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ธันวาคม 2567\"/>
    </mc:Choice>
  </mc:AlternateContent>
  <xr:revisionPtr revIDLastSave="0" documentId="13_ncr:1_{F1D5E3EB-7B04-47F4-BBC5-85103B676736}" xr6:coauthVersionLast="47" xr6:coauthVersionMax="47" xr10:uidLastSave="{00000000-0000-0000-0000-000000000000}"/>
  <bookViews>
    <workbookView xWindow="-108" yWindow="-108" windowWidth="23256" windowHeight="12456" tabRatio="791" firstSheet="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นครพนม!$AO$1:$AP$139</definedName>
    <definedName name="_xlnm._FilterDatabase" localSheetId="1" hidden="1">บึงกาฬ!$A$1:$AN$71</definedName>
    <definedName name="_xlnm._FilterDatabase" localSheetId="5" hidden="1">'เลย '!$A$1:$AM$188</definedName>
    <definedName name="_xlnm._FilterDatabase" localSheetId="2" hidden="1">อด!#REF!</definedName>
    <definedName name="_xlnm._FilterDatabase" localSheetId="3" hidden="1">อุดรธานี!$A$1:$AQ$1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K5" i="39" l="1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L401" i="61" s="1"/>
  <c r="AK57" i="39"/>
  <c r="AK58" i="39"/>
  <c r="AK59" i="39"/>
  <c r="AK60" i="39"/>
  <c r="L407" i="61" s="1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L421" i="61" s="1"/>
  <c r="AK73" i="39"/>
  <c r="AK74" i="39"/>
  <c r="AK75" i="39"/>
  <c r="AK76" i="39"/>
  <c r="L425" i="61" s="1"/>
  <c r="AK77" i="39"/>
  <c r="AK78" i="39"/>
  <c r="AK79" i="39"/>
  <c r="AK80" i="39"/>
  <c r="L431" i="61" s="1"/>
  <c r="AK81" i="39"/>
  <c r="AK82" i="39"/>
  <c r="AK83" i="39"/>
  <c r="AK84" i="39"/>
  <c r="L437" i="61" s="1"/>
  <c r="AK85" i="39"/>
  <c r="AK86" i="39"/>
  <c r="AK87" i="39"/>
  <c r="AK88" i="39"/>
  <c r="AK89" i="39"/>
  <c r="AK90" i="39"/>
  <c r="AK91" i="39"/>
  <c r="AK92" i="39"/>
  <c r="L449" i="61" s="1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M401" i="61"/>
  <c r="M407" i="61"/>
  <c r="M421" i="61"/>
  <c r="M425" i="61"/>
  <c r="M431" i="61"/>
  <c r="M437" i="61"/>
  <c r="M443" i="61"/>
  <c r="M449" i="61"/>
  <c r="M455" i="61"/>
  <c r="AL4" i="39"/>
  <c r="L411" i="61"/>
  <c r="L443" i="61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6" i="39"/>
  <c r="AI5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10" i="16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10" i="19"/>
  <c r="M402" i="61"/>
  <c r="M403" i="61"/>
  <c r="M406" i="61"/>
  <c r="M408" i="61"/>
  <c r="M409" i="61"/>
  <c r="M410" i="61"/>
  <c r="M412" i="61"/>
  <c r="M416" i="61"/>
  <c r="M417" i="61"/>
  <c r="M418" i="61"/>
  <c r="M419" i="61"/>
  <c r="M420" i="61"/>
  <c r="M422" i="61"/>
  <c r="M423" i="61"/>
  <c r="M426" i="61"/>
  <c r="M427" i="61"/>
  <c r="M430" i="61"/>
  <c r="M432" i="61"/>
  <c r="M436" i="61"/>
  <c r="M438" i="61"/>
  <c r="M441" i="61"/>
  <c r="M447" i="61"/>
  <c r="M448" i="61"/>
  <c r="M450" i="61"/>
  <c r="M451" i="61"/>
  <c r="M456" i="61"/>
  <c r="M457" i="61"/>
  <c r="M458" i="61"/>
  <c r="L402" i="61"/>
  <c r="L403" i="61"/>
  <c r="L408" i="61"/>
  <c r="L409" i="61"/>
  <c r="L412" i="61"/>
  <c r="L415" i="61"/>
  <c r="L417" i="61"/>
  <c r="L418" i="61"/>
  <c r="L419" i="61"/>
  <c r="L422" i="61"/>
  <c r="L423" i="61"/>
  <c r="L426" i="61"/>
  <c r="L427" i="61"/>
  <c r="L432" i="61"/>
  <c r="L435" i="61"/>
  <c r="L438" i="61"/>
  <c r="L441" i="61"/>
  <c r="L444" i="61"/>
  <c r="L447" i="61"/>
  <c r="L450" i="61"/>
  <c r="L451" i="61"/>
  <c r="L455" i="61"/>
  <c r="L457" i="61"/>
  <c r="AQ35" i="16"/>
  <c r="AQ95" i="16"/>
  <c r="AQ113" i="16"/>
  <c r="M400" i="61"/>
  <c r="M411" i="61"/>
  <c r="M424" i="61"/>
  <c r="M442" i="61"/>
  <c r="M444" i="61"/>
  <c r="L400" i="61"/>
  <c r="L406" i="61"/>
  <c r="L410" i="61"/>
  <c r="L416" i="61"/>
  <c r="L420" i="61"/>
  <c r="L424" i="61"/>
  <c r="L430" i="61"/>
  <c r="L436" i="61"/>
  <c r="L442" i="61"/>
  <c r="L448" i="61"/>
  <c r="L458" i="61"/>
  <c r="M478" i="61"/>
  <c r="M415" i="61"/>
  <c r="M435" i="61"/>
  <c r="L456" i="61"/>
  <c r="AJ4" i="19"/>
  <c r="AL4" i="19"/>
  <c r="AM4" i="19"/>
  <c r="AM3" i="19" s="1"/>
  <c r="AJ5" i="19"/>
  <c r="AL5" i="19"/>
  <c r="AM5" i="19"/>
  <c r="AJ6" i="19"/>
  <c r="AL6" i="19"/>
  <c r="AM6" i="19"/>
  <c r="AJ7" i="19"/>
  <c r="AL7" i="19"/>
  <c r="AM7" i="19"/>
  <c r="AJ8" i="19"/>
  <c r="AL8" i="19"/>
  <c r="AM8" i="19"/>
  <c r="AJ9" i="19"/>
  <c r="AL9" i="19"/>
  <c r="AM9" i="19"/>
  <c r="AJ71" i="19"/>
  <c r="AL71" i="19"/>
  <c r="AM71" i="19"/>
  <c r="AL4" i="16"/>
  <c r="AM4" i="16"/>
  <c r="AO4" i="16"/>
  <c r="AO3" i="16" s="1"/>
  <c r="AP4" i="16"/>
  <c r="AP3" i="16" s="1"/>
  <c r="AL5" i="16"/>
  <c r="AM5" i="16"/>
  <c r="AO5" i="16"/>
  <c r="AP5" i="16"/>
  <c r="AL6" i="16"/>
  <c r="AM6" i="16"/>
  <c r="AO6" i="16"/>
  <c r="AP6" i="16"/>
  <c r="AL7" i="16"/>
  <c r="AM7" i="16"/>
  <c r="AO7" i="16"/>
  <c r="AP7" i="16"/>
  <c r="AL8" i="16"/>
  <c r="AM8" i="16"/>
  <c r="AO8" i="16"/>
  <c r="AP8" i="16"/>
  <c r="AL9" i="16"/>
  <c r="AM9" i="16"/>
  <c r="AO9" i="16"/>
  <c r="AP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43" i="61" l="1"/>
  <c r="K401" i="61"/>
  <c r="K451" i="61"/>
  <c r="K447" i="61"/>
  <c r="K435" i="61"/>
  <c r="K427" i="61"/>
  <c r="K423" i="61"/>
  <c r="K415" i="61"/>
  <c r="K409" i="61"/>
  <c r="K403" i="61"/>
  <c r="K448" i="61"/>
  <c r="K442" i="61"/>
  <c r="K424" i="61"/>
  <c r="K420" i="61"/>
  <c r="K406" i="61"/>
  <c r="K400" i="61"/>
  <c r="K449" i="61"/>
  <c r="K437" i="61"/>
  <c r="K431" i="61"/>
  <c r="K411" i="61"/>
  <c r="K407" i="61"/>
  <c r="AQ20" i="16"/>
  <c r="AB3" i="32"/>
  <c r="K457" i="61"/>
  <c r="K441" i="61"/>
  <c r="K419" i="61"/>
  <c r="K455" i="61"/>
  <c r="K425" i="61"/>
  <c r="K421" i="61"/>
  <c r="K417" i="61"/>
  <c r="AQ97" i="16"/>
  <c r="K7" i="61"/>
  <c r="K458" i="61"/>
  <c r="K454" i="61"/>
  <c r="K436" i="61"/>
  <c r="K430" i="61"/>
  <c r="K416" i="61"/>
  <c r="K444" i="61"/>
  <c r="K422" i="61"/>
  <c r="K412" i="61"/>
  <c r="K402" i="61"/>
  <c r="AN9" i="19"/>
  <c r="AN8" i="19"/>
  <c r="AN70" i="19"/>
  <c r="AN68" i="19"/>
  <c r="AN66" i="19"/>
  <c r="AN57" i="19"/>
  <c r="AN54" i="19"/>
  <c r="AN52" i="19"/>
  <c r="AN50" i="19"/>
  <c r="AN41" i="19"/>
  <c r="AN38" i="19"/>
  <c r="AN36" i="19"/>
  <c r="AN34" i="19"/>
  <c r="AN25" i="19"/>
  <c r="AN22" i="19"/>
  <c r="AN20" i="19"/>
  <c r="AN18" i="19"/>
  <c r="AN7" i="19"/>
  <c r="AN71" i="19"/>
  <c r="AN65" i="19"/>
  <c r="AN62" i="19"/>
  <c r="AN60" i="19"/>
  <c r="AN58" i="19"/>
  <c r="AN49" i="19"/>
  <c r="AN46" i="19"/>
  <c r="AN44" i="19"/>
  <c r="AN42" i="19"/>
  <c r="AN33" i="19"/>
  <c r="AN30" i="19"/>
  <c r="AN28" i="19"/>
  <c r="AN26" i="19"/>
  <c r="AN17" i="19"/>
  <c r="AN14" i="19"/>
  <c r="AN12" i="19"/>
  <c r="AN10" i="19"/>
  <c r="AN5" i="19"/>
  <c r="AN63" i="19"/>
  <c r="AN15" i="19"/>
  <c r="AN47" i="19"/>
  <c r="AN39" i="19"/>
  <c r="AN31" i="19"/>
  <c r="AN69" i="19"/>
  <c r="AN61" i="19"/>
  <c r="AN53" i="19"/>
  <c r="AN45" i="19"/>
  <c r="AN37" i="19"/>
  <c r="AN29" i="19"/>
  <c r="AN21" i="19"/>
  <c r="AN13" i="19"/>
  <c r="AN55" i="19"/>
  <c r="AN23" i="19"/>
  <c r="AN67" i="19"/>
  <c r="AN64" i="19"/>
  <c r="AN59" i="19"/>
  <c r="AN56" i="19"/>
  <c r="AN51" i="19"/>
  <c r="AN48" i="19"/>
  <c r="AN43" i="19"/>
  <c r="AN40" i="19"/>
  <c r="AN35" i="19"/>
  <c r="AN32" i="19"/>
  <c r="AN27" i="19"/>
  <c r="AN24" i="19"/>
  <c r="AN19" i="19"/>
  <c r="AN16" i="19"/>
  <c r="AN11" i="19"/>
  <c r="AN6" i="19"/>
  <c r="AJ3" i="19"/>
  <c r="AN4" i="19"/>
  <c r="AN3" i="19" s="1"/>
  <c r="AL3" i="19"/>
  <c r="K410" i="61"/>
  <c r="K456" i="61"/>
  <c r="K450" i="61"/>
  <c r="K438" i="61"/>
  <c r="K432" i="61"/>
  <c r="K418" i="61"/>
  <c r="K408" i="61"/>
  <c r="AH3" i="39"/>
  <c r="K426" i="61"/>
  <c r="AN6" i="16"/>
  <c r="AN5" i="16"/>
  <c r="AQ5" i="16"/>
  <c r="AK3" i="39"/>
  <c r="AI3" i="39"/>
  <c r="AL3" i="39"/>
  <c r="AQ189" i="16"/>
  <c r="AQ187" i="16"/>
  <c r="AQ186" i="16"/>
  <c r="AQ185" i="16"/>
  <c r="AQ183" i="16"/>
  <c r="AQ182" i="16"/>
  <c r="AQ173" i="16"/>
  <c r="AQ76" i="16"/>
  <c r="AQ72" i="16"/>
  <c r="AQ52" i="16"/>
  <c r="AQ48" i="16"/>
  <c r="AQ8" i="16"/>
  <c r="AQ6" i="16"/>
  <c r="AQ162" i="16"/>
  <c r="AQ146" i="16"/>
  <c r="AQ145" i="16"/>
  <c r="AQ128" i="16"/>
  <c r="AQ109" i="16"/>
  <c r="AQ106" i="16"/>
  <c r="AQ105" i="16"/>
  <c r="AQ104" i="16"/>
  <c r="AQ31" i="16"/>
  <c r="AQ144" i="16"/>
  <c r="AQ129" i="16"/>
  <c r="AQ212" i="16"/>
  <c r="AQ210" i="16"/>
  <c r="AQ208" i="16"/>
  <c r="AQ196" i="16"/>
  <c r="AQ217" i="16"/>
  <c r="AQ215" i="16"/>
  <c r="AQ214" i="16"/>
  <c r="AQ205" i="16"/>
  <c r="AQ203" i="16"/>
  <c r="AQ202" i="16"/>
  <c r="AQ192" i="16"/>
  <c r="AQ125" i="16"/>
  <c r="AQ122" i="16"/>
  <c r="AQ121" i="16"/>
  <c r="AQ120" i="16"/>
  <c r="AQ111" i="16"/>
  <c r="AQ44" i="16"/>
  <c r="AQ40" i="16"/>
  <c r="AQ24" i="16"/>
  <c r="AQ19" i="16"/>
  <c r="AQ17" i="16"/>
  <c r="AQ15" i="16"/>
  <c r="AQ9" i="16"/>
  <c r="AQ7" i="16"/>
  <c r="AQ201" i="16"/>
  <c r="AQ199" i="16"/>
  <c r="AQ198" i="16"/>
  <c r="AQ180" i="16"/>
  <c r="AQ176" i="16"/>
  <c r="AQ171" i="16"/>
  <c r="AQ170" i="16"/>
  <c r="AQ169" i="16"/>
  <c r="AQ168" i="16"/>
  <c r="AQ165" i="16"/>
  <c r="AQ161" i="16"/>
  <c r="AQ159" i="16"/>
  <c r="AQ151" i="16"/>
  <c r="AQ135" i="16"/>
  <c r="AQ133" i="16"/>
  <c r="AQ98" i="16"/>
  <c r="AQ92" i="16"/>
  <c r="AQ88" i="16"/>
  <c r="AQ84" i="16"/>
  <c r="AQ80" i="16"/>
  <c r="AQ67" i="16"/>
  <c r="AQ63" i="16"/>
  <c r="AQ59" i="16"/>
  <c r="AQ55" i="16"/>
  <c r="AQ213" i="16"/>
  <c r="AQ211" i="16"/>
  <c r="AQ197" i="16"/>
  <c r="AQ195" i="16"/>
  <c r="AQ194" i="16"/>
  <c r="AQ181" i="16"/>
  <c r="AQ179" i="16"/>
  <c r="AQ178" i="16"/>
  <c r="AQ160" i="16"/>
  <c r="AQ141" i="16"/>
  <c r="AQ138" i="16"/>
  <c r="AQ137" i="16"/>
  <c r="AQ136" i="16"/>
  <c r="AQ114" i="16"/>
  <c r="AQ96" i="16"/>
  <c r="AQ91" i="16"/>
  <c r="AQ87" i="16"/>
  <c r="AQ68" i="16"/>
  <c r="AQ64" i="16"/>
  <c r="AQ36" i="16"/>
  <c r="AQ32" i="16"/>
  <c r="AQ14" i="16"/>
  <c r="AN9" i="16"/>
  <c r="AN8" i="16"/>
  <c r="AQ209" i="16"/>
  <c r="AQ207" i="16"/>
  <c r="AQ206" i="16"/>
  <c r="AQ204" i="16"/>
  <c r="AQ193" i="16"/>
  <c r="AQ191" i="16"/>
  <c r="AQ190" i="16"/>
  <c r="AQ188" i="16"/>
  <c r="AQ177" i="16"/>
  <c r="AQ175" i="16"/>
  <c r="AQ174" i="16"/>
  <c r="AQ172" i="16"/>
  <c r="AQ167" i="16"/>
  <c r="AQ157" i="16"/>
  <c r="AQ154" i="16"/>
  <c r="AQ153" i="16"/>
  <c r="AQ152" i="16"/>
  <c r="AQ149" i="16"/>
  <c r="AQ130" i="16"/>
  <c r="AQ127" i="16"/>
  <c r="AQ112" i="16"/>
  <c r="AQ103" i="16"/>
  <c r="AQ101" i="16"/>
  <c r="AQ83" i="16"/>
  <c r="AQ79" i="16"/>
  <c r="AQ60" i="16"/>
  <c r="AQ56" i="16"/>
  <c r="AQ51" i="16"/>
  <c r="AQ47" i="16"/>
  <c r="AQ28" i="16"/>
  <c r="AQ27" i="16"/>
  <c r="AQ23" i="16"/>
  <c r="AQ12" i="16"/>
  <c r="AQ11" i="16"/>
  <c r="AQ216" i="16"/>
  <c r="AQ200" i="16"/>
  <c r="AQ184" i="16"/>
  <c r="AQ143" i="16"/>
  <c r="AQ119" i="16"/>
  <c r="AQ117" i="16"/>
  <c r="AQ75" i="16"/>
  <c r="AQ71" i="16"/>
  <c r="AQ43" i="16"/>
  <c r="AQ39" i="16"/>
  <c r="AQ166" i="16"/>
  <c r="AQ156" i="16"/>
  <c r="AQ155" i="16"/>
  <c r="AQ150" i="16"/>
  <c r="AQ140" i="16"/>
  <c r="AQ139" i="16"/>
  <c r="AQ134" i="16"/>
  <c r="AQ124" i="16"/>
  <c r="AQ123" i="16"/>
  <c r="AQ118" i="16"/>
  <c r="AQ108" i="16"/>
  <c r="AQ107" i="16"/>
  <c r="AQ102" i="16"/>
  <c r="AQ90" i="16"/>
  <c r="AQ89" i="16"/>
  <c r="AQ82" i="16"/>
  <c r="AQ81" i="16"/>
  <c r="AQ74" i="16"/>
  <c r="AQ73" i="16"/>
  <c r="AQ66" i="16"/>
  <c r="AQ65" i="16"/>
  <c r="AQ58" i="16"/>
  <c r="AQ57" i="16"/>
  <c r="AQ50" i="16"/>
  <c r="AQ49" i="16"/>
  <c r="AQ42" i="16"/>
  <c r="AQ41" i="16"/>
  <c r="AQ34" i="16"/>
  <c r="AQ33" i="16"/>
  <c r="AQ26" i="16"/>
  <c r="AQ25" i="16"/>
  <c r="AQ18" i="16"/>
  <c r="AQ10" i="16"/>
  <c r="AN7" i="16"/>
  <c r="AM3" i="16"/>
  <c r="AQ16" i="16"/>
  <c r="AQ164" i="16"/>
  <c r="AQ163" i="16"/>
  <c r="AQ158" i="16"/>
  <c r="AQ148" i="16"/>
  <c r="AQ147" i="16"/>
  <c r="AQ142" i="16"/>
  <c r="AQ132" i="16"/>
  <c r="AQ131" i="16"/>
  <c r="AQ126" i="16"/>
  <c r="AQ116" i="16"/>
  <c r="AQ115" i="16"/>
  <c r="AQ110" i="16"/>
  <c r="AQ100" i="16"/>
  <c r="AQ99" i="16"/>
  <c r="AQ94" i="16"/>
  <c r="AQ93" i="16"/>
  <c r="AQ86" i="16"/>
  <c r="AQ85" i="16"/>
  <c r="AQ78" i="16"/>
  <c r="AQ77" i="16"/>
  <c r="AQ70" i="16"/>
  <c r="AQ69" i="16"/>
  <c r="AQ62" i="16"/>
  <c r="AQ61" i="16"/>
  <c r="AQ54" i="16"/>
  <c r="AQ53" i="16"/>
  <c r="AQ46" i="16"/>
  <c r="AQ45" i="16"/>
  <c r="AQ38" i="16"/>
  <c r="AQ37" i="16"/>
  <c r="AQ30" i="16"/>
  <c r="AQ29" i="16"/>
  <c r="AQ22" i="16"/>
  <c r="AQ21" i="16"/>
  <c r="AQ13" i="16"/>
  <c r="AL3" i="16"/>
  <c r="AQ4" i="16"/>
  <c r="AQ3" i="16" s="1"/>
  <c r="AN4" i="16"/>
  <c r="M454" i="61"/>
  <c r="L454" i="61"/>
  <c r="L459" i="61" s="1"/>
  <c r="Q443" i="61"/>
  <c r="R443" i="61"/>
  <c r="Q449" i="61"/>
  <c r="Q450" i="61"/>
  <c r="R451" i="61"/>
  <c r="Q451" i="61"/>
  <c r="R449" i="61"/>
  <c r="R450" i="61"/>
  <c r="M6" i="61"/>
  <c r="AE4" i="34"/>
  <c r="AE5" i="34"/>
  <c r="AE6" i="34"/>
  <c r="AE7" i="34"/>
  <c r="AE8" i="34"/>
  <c r="AE9" i="34"/>
  <c r="AE10" i="34"/>
  <c r="AE11" i="34"/>
  <c r="AC3" i="32" l="1"/>
  <c r="AJ3" i="39"/>
  <c r="AN3" i="16"/>
  <c r="K459" i="61"/>
  <c r="AE3" i="34"/>
  <c r="AL3" i="30" l="1"/>
  <c r="AE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M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M103" i="39"/>
  <c r="AM106" i="39"/>
  <c r="AM110" i="39"/>
  <c r="AM111" i="39"/>
  <c r="AM115" i="39"/>
  <c r="AM119" i="39"/>
  <c r="AM122" i="39"/>
  <c r="AM126" i="39"/>
  <c r="AM127" i="39"/>
  <c r="AM130" i="39"/>
  <c r="AM131" i="39"/>
  <c r="AM135" i="39"/>
  <c r="AM139" i="39"/>
  <c r="AM142" i="39"/>
  <c r="AM143" i="39"/>
  <c r="AM146" i="39"/>
  <c r="AM147" i="39"/>
  <c r="AM151" i="39"/>
  <c r="AM155" i="39"/>
  <c r="AM158" i="39"/>
  <c r="AM159" i="39"/>
  <c r="AM162" i="39"/>
  <c r="AM163" i="39"/>
  <c r="AM167" i="39"/>
  <c r="AM171" i="39"/>
  <c r="AM174" i="39"/>
  <c r="AM175" i="39"/>
  <c r="AM178" i="39"/>
  <c r="AM179" i="39"/>
  <c r="AM183" i="39"/>
  <c r="AM187" i="39"/>
  <c r="AM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M186" i="39"/>
  <c r="AM184" i="39"/>
  <c r="AM182" i="39"/>
  <c r="AM180" i="39"/>
  <c r="AM176" i="39"/>
  <c r="AM172" i="39"/>
  <c r="AM170" i="39"/>
  <c r="AM168" i="39"/>
  <c r="AM166" i="39"/>
  <c r="AM164" i="39"/>
  <c r="AM160" i="39"/>
  <c r="AM156" i="39"/>
  <c r="AM154" i="39"/>
  <c r="AM152" i="39"/>
  <c r="AM150" i="39"/>
  <c r="AM148" i="39"/>
  <c r="AM144" i="39"/>
  <c r="AM140" i="39"/>
  <c r="AM138" i="39"/>
  <c r="AM136" i="39"/>
  <c r="AM134" i="39"/>
  <c r="AM132" i="39"/>
  <c r="AM128" i="39"/>
  <c r="AM125" i="39"/>
  <c r="AM124" i="39"/>
  <c r="AM123" i="39"/>
  <c r="AM120" i="39"/>
  <c r="AM118" i="39"/>
  <c r="AM116" i="39"/>
  <c r="AM114" i="39"/>
  <c r="AM112" i="39"/>
  <c r="AM108" i="39"/>
  <c r="AM107" i="39"/>
  <c r="AM104" i="39"/>
  <c r="AM102" i="39"/>
  <c r="AM100" i="39"/>
  <c r="AM98" i="39"/>
  <c r="AM96" i="39"/>
  <c r="AM93" i="39"/>
  <c r="AM92" i="39"/>
  <c r="AM90" i="39"/>
  <c r="AM89" i="39"/>
  <c r="AM85" i="39"/>
  <c r="AM81" i="39"/>
  <c r="AM80" i="39"/>
  <c r="AM77" i="39"/>
  <c r="AM76" i="39"/>
  <c r="AM74" i="39"/>
  <c r="AM71" i="39"/>
  <c r="AM70" i="39"/>
  <c r="AM67" i="39"/>
  <c r="AM66" i="39"/>
  <c r="AM64" i="39"/>
  <c r="AM62" i="39"/>
  <c r="AM58" i="39"/>
  <c r="AM57" i="39"/>
  <c r="AM53" i="39"/>
  <c r="AM51" i="39"/>
  <c r="AM49" i="39"/>
  <c r="AM47" i="39"/>
  <c r="AM43" i="39"/>
  <c r="AM42" i="39"/>
  <c r="AM39" i="39"/>
  <c r="AM38" i="39"/>
  <c r="AM33" i="39"/>
  <c r="AM32" i="39"/>
  <c r="AM29" i="39"/>
  <c r="AM18" i="39"/>
  <c r="AM6" i="39" l="1"/>
  <c r="AM16" i="39"/>
  <c r="AM54" i="39"/>
  <c r="AM79" i="39"/>
  <c r="L352" i="61"/>
  <c r="AM28" i="39"/>
  <c r="AM11" i="39"/>
  <c r="AM22" i="39"/>
  <c r="AM9" i="39"/>
  <c r="AM24" i="39"/>
  <c r="AM36" i="39"/>
  <c r="AM45" i="39"/>
  <c r="AM50" i="39"/>
  <c r="AM60" i="39"/>
  <c r="AM63" i="39"/>
  <c r="AM83" i="39"/>
  <c r="AM87" i="39"/>
  <c r="AM94" i="39"/>
  <c r="AM99" i="39"/>
  <c r="AM5" i="39"/>
  <c r="AM10" i="39"/>
  <c r="AM15" i="39"/>
  <c r="AM21" i="39"/>
  <c r="AM27" i="39"/>
  <c r="AM30" i="39"/>
  <c r="AM46" i="39"/>
  <c r="AM56" i="39"/>
  <c r="AM61" i="39"/>
  <c r="AM69" i="39"/>
  <c r="AM73" i="39"/>
  <c r="AM84" i="39"/>
  <c r="AM95" i="39"/>
  <c r="K153" i="61"/>
  <c r="AM109" i="39"/>
  <c r="AM88" i="39"/>
  <c r="AM78" i="39"/>
  <c r="AM59" i="39"/>
  <c r="AM52" i="39"/>
  <c r="M395" i="61"/>
  <c r="AM44" i="39"/>
  <c r="AM34" i="39"/>
  <c r="L373" i="61"/>
  <c r="AM31" i="39"/>
  <c r="L370" i="61"/>
  <c r="AM25" i="39"/>
  <c r="L362" i="61"/>
  <c r="AM23" i="39"/>
  <c r="L360" i="61"/>
  <c r="AM19" i="39"/>
  <c r="L354" i="61"/>
  <c r="AM13" i="39"/>
  <c r="L346" i="61"/>
  <c r="AM12" i="39"/>
  <c r="L345" i="61"/>
  <c r="AM7" i="39"/>
  <c r="L340" i="61"/>
  <c r="AM101" i="39"/>
  <c r="AM37" i="39"/>
  <c r="M378" i="61"/>
  <c r="AM8" i="39"/>
  <c r="AM72" i="39"/>
  <c r="AM117" i="39"/>
  <c r="AM82" i="39"/>
  <c r="AM65" i="39"/>
  <c r="AM35" i="39"/>
  <c r="M374" i="61"/>
  <c r="AM26" i="39"/>
  <c r="M363" i="61"/>
  <c r="AM20" i="39"/>
  <c r="M357" i="61"/>
  <c r="AM14" i="39"/>
  <c r="M347" i="61"/>
  <c r="AM4" i="39"/>
  <c r="M341" i="61"/>
  <c r="AM48" i="39"/>
  <c r="AM55" i="39"/>
  <c r="AM68" i="39"/>
  <c r="AM75" i="39"/>
  <c r="AM86" i="39"/>
  <c r="AM91" i="39"/>
  <c r="AM97" i="39"/>
  <c r="AM105" i="39"/>
  <c r="AM113" i="39"/>
  <c r="AM121" i="39"/>
  <c r="AM129" i="39"/>
  <c r="AM137" i="39"/>
  <c r="AM145" i="39"/>
  <c r="AM153" i="39"/>
  <c r="AM161" i="39"/>
  <c r="AM169" i="39"/>
  <c r="AM177" i="39"/>
  <c r="AM185" i="39"/>
  <c r="AM40" i="39"/>
  <c r="AM133" i="39"/>
  <c r="AM141" i="39"/>
  <c r="AM149" i="39"/>
  <c r="AM157" i="39"/>
  <c r="AM165" i="39"/>
  <c r="AM173" i="39"/>
  <c r="AM181" i="39"/>
  <c r="AM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M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F14" i="32"/>
  <c r="AF16" i="32" l="1"/>
  <c r="AF15" i="32"/>
  <c r="AF12" i="32"/>
  <c r="AF17" i="32"/>
  <c r="AF18" i="32"/>
  <c r="AF11" i="32"/>
  <c r="AF10" i="32"/>
  <c r="AF8" i="32"/>
  <c r="AF4" i="32"/>
  <c r="AF9" i="32"/>
  <c r="AF6" i="32"/>
  <c r="AF5" i="32"/>
  <c r="AF19" i="32"/>
  <c r="AF13" i="32"/>
  <c r="AF7" i="32"/>
  <c r="AF21" i="32"/>
  <c r="AF20" i="32"/>
  <c r="AF22" i="32"/>
  <c r="AD3" i="32"/>
  <c r="AF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I4" i="34"/>
  <c r="AI5" i="34"/>
  <c r="AI6" i="34"/>
  <c r="AI7" i="34"/>
  <c r="AI8" i="34"/>
  <c r="AI9" i="34"/>
  <c r="AI10" i="34"/>
  <c r="AI11" i="34"/>
  <c r="AI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J5" i="34"/>
  <c r="AJ7" i="34"/>
  <c r="AJ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J29" i="34"/>
  <c r="L483" i="61"/>
  <c r="L484" i="61"/>
  <c r="L485" i="61"/>
  <c r="L486" i="61"/>
  <c r="L487" i="61"/>
  <c r="L488" i="61"/>
  <c r="L489" i="61"/>
  <c r="L490" i="61"/>
  <c r="L491" i="61"/>
  <c r="AJ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J54" i="34"/>
  <c r="L512" i="61"/>
  <c r="L513" i="61"/>
  <c r="L514" i="61"/>
  <c r="L515" i="61"/>
  <c r="L516" i="61"/>
  <c r="AJ60" i="34"/>
  <c r="L520" i="61"/>
  <c r="L521" i="61"/>
  <c r="L522" i="61"/>
  <c r="L523" i="61"/>
  <c r="L527" i="61"/>
  <c r="L528" i="61"/>
  <c r="AJ68" i="34"/>
  <c r="L532" i="61"/>
  <c r="L533" i="61"/>
  <c r="L534" i="61"/>
  <c r="L535" i="61"/>
  <c r="L536" i="61"/>
  <c r="L537" i="61"/>
  <c r="AJ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J6" i="34"/>
  <c r="AJ12" i="34"/>
  <c r="AJ35" i="34"/>
  <c r="AJ10" i="34"/>
  <c r="AJ4" i="34"/>
  <c r="AJ81" i="34"/>
  <c r="AJ65" i="34"/>
  <c r="AJ9" i="34"/>
  <c r="K484" i="61"/>
  <c r="K474" i="61"/>
  <c r="K466" i="61"/>
  <c r="AJ67" i="34"/>
  <c r="AJ27" i="34"/>
  <c r="AJ83" i="34"/>
  <c r="K536" i="61"/>
  <c r="K514" i="61"/>
  <c r="K504" i="61"/>
  <c r="K496" i="61"/>
  <c r="K486" i="61"/>
  <c r="K476" i="61"/>
  <c r="K468" i="61"/>
  <c r="AJ8" i="34"/>
  <c r="AJ51" i="34"/>
  <c r="AJ19" i="34"/>
  <c r="AJ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J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5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F3" i="34"/>
  <c r="AH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J3" i="34"/>
  <c r="AG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I8" i="19"/>
  <c r="AK8" i="19"/>
  <c r="AK9" i="19"/>
  <c r="AI9" i="19"/>
  <c r="AI3" i="19"/>
  <c r="AI4" i="19"/>
  <c r="AK4" i="19"/>
  <c r="AK3" i="19"/>
  <c r="AK7" i="19"/>
  <c r="AI7" i="19"/>
  <c r="AK71" i="19"/>
  <c r="AI71" i="19"/>
  <c r="AI5" i="19"/>
  <c r="AK5" i="19"/>
  <c r="AI6" i="19"/>
  <c r="AK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<sst xmlns="http://schemas.openxmlformats.org/spreadsheetml/2006/main" count="13070" uniqueCount="2675">
  <si>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</si>
  <si>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</si>
  <si>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</si>
  <si>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</si>
  <si>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</si>
  <si>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</si>
  <si>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</si>
  <si>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</si>
  <si>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</si>
  <si>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</si>
  <si>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</si>
  <si>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</si>
  <si>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</si>
  <si>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</si>
  <si>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</si>
  <si>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</si>
  <si>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</si>
  <si>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</si>
  <si>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</si>
  <si>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</si>
  <si>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</si>
  <si>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</si>
  <si>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</si>
  <si>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</si>
  <si>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</si>
  <si>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</si>
  <si>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</si>
  <si>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</si>
  <si>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</si>
  <si>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</si>
  <si>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</si>
  <si>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</si>
  <si>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</si>
  <si>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</si>
  <si>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</si>
  <si>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</si>
  <si>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</si>
  <si>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</si>
  <si>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</si>
  <si>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</si>
  <si>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</si>
  <si>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</si>
  <si>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</si>
  <si>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</si>
  <si>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</si>
  <si>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</si>
  <si>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</si>
  <si>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</si>
  <si>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</si>
  <si>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</si>
  <si>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</si>
  <si>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</si>
  <si>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</si>
  <si>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</si>
  <si>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</si>
  <si>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</si>
  <si>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</si>
  <si>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</si>
  <si>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</si>
  <si>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</si>
  <si>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</si>
  <si>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</si>
  <si>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</si>
  <si>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</si>
  <si>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</si>
  <si>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</si>
  <si>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</si>
  <si>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</si>
  <si>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</si>
  <si>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</si>
  <si>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</si>
  <si>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</si>
  <si>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</si>
  <si>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</si>
  <si>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</si>
  <si>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</si>
  <si>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</si>
  <si>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</si>
  <si>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</si>
  <si>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</si>
  <si>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</si>
  <si>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</si>
  <si>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</si>
  <si>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</si>
  <si>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</si>
  <si>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</si>
  <si>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</si>
  <si>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</si>
  <si>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</si>
  <si>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</si>
  <si>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</si>
  <si>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</si>
  <si>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</si>
  <si>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</si>
  <si>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</si>
  <si>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</si>
  <si>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</si>
  <si>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</si>
  <si>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</si>
  <si>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</si>
  <si>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</si>
  <si>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</si>
  <si>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</si>
  <si>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</si>
  <si>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</si>
  <si>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</si>
  <si>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</si>
  <si>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</si>
  <si>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</si>
  <si>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</si>
  <si>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</si>
  <si>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</si>
  <si>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</si>
  <si>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</si>
  <si>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</si>
  <si>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</si>
  <si>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</si>
  <si>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</si>
  <si>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</si>
  <si>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</si>
  <si>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</si>
  <si>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</si>
  <si>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</si>
  <si>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</si>
  <si>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</si>
  <si>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</si>
  <si>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</si>
  <si>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</si>
  <si>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</si>
  <si>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</si>
  <si>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</si>
  <si>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</si>
  <si>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</si>
  <si>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</si>
  <si>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</si>
  <si>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</si>
  <si>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</si>
  <si>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</si>
  <si>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</si>
  <si>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</si>
  <si>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</si>
  <si>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</si>
  <si>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</si>
  <si>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</si>
  <si>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</si>
  <si>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</si>
  <si>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</si>
  <si>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</si>
  <si>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</si>
  <si>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</si>
  <si>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</si>
  <si>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</si>
  <si>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</si>
  <si>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</si>
  <si>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</si>
  <si>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</si>
  <si>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</si>
  <si>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</si>
  <si>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</si>
  <si>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</si>
  <si>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</si>
  <si>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</si>
  <si>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</si>
  <si>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</si>
  <si>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</si>
  <si>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</si>
  <si>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</si>
  <si>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</si>
  <si>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</si>
  <si>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</si>
  <si>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</si>
  <si>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</si>
  <si>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</si>
  <si>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</si>
  <si>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</si>
  <si>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</si>
  <si>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</si>
  <si>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</si>
  <si>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</si>
  <si>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</si>
  <si>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</si>
  <si>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</si>
  <si>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</si>
  <si>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</si>
  <si>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</si>
  <si>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</si>
  <si>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</si>
  <si>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</si>
  <si>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</si>
  <si>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</si>
  <si>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</si>
  <si>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</si>
  <si>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</si>
  <si>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</si>
  <si>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</si>
  <si>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</si>
  <si>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</si>
  <si>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</si>
  <si>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</si>
  <si>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</si>
  <si>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</si>
  <si>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</si>
  <si>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</si>
  <si>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</si>
  <si>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</si>
  <si>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</si>
  <si>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</si>
  <si>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</si>
  <si>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</si>
  <si>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</si>
  <si>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</si>
  <si>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</si>
  <si>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</si>
  <si>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</si>
  <si>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</si>
  <si>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</si>
  <si>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</si>
  <si>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</si>
  <si>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</si>
  <si>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</si>
  <si>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</si>
  <si>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</si>
  <si>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</si>
  <si>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</si>
  <si>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</si>
  <si>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</si>
  <si>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</si>
  <si>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</si>
  <si>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</si>
  <si>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</si>
  <si>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</si>
  <si>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</si>
  <si>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</si>
  <si>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</si>
  <si>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</si>
  <si>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</si>
  <si>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</si>
  <si>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</si>
  <si>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</si>
  <si>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</si>
  <si>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</si>
  <si>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</si>
  <si>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</si>
  <si>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</si>
  <si>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</si>
  <si>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</si>
  <si>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</si>
  <si>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</si>
  <si>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</si>
  <si>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</si>
  <si>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</si>
  <si>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</si>
  <si>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</si>
  <si>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</si>
  <si>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</si>
  <si>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</si>
  <si>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</si>
  <si>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</si>
  <si>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</si>
  <si>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</si>
  <si>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</si>
  <si>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</si>
  <si>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</si>
  <si>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</si>
  <si>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</si>
  <si>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</si>
  <si>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</si>
  <si>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</si>
  <si>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</si>
  <si>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</si>
  <si>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</si>
  <si>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</si>
  <si>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</si>
  <si>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</si>
  <si>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</si>
  <si>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</si>
  <si>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</si>
  <si>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</si>
  <si>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</si>
  <si>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</si>
  <si>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</si>
  <si>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</si>
  <si>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</si>
  <si>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</si>
  <si>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</si>
  <si>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</si>
  <si>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</si>
  <si>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</si>
  <si>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</si>
  <si>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</si>
  <si>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</si>
  <si>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</si>
  <si>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</si>
  <si>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</si>
  <si>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</si>
  <si>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</si>
  <si>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</si>
  <si>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</si>
  <si>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</si>
  <si>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</si>
  <si>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</si>
  <si>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</si>
  <si>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</si>
  <si>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</si>
  <si>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</si>
  <si>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</si>
  <si>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</si>
  <si>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</si>
  <si>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</si>
  <si>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</si>
  <si>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</si>
  <si>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</si>
  <si>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</si>
  <si>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</si>
  <si>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</si>
  <si>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</si>
  <si>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</si>
  <si>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</si>
  <si>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</si>
  <si>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</si>
  <si>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</si>
  <si>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</si>
  <si>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</si>
  <si>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</si>
  <si>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</si>
  <si>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</si>
  <si>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</si>
  <si>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</si>
  <si>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</si>
  <si>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</si>
  <si>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</si>
  <si>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</si>
  <si>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</si>
  <si>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</si>
  <si>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</si>
  <si>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</si>
  <si>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</si>
  <si>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</si>
  <si>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</si>
  <si>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</si>
  <si>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</si>
  <si>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</si>
  <si>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</si>
  <si>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</si>
  <si>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</si>
  <si>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</si>
  <si>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</si>
  <si>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</si>
  <si>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</si>
  <si>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</si>
  <si>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</si>
  <si>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</si>
  <si>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</si>
  <si>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</si>
  <si>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</si>
  <si>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</si>
  <si>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</si>
  <si>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</si>
  <si>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</si>
  <si>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</si>
  <si>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</si>
  <si>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</si>
  <si>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</si>
  <si>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</si>
  <si>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</si>
  <si>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</si>
  <si>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</si>
  <si>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</si>
  <si>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</si>
  <si>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</si>
  <si>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</si>
  <si>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</si>
  <si>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</si>
  <si>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</si>
  <si>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</si>
  <si>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</si>
  <si>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</si>
  <si>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</si>
  <si>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</si>
  <si>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</si>
  <si>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</si>
  <si>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</si>
  <si>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</si>
  <si>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</si>
  <si>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</si>
  <si>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</si>
  <si>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</si>
  <si>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</si>
  <si>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</si>
  <si>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</si>
  <si>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</si>
  <si>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</si>
  <si>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</si>
  <si>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</si>
  <si>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</si>
  <si>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</si>
  <si>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</si>
  <si>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</si>
  <si>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</si>
  <si>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</si>
  <si>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</si>
  <si>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</si>
  <si>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</si>
  <si>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</si>
  <si>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</si>
  <si>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</si>
  <si>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</si>
  <si>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</si>
  <si>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</si>
  <si>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</si>
  <si>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</si>
  <si>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</si>
  <si>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</si>
  <si>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</si>
  <si>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</si>
  <si>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</si>
  <si>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</si>
  <si>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</si>
  <si>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</si>
  <si>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</si>
  <si>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</si>
  <si>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</si>
  <si>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</si>
  <si>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</si>
  <si>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</si>
  <si>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</si>
  <si>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</si>
  <si>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</si>
  <si>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</si>
  <si>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</si>
  <si>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</si>
  <si>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</si>
  <si>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</si>
  <si>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</si>
  <si>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</si>
  <si>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</si>
  <si>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</si>
  <si>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</si>
  <si>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</si>
  <si>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</si>
  <si>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</si>
  <si>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</si>
  <si>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</si>
  <si>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</si>
  <si>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</si>
  <si>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</si>
  <si>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</si>
  <si>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</si>
  <si>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</si>
  <si>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</si>
  <si>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</si>
  <si>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</si>
  <si>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</si>
  <si>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</si>
  <si>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</si>
  <si>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</si>
  <si>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</si>
  <si>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</si>
  <si>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</si>
  <si>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</si>
  <si>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</si>
  <si>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</si>
  <si>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</si>
  <si>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</si>
  <si>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</si>
  <si>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</si>
  <si>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</si>
  <si>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</si>
  <si>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</si>
  <si>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</si>
  <si>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</si>
  <si>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</si>
  <si>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</si>
  <si>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</si>
  <si>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</si>
  <si>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</si>
  <si>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</si>
  <si>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</si>
  <si>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</si>
  <si>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</si>
  <si>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</si>
  <si>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</si>
  <si>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</si>
  <si>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</si>
  <si>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</si>
  <si>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</si>
  <si>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</si>
  <si>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</si>
  <si>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</si>
  <si>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</si>
  <si>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</si>
  <si>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</si>
  <si>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</si>
  <si>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</si>
  <si>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</si>
  <si>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</si>
  <si>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</si>
  <si>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</si>
  <si>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</si>
  <si>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</si>
  <si>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</si>
  <si>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</si>
  <si>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</si>
  <si>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</si>
  <si>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</si>
  <si>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</si>
  <si>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</si>
  <si>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</si>
  <si>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</si>
  <si>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</si>
  <si>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</si>
  <si>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</si>
  <si>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</si>
  <si>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</si>
  <si>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</si>
  <si>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</si>
  <si>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</si>
  <si>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</si>
  <si>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</si>
  <si>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</si>
  <si>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</si>
  <si>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</si>
  <si>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</si>
  <si>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</si>
  <si>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</si>
  <si>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</si>
  <si>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</si>
  <si>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</si>
  <si>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</si>
  <si>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</si>
  <si>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</si>
  <si>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</si>
  <si>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</si>
  <si>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</si>
  <si>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</si>
  <si>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</si>
  <si>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</si>
  <si>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</si>
  <si>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</si>
  <si>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</si>
  <si>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</si>
  <si>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</si>
  <si>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</si>
  <si>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</si>
  <si>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</si>
  <si>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</si>
  <si>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</si>
  <si>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</si>
  <si>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</si>
  <si>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</si>
  <si>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</si>
  <si>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</si>
  <si>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</si>
  <si>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</si>
  <si>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</si>
  <si>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</si>
  <si>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</si>
  <si>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</si>
  <si>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</si>
  <si>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</si>
  <si>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</si>
  <si>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</si>
  <si>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</si>
  <si>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</si>
  <si>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</si>
  <si>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</si>
  <si>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</si>
  <si>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</si>
  <si>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</si>
  <si>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</si>
  <si>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</si>
  <si>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</si>
  <si>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</si>
  <si>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</si>
  <si>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</si>
  <si>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</si>
  <si>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</si>
  <si>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</si>
  <si>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</si>
  <si>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</si>
  <si>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</si>
  <si>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</si>
  <si>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</si>
  <si>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</si>
  <si>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</si>
  <si>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</si>
  <si>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</si>
  <si>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</si>
  <si>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</si>
  <si>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</si>
  <si>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</si>
  <si>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</si>
  <si>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</si>
  <si>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</si>
  <si>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</si>
  <si>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</si>
  <si>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</si>
  <si>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</si>
  <si>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</si>
  <si>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</si>
  <si>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</si>
  <si>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</si>
  <si>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</si>
  <si>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</si>
  <si>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</si>
  <si>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</si>
  <si>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</si>
  <si>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</si>
  <si>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</si>
  <si>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</si>
  <si>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</si>
  <si>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</si>
  <si>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</si>
  <si>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</si>
  <si>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</si>
  <si>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</si>
  <si>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</si>
  <si>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</si>
  <si>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</si>
  <si>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</si>
  <si>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</si>
  <si>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</si>
  <si>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</si>
  <si>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</si>
  <si>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</si>
  <si>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</si>
  <si>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</si>
  <si>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</si>
  <si>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</si>
  <si>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</si>
  <si>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</si>
  <si>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</si>
  <si>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</si>
  <si>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</si>
  <si>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</si>
  <si>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</si>
  <si>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</si>
  <si>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</si>
  <si>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</si>
  <si>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</si>
  <si>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</si>
  <si>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</si>
  <si>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</si>
  <si>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</si>
  <si>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</si>
  <si>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</si>
  <si>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</si>
  <si>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</si>
  <si>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</si>
  <si>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</si>
  <si>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</si>
  <si>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</si>
  <si>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</si>
  <si>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</si>
  <si>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</si>
  <si>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</si>
  <si>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</si>
  <si>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</si>
  <si>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</si>
  <si>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</si>
  <si>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</si>
  <si>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</si>
  <si>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</si>
  <si>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</si>
  <si>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</si>
  <si>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</si>
  <si>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</si>
  <si>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</si>
  <si>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</si>
  <si>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</si>
  <si>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</si>
  <si>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</si>
  <si>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</si>
  <si>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</si>
  <si>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</si>
  <si>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</si>
  <si>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</si>
  <si>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</si>
  <si>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</si>
  <si>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</si>
  <si>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</si>
  <si>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</si>
  <si>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</si>
  <si>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</si>
  <si>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</si>
  <si>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</si>
  <si>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</si>
  <si>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</si>
  <si>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</si>
  <si>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</si>
  <si>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</si>
  <si>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</si>
  <si>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</si>
  <si>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</si>
  <si>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</si>
  <si>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</si>
  <si>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</si>
  <si>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</si>
  <si>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</si>
  <si>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</si>
  <si>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</si>
  <si>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</si>
  <si>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</si>
  <si>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</si>
  <si>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</si>
  <si>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</si>
  <si>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</si>
  <si>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</si>
  <si>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</si>
  <si>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</si>
  <si>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</si>
  <si>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</si>
  <si>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</si>
  <si>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</si>
  <si>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</si>
  <si>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</si>
  <si>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</si>
  <si>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</si>
  <si>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</si>
  <si>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</si>
  <si>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</si>
  <si>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</si>
  <si>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</si>
  <si>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</si>
  <si>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</si>
  <si>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</si>
  <si>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</si>
  <si>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</si>
  <si>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</si>
  <si>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</si>
  <si>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</si>
  <si>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</si>
  <si>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</si>
  <si>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</si>
  <si>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</si>
  <si>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</si>
  <si>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</si>
  <si>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</si>
  <si>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</si>
  <si>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</si>
  <si>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</si>
  <si>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</si>
  <si>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</si>
  <si>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</si>
  <si>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</si>
  <si>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</si>
  <si>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</si>
  <si>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</si>
  <si>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</si>
  <si>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</si>
  <si>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</si>
  <si>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</si>
  <si>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</si>
  <si>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</si>
  <si>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</si>
  <si>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</si>
  <si>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</si>
  <si>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</si>
  <si>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</si>
  <si>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</si>
  <si>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</si>
  <si>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</si>
  <si>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</si>
  <si>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</si>
  <si>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</si>
  <si>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</si>
  <si>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</si>
  <si>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</si>
  <si>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</si>
  <si>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</si>
  <si>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</si>
  <si>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</si>
  <si>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</si>
  <si>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</si>
  <si>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</si>
  <si>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</si>
  <si>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</si>
  <si>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</si>
  <si>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</si>
  <si>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</si>
  <si>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</si>
  <si>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</si>
  <si>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</si>
  <si>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</si>
  <si>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</si>
  <si>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</si>
  <si>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</si>
  <si>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</si>
  <si>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</si>
  <si>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</si>
  <si>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</si>
  <si>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</si>
  <si>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</si>
  <si>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</si>
  <si>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</si>
  <si>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</si>
  <si>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</si>
  <si>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</si>
  <si>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</si>
  <si>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</si>
  <si>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</si>
  <si>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</si>
  <si>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</si>
  <si>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</si>
  <si>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</si>
  <si>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</si>
  <si>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</si>
  <si>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</si>
  <si>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</si>
  <si>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</si>
  <si>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</si>
  <si>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</si>
  <si>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</si>
  <si>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</si>
  <si>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</si>
  <si>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</si>
  <si>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</si>
  <si>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</si>
  <si>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</si>
  <si>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</si>
  <si>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</si>
  <si>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</si>
  <si>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</si>
  <si>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</si>
  <si>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</si>
  <si>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</si>
  <si>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</si>
  <si>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</si>
  <si>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</si>
  <si>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</si>
  <si>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</si>
  <si>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</si>
  <si>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</si>
  <si>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</si>
  <si>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</si>
  <si>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</si>
  <si>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</si>
  <si>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</si>
  <si>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</si>
  <si>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</si>
  <si>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</si>
  <si>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</si>
  <si>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</si>
  <si>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</si>
  <si>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</si>
  <si>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</si>
  <si>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</si>
  <si>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</si>
  <si>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</si>
  <si>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</si>
  <si>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</si>
  <si>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</si>
  <si>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</si>
  <si>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</si>
  <si>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</si>
  <si>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</si>
  <si>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</si>
  <si>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</si>
  <si>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</si>
  <si>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</si>
  <si>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</si>
  <si>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</si>
  <si>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</si>
  <si>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</si>
  <si>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</si>
  <si>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</si>
  <si>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</si>
  <si>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</si>
  <si>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</si>
  <si>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</si>
  <si>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</si>
  <si>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</si>
  <si>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</si>
  <si>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</si>
  <si>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</si>
  <si>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</si>
  <si>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</si>
  <si>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</si>
  <si>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</si>
  <si>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</si>
  <si>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</si>
  <si>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</si>
  <si>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</si>
  <si>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</si>
  <si>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</si>
  <si>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</si>
  <si>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</si>
  <si>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</si>
  <si>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</si>
  <si>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</si>
  <si>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</si>
  <si>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</si>
  <si>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</si>
  <si>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</si>
  <si>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</si>
  <si>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</si>
  <si>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</si>
  <si>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</si>
  <si>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</si>
  <si>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</si>
  <si>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</si>
  <si>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</si>
  <si>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</si>
  <si>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</si>
  <si>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</si>
  <si>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</si>
  <si>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</si>
  <si>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</si>
  <si>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</si>
  <si>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</si>
  <si>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</si>
  <si>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</si>
  <si>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</si>
  <si>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</si>
  <si>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</si>
  <si>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</si>
  <si>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</si>
  <si>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</si>
  <si>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</si>
  <si>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</si>
  <si>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</si>
  <si>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</si>
  <si>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</si>
  <si>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</si>
  <si>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</si>
  <si>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</si>
  <si>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</si>
  <si>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</si>
  <si>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</si>
  <si>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</si>
  <si>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</si>
  <si>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</si>
  <si>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</si>
  <si>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</si>
  <si>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</si>
  <si>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</si>
  <si>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</si>
  <si>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</si>
  <si>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</si>
  <si>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</si>
  <si>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</si>
  <si>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</si>
  <si>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</si>
  <si>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</si>
  <si>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</si>
  <si>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</si>
  <si>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</si>
  <si>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</si>
  <si>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</si>
  <si>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</si>
  <si>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</si>
  <si>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</si>
  <si>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</si>
  <si>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</si>
  <si>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</si>
  <si>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</si>
  <si>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</si>
  <si>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</si>
  <si>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</si>
  <si>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</si>
  <si>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</si>
  <si>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</si>
  <si>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</si>
  <si>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</si>
  <si>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</si>
  <si>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</si>
  <si>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</si>
  <si>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</si>
  <si>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</si>
  <si>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</si>
  <si>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</si>
  <si>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</si>
  <si>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</si>
  <si>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</si>
  <si>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</si>
  <si>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</si>
  <si>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</si>
  <si>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</si>
  <si>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</si>
  <si>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</si>
  <si>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</si>
  <si>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</si>
  <si>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</si>
  <si>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</si>
  <si>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</si>
  <si>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</si>
  <si>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</si>
  <si>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</si>
  <si>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</si>
  <si>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</si>
  <si>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</si>
  <si>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</si>
  <si>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</si>
  <si>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</si>
  <si>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</si>
  <si>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</si>
  <si>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</si>
  <si>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</si>
  <si>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</si>
  <si>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</si>
  <si>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</si>
  <si>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</si>
  <si>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</si>
  <si>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</si>
  <si>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</si>
  <si>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</si>
  <si>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</si>
  <si>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</si>
  <si>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</si>
  <si>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</si>
  <si>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</si>
  <si>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</si>
  <si>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</si>
  <si>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</si>
  <si>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</si>
  <si>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</si>
  <si>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</si>
  <si>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</si>
  <si>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</si>
  <si>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</si>
  <si>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</si>
  <si>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</si>
  <si>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</si>
  <si>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</si>
  <si>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</si>
  <si>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</si>
  <si>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</si>
  <si>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</si>
  <si>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</si>
  <si>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</si>
  <si>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</si>
  <si>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</si>
  <si>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</si>
  <si>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</si>
  <si>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</si>
  <si>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</si>
  <si>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</si>
  <si>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</si>
  <si>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</si>
  <si>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</si>
  <si>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</si>
  <si>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</si>
  <si>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</si>
  <si>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</si>
  <si>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</si>
  <si>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</si>
  <si>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</si>
  <si>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</si>
  <si>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</si>
  <si>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</si>
  <si>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</si>
  <si>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</si>
  <si>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</si>
  <si>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</si>
  <si>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</si>
  <si>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</si>
  <si>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</si>
  <si>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</si>
  <si>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</si>
  <si>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</si>
  <si>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</si>
  <si>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</si>
  <si>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</si>
  <si>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</si>
  <si>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</si>
  <si>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</si>
  <si>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</si>
  <si>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</si>
  <si>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</si>
  <si>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</si>
  <si>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</si>
  <si>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</si>
  <si>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</si>
  <si>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</si>
  <si>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</si>
  <si>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</si>
  <si>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</si>
  <si>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</si>
  <si>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</si>
  <si>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</si>
  <si>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</si>
  <si>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</si>
  <si>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</si>
  <si>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</si>
  <si>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</si>
  <si>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</si>
  <si>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</si>
  <si>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</si>
  <si>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</si>
  <si>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</si>
  <si>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</si>
  <si>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</si>
  <si>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</si>
  <si>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</si>
  <si>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</si>
  <si>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</si>
  <si>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</si>
  <si>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</si>
  <si>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</si>
  <si>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</si>
  <si>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</si>
  <si>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</si>
  <si>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</si>
  <si>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</si>
  <si>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</si>
  <si>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</si>
  <si>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</si>
  <si>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</si>
  <si>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</si>
  <si>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</si>
  <si>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</si>
  <si>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</si>
  <si>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</si>
  <si>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</si>
  <si>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</si>
  <si>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</si>
  <si>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</si>
  <si>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</si>
  <si>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</si>
  <si>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</si>
  <si>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</si>
  <si>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</si>
  <si>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</si>
  <si>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</si>
  <si>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</si>
  <si>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</si>
  <si>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</si>
  <si>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</si>
  <si>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</si>
  <si>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</si>
  <si>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</si>
  <si>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</si>
  <si>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</si>
  <si>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</si>
  <si>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</si>
  <si>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</si>
  <si>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</si>
  <si>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</si>
  <si>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</si>
  <si>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</si>
  <si>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</si>
  <si>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</si>
  <si>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</si>
  <si>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</si>
  <si>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</si>
  <si>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</si>
  <si>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</si>
  <si>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</si>
  <si>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</si>
  <si>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</si>
  <si>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</si>
  <si>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</si>
  <si>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</si>
  <si>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</si>
  <si>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</si>
  <si>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</si>
  <si>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</si>
  <si>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</si>
  <si>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</si>
  <si>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</si>
  <si>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</si>
  <si>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</si>
  <si>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</si>
  <si>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</si>
  <si>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</si>
  <si>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</si>
  <si>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</si>
  <si>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</si>
  <si>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</si>
  <si>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</si>
  <si>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</si>
  <si>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</si>
  <si>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</si>
  <si>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</si>
  <si>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</si>
  <si>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</si>
  <si>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</si>
  <si>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</si>
  <si>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</si>
  <si>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</si>
  <si>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</si>
  <si>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</si>
  <si>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</si>
  <si>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</si>
  <si>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</si>
  <si>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</si>
  <si>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</si>
  <si>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</si>
  <si>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</si>
  <si>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</si>
  <si>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</si>
  <si>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</si>
  <si>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</si>
  <si>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</si>
  <si>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</si>
  <si>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</si>
  <si>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</si>
  <si>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</si>
  <si>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</si>
  <si>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</si>
  <si>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</si>
  <si>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</si>
  <si>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</si>
  <si>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</si>
  <si>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</si>
  <si>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</si>
  <si>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</si>
  <si>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</si>
  <si>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</si>
  <si>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</si>
  <si>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</si>
  <si>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</si>
  <si>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</si>
  <si>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</si>
  <si>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</si>
  <si>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</si>
  <si>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</si>
  <si>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</si>
  <si>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</si>
  <si>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</si>
  <si>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</si>
  <si>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</si>
  <si>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</si>
  <si>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</si>
  <si>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</si>
  <si>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</si>
  <si>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</si>
  <si>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</si>
  <si>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</si>
  <si>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</si>
  <si>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</si>
  <si>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</si>
  <si>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</si>
  <si>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</si>
  <si>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</si>
  <si>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</si>
  <si>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</si>
  <si>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</si>
  <si>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</si>
  <si>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</si>
  <si>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</si>
  <si>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</si>
  <si>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</si>
  <si>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</si>
  <si>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</si>
  <si>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</si>
  <si>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</si>
  <si>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</si>
  <si>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</si>
  <si>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</si>
  <si>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</si>
  <si>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</si>
  <si>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</si>
  <si>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</si>
  <si>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</si>
  <si>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</si>
  <si>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</si>
  <si>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</si>
  <si>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</si>
  <si>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</si>
  <si>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</si>
  <si>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</si>
  <si>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</si>
  <si>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</si>
  <si>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</si>
  <si>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</si>
  <si>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</si>
  <si>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</si>
  <si>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</si>
  <si>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</si>
  <si>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</si>
  <si>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</si>
  <si>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</si>
  <si>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</si>
  <si>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</si>
  <si>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</si>
  <si>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</si>
  <si>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</si>
  <si>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</si>
  <si>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</si>
  <si>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</si>
  <si>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</si>
  <si>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</si>
  <si>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</si>
  <si>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</si>
  <si>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</si>
  <si>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</si>
  <si>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</si>
  <si>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</si>
  <si>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</si>
  <si>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</si>
  <si>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</si>
  <si>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</si>
  <si>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</si>
  <si>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</si>
  <si>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</si>
  <si>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</si>
  <si>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</si>
  <si>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</si>
  <si>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</si>
  <si>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</si>
  <si>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</si>
  <si>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</si>
  <si>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</si>
  <si>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</si>
  <si>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</si>
  <si>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</si>
  <si>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</si>
  <si>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</si>
  <si>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</si>
  <si>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</si>
  <si>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</si>
  <si>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</si>
  <si>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</si>
  <si>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</si>
  <si>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</si>
  <si>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</si>
  <si>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</si>
  <si>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</si>
  <si>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</si>
  <si>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</si>
  <si>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</si>
  <si>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</si>
  <si>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</si>
  <si>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</si>
  <si>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</si>
  <si>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</si>
  <si>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</si>
  <si>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</si>
  <si>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</si>
  <si>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</si>
  <si>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</si>
  <si>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</si>
  <si>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</si>
  <si>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</si>
  <si>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</si>
  <si>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</si>
  <si>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</si>
  <si>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</si>
  <si>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</si>
  <si>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</si>
  <si>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</si>
  <si>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</si>
  <si>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</si>
  <si>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</si>
  <si>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</si>
  <si>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</si>
  <si>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</si>
  <si>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</si>
  <si>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</si>
  <si>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</si>
  <si>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</si>
  <si>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</si>
  <si>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</si>
  <si>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</si>
  <si>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</si>
  <si>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</si>
  <si>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</si>
  <si>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</si>
  <si>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</si>
  <si>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</si>
  <si>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</si>
  <si>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</si>
  <si>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</si>
  <si>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</si>
  <si>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</si>
  <si>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</si>
  <si>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</si>
  <si>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</si>
  <si>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</si>
  <si>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</si>
  <si>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</si>
  <si>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</si>
  <si>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</si>
  <si>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</si>
  <si>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</si>
  <si>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</si>
  <si>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</si>
  <si>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</si>
  <si>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</si>
  <si>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</si>
  <si>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</si>
  <si>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</si>
  <si>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</si>
  <si>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</si>
  <si>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</si>
  <si>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</si>
  <si>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</si>
  <si>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</si>
  <si>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</si>
  <si>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</si>
  <si>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</si>
  <si>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</si>
  <si>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</si>
  <si>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</si>
  <si>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</si>
  <si>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</si>
  <si>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</si>
  <si>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</si>
  <si>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</si>
  <si>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</si>
  <si>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</si>
  <si>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</si>
  <si>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</si>
  <si>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</si>
  <si>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</si>
  <si>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</si>
  <si>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</si>
  <si>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</si>
  <si>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</si>
  <si>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</si>
  <si>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</si>
  <si>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</si>
  <si>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</si>
  <si>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</si>
  <si>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</si>
  <si>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</si>
  <si>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</si>
  <si>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</si>
  <si>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</si>
  <si>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</si>
  <si>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</si>
  <si>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</si>
  <si>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</si>
  <si>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</si>
  <si>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</si>
  <si>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</si>
  <si>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</si>
  <si>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</si>
  <si>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</si>
  <si>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</si>
  <si>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</si>
  <si>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</si>
  <si>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</si>
  <si>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</si>
  <si>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</si>
  <si>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</si>
  <si>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</si>
  <si>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</si>
  <si>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</si>
  <si>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</si>
  <si>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</si>
  <si>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</si>
  <si>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</si>
  <si>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</si>
  <si>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</si>
  <si>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</si>
  <si>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</si>
  <si>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</si>
  <si>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</si>
  <si>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</si>
  <si>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</si>
  <si>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</si>
  <si>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</si>
  <si>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</si>
  <si>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</si>
  <si>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</si>
  <si>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</si>
  <si>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</si>
  <si>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</si>
  <si>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</si>
  <si>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</si>
  <si>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</si>
  <si>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</si>
  <si>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</si>
  <si>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</si>
  <si>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</si>
  <si>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</si>
  <si>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</si>
  <si>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</si>
  <si>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</si>
  <si>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</si>
  <si>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</si>
  <si>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</si>
  <si>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</si>
  <si>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</si>
  <si>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</si>
  <si>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</si>
  <si>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</si>
  <si>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</si>
  <si>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</si>
  <si>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</si>
  <si>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</si>
  <si>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</si>
  <si>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</si>
  <si>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</si>
  <si>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</si>
  <si>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</si>
  <si>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</si>
  <si>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</si>
  <si>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</si>
  <si>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</si>
  <si>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</si>
  <si>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</si>
  <si>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</si>
  <si>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</si>
  <si>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</si>
  <si>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</si>
  <si>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</si>
  <si>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</si>
  <si>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</si>
  <si>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</si>
  <si>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</si>
  <si>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</si>
  <si>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</si>
  <si>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</si>
  <si>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</si>
  <si>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</si>
  <si>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</si>
  <si>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</si>
  <si>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</si>
  <si>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</si>
  <si>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</si>
  <si>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</si>
  <si>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</si>
  <si>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</si>
  <si>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</si>
  <si>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</si>
  <si>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</si>
  <si>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</si>
  <si>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</si>
  <si>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</si>
  <si>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</si>
  <si>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</si>
  <si>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</si>
  <si>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</si>
  <si>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</si>
  <si>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</si>
  <si>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</si>
  <si>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</si>
  <si>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</si>
  <si>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</si>
  <si>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</si>
  <si>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</si>
  <si>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</si>
  <si>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</si>
  <si>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</si>
  <si>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</si>
  <si>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</si>
  <si>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</si>
  <si>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</si>
  <si>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</si>
  <si>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</si>
  <si>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</si>
  <si>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</si>
  <si>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</si>
  <si>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</si>
  <si>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</si>
  <si>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</si>
  <si>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</si>
  <si>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</si>
  <si>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</si>
  <si>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</si>
  <si>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</si>
  <si>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</si>
  <si>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</si>
  <si>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</si>
  <si>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</si>
  <si>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</si>
  <si>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</si>
  <si>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</si>
  <si>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</si>
  <si>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</si>
  <si>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</si>
  <si>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</si>
  <si>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</si>
  <si>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</si>
  <si>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</si>
  <si>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</si>
  <si>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</si>
  <si>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</si>
  <si>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</si>
  <si>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</si>
  <si>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</si>
  <si>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</si>
  <si>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</si>
  <si>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</si>
  <si>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</si>
  <si>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</si>
  <si>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</si>
  <si>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</si>
  <si>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</si>
  <si>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</si>
  <si>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</si>
  <si>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</si>
  <si>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</si>
  <si>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</si>
  <si>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</si>
  <si>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</si>
  <si>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</si>
  <si>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</si>
  <si>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</si>
  <si>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</si>
  <si>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</si>
  <si>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</si>
  <si>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</si>
  <si>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</si>
  <si>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</si>
  <si>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</si>
  <si>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</si>
  <si>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</si>
  <si>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</si>
  <si>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</si>
  <si>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</si>
  <si>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</si>
  <si>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</si>
  <si>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</si>
  <si>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</si>
  <si>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</si>
  <si>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</si>
  <si>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</si>
  <si>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</si>
  <si>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</si>
  <si>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</si>
  <si>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</si>
  <si>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</si>
  <si>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</si>
  <si>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</si>
  <si>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</si>
  <si>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</si>
  <si>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</si>
  <si>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</si>
  <si>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</si>
  <si>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</si>
  <si>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</si>
  <si>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</si>
  <si>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</si>
  <si>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</si>
  <si>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</si>
  <si>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</si>
  <si>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</si>
  <si>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</si>
  <si>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</si>
  <si>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</si>
  <si>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</si>
  <si>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</si>
  <si>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</si>
  <si>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</si>
  <si>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</si>
  <si>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</si>
  <si>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</si>
  <si>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</si>
  <si>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</si>
  <si>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</si>
  <si>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</si>
  <si>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</si>
  <si>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</si>
  <si>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</si>
  <si>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</si>
  <si>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</si>
  <si>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</si>
  <si>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</si>
  <si>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</si>
  <si>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</si>
  <si>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</si>
  <si>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</si>
  <si>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</si>
  <si>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</si>
  <si>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</si>
  <si>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</si>
  <si>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</si>
  <si>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</si>
  <si>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</si>
  <si>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</si>
  <si>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</si>
  <si>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</si>
  <si>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</si>
  <si>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</si>
  <si>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</si>
  <si>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</si>
  <si>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</si>
  <si>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</si>
  <si>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</si>
  <si>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</si>
  <si>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</si>
  <si>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</si>
  <si>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</si>
  <si>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</si>
  <si>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</si>
  <si>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</si>
  <si>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</si>
  <si>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</si>
  <si>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</si>
  <si>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</si>
  <si>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</si>
  <si>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</si>
  <si>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</si>
  <si>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</si>
  <si>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</si>
  <si>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</si>
  <si>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</si>
  <si>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</si>
  <si>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</si>
  <si>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</si>
  <si>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</si>
  <si>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</si>
  <si>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</si>
  <si>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</si>
  <si>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</si>
  <si>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</si>
  <si>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</si>
  <si>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</si>
  <si>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</si>
  <si>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</si>
  <si>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</si>
  <si>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</si>
  <si>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</si>
  <si>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</si>
  <si>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</si>
  <si>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</si>
  <si>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</si>
  <si>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</si>
  <si>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</si>
  <si>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</si>
  <si>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</si>
  <si>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</si>
  <si>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</si>
  <si>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</si>
  <si>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</si>
  <si>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</si>
  <si>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</si>
  <si>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</si>
  <si>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</si>
  <si>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</si>
  <si>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</si>
  <si>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</si>
  <si>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</si>
  <si>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</si>
  <si>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</si>
  <si>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</si>
  <si>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</si>
  <si>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</si>
  <si>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</si>
  <si>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</si>
  <si>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</si>
  <si>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</si>
  <si>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</si>
  <si>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</si>
  <si>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</si>
  <si>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</si>
  <si>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</si>
  <si>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</si>
  <si>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</si>
  <si>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</si>
  <si>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</si>
  <si>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</si>
  <si>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</si>
  <si>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</si>
  <si>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</si>
  <si>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</si>
  <si>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</si>
  <si>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</si>
  <si>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</si>
  <si>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</si>
  <si>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</si>
  <si>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</si>
  <si>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</si>
  <si>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</si>
  <si>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</si>
  <si>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</si>
  <si>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</si>
  <si>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</si>
  <si>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</si>
  <si>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</si>
  <si>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</si>
  <si>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</si>
  <si>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</si>
  <si>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</si>
  <si>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</si>
  <si>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</si>
  <si>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</si>
  <si>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</si>
  <si>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</si>
  <si>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</si>
  <si>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</si>
  <si>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</si>
  <si>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</si>
  <si>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</si>
  <si>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</si>
  <si>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</si>
  <si>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</si>
  <si>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</si>
  <si>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</si>
  <si>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</si>
  <si>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</si>
  <si>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</si>
  <si>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</si>
  <si>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</si>
  <si>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</si>
  <si>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</si>
  <si>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</si>
  <si>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</si>
  <si>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</si>
  <si>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</si>
  <si>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</si>
  <si>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</si>
  <si>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</si>
  <si>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</si>
  <si>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</si>
  <si>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</si>
  <si>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</si>
  <si>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</si>
  <si>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</si>
  <si>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</si>
  <si>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</si>
  <si>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</si>
  <si>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</si>
  <si>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</si>
  <si>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</si>
  <si>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</si>
  <si>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</si>
  <si>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</si>
  <si>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</si>
  <si>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</si>
  <si>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</si>
  <si>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</si>
  <si>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</si>
  <si>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</si>
  <si>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</si>
  <si>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</si>
  <si>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</si>
  <si>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</si>
  <si>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</si>
  <si>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</si>
  <si>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</si>
  <si>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</si>
  <si>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</si>
  <si>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</si>
  <si>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</si>
  <si>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</si>
  <si>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</si>
  <si>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</si>
  <si>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</si>
  <si>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</si>
  <si>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</si>
  <si>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</si>
  <si>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</si>
  <si>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</si>
  <si>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</si>
  <si>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</si>
  <si>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</si>
  <si>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</si>
  <si>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</si>
  <si>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</si>
  <si>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</si>
  <si>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</si>
  <si>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</si>
  <si>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</si>
  <si>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</si>
  <si>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</si>
  <si>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</si>
  <si>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</si>
  <si>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</si>
  <si>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</si>
  <si>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</si>
  <si>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</si>
  <si>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</si>
  <si>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</si>
  <si>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</si>
  <si>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</si>
  <si>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</si>
  <si>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</si>
  <si>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</si>
  <si>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</si>
  <si>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</si>
  <si>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</si>
  <si>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</si>
  <si>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</si>
  <si>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</si>
  <si>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</si>
  <si>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</si>
  <si>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</si>
  <si>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</si>
  <si>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</si>
  <si>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</si>
  <si>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</si>
  <si>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</si>
  <si>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</si>
  <si>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</si>
  <si>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</si>
  <si>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</si>
  <si>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</si>
  <si>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</si>
  <si>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</si>
  <si>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</si>
  <si>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</si>
  <si>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</si>
  <si>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</si>
  <si>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</si>
  <si>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</si>
  <si>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</si>
  <si>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</si>
  <si>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</si>
  <si>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</si>
  <si>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</si>
  <si>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</si>
  <si>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</si>
  <si>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</si>
  <si>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</si>
  <si>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</si>
  <si>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</si>
  <si>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</si>
  <si>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</si>
  <si>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</si>
  <si>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</si>
  <si>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</si>
  <si>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</si>
  <si>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</si>
  <si>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</si>
  <si>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</si>
  <si>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</si>
  <si>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</si>
  <si>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</si>
  <si>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</si>
  <si>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</si>
  <si>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</si>
  <si>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</si>
  <si>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</si>
  <si>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</si>
  <si>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</si>
  <si>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</si>
  <si>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</si>
  <si>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</si>
  <si>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</si>
  <si>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</si>
  <si>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</si>
  <si>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</si>
  <si>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</si>
  <si>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</si>
  <si>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</si>
  <si>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</si>
  <si>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</si>
  <si>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</si>
  <si>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</si>
  <si>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</si>
  <si>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</si>
  <si>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</si>
  <si>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</si>
  <si>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</si>
  <si>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</si>
  <si>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</si>
  <si>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</si>
  <si>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</si>
  <si>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</si>
  <si>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</si>
  <si>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</si>
  <si>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</si>
  <si>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</si>
  <si>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</si>
  <si>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</si>
  <si>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</si>
  <si>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</si>
  <si>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</si>
  <si>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</si>
  <si>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</si>
  <si>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</si>
  <si>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</si>
  <si>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</si>
  <si>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</si>
  <si>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</si>
  <si>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</si>
  <si>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</si>
  <si>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</si>
  <si>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</si>
  <si>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</si>
  <si>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</si>
  <si>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</si>
  <si>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</si>
  <si>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</si>
  <si>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</si>
  <si>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</si>
  <si>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</si>
  <si>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</si>
  <si>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</si>
  <si>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</si>
  <si>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</si>
  <si>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</si>
  <si>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</si>
  <si>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</si>
  <si>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</si>
  <si>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</si>
  <si>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</si>
  <si>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</si>
  <si>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</si>
  <si>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</si>
  <si>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</si>
  <si>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</si>
  <si>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</si>
  <si>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</si>
  <si>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</si>
  <si>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</si>
  <si>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</si>
  <si>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</si>
  <si>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</si>
  <si>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</si>
  <si>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</si>
  <si>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</si>
  <si>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</si>
  <si>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</si>
  <si>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</si>
  <si>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</si>
  <si>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</si>
  <si>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</si>
  <si>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</si>
  <si>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</si>
  <si>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</si>
  <si>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</si>
  <si>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</si>
  <si>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</si>
  <si>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</si>
  <si>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</si>
  <si>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</si>
  <si>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</si>
  <si>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</si>
  <si>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</si>
  <si>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</si>
  <si>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</si>
  <si>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</si>
  <si>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</si>
  <si>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</si>
  <si>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</si>
  <si>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</si>
  <si>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</si>
  <si>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</si>
  <si>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</si>
  <si>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</si>
  <si>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</si>
  <si>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</si>
  <si>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</si>
  <si>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</si>
  <si>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</si>
  <si>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</si>
  <si>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</si>
  <si>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</si>
  <si>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</si>
  <si>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</si>
  <si>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</si>
  <si>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</si>
  <si>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</si>
  <si>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</si>
  <si>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</si>
  <si>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</si>
  <si>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</si>
  <si>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</si>
  <si>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</si>
  <si>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</si>
  <si>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</si>
  <si>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</si>
  <si>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</si>
  <si>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</si>
  <si>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</si>
  <si>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</si>
  <si>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</si>
  <si>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</si>
  <si>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</si>
  <si>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</si>
  <si>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</si>
  <si>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Name3</t>
  </si>
  <si>
    <t>รวมจังหวัด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</si>
  <si>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</si>
  <si>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</si>
  <si>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</si>
  <si>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</si>
  <si>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</si>
  <si>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</si>
  <si>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</si>
  <si>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</si>
  <si>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</si>
  <si>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</si>
  <si>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</si>
  <si>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</si>
  <si>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</si>
  <si>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</si>
  <si>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</si>
  <si>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</si>
  <si>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</si>
  <si>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</si>
  <si>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</si>
  <si>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</si>
  <si>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</si>
  <si>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</si>
  <si>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</si>
  <si>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</si>
  <si>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</si>
  <si>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</si>
  <si>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</si>
  <si>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</si>
  <si>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</si>
  <si>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</si>
  <si>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</si>
  <si>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</si>
  <si>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</si>
  <si>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</si>
  <si>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</si>
  <si>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</si>
  <si>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</si>
  <si>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</si>
  <si>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</si>
  <si>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</si>
  <si>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</si>
  <si>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</si>
  <si>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</si>
  <si>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</si>
  <si>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</si>
  <si>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</si>
  <si>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</si>
  <si>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</si>
  <si>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</si>
  <si>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</si>
  <si>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</si>
  <si>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</si>
  <si>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</si>
  <si>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</si>
  <si>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</si>
  <si>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</si>
  <si>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</si>
  <si>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</si>
  <si>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</si>
  <si>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</si>
  <si>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</si>
  <si>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</si>
  <si>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</si>
  <si>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</si>
  <si>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</si>
  <si>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</si>
  <si>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</si>
  <si>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</si>
  <si>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</si>
  <si>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</si>
  <si>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</si>
  <si>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</si>
  <si>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</si>
  <si>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</si>
  <si>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</si>
  <si>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</si>
  <si>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</si>
  <si>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</si>
  <si>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</si>
  <si>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</si>
  <si>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</si>
  <si>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</si>
  <si>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</si>
  <si>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</si>
  <si>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</si>
  <si>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</si>
  <si>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</si>
  <si>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10234 สอ_นาเจริญ</t>
  </si>
  <si>
    <t>13925 หาดคัมภีร์</t>
  </si>
  <si>
    <t>13926 สถานีอนามัยปากหมัน</t>
  </si>
  <si>
    <t>13927 สถานีอนามัยนากระเซ็ง</t>
  </si>
  <si>
    <t>13929 สอ_ห้วยสีเสียด</t>
  </si>
  <si>
    <t>13930 สอ_โนนสวรรค์</t>
  </si>
  <si>
    <t>14352 รพ_สต_โป่งป่าติ้ว</t>
  </si>
  <si>
    <t>14355 รพ_สต_หลักร้อยหกสิบ</t>
  </si>
  <si>
    <t>14356 สอ_นาอ่างคำ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</si>
  <si>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</si>
  <si>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</si>
  <si>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</si>
  <si>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</si>
  <si>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</si>
  <si>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</si>
  <si>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</si>
  <si>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</si>
  <si>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</si>
  <si>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</si>
  <si>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</si>
  <si>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</si>
  <si>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</si>
  <si>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</si>
  <si>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</si>
  <si>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</si>
  <si>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</si>
  <si>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</si>
  <si>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</si>
  <si>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</si>
  <si>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</si>
  <si>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</si>
  <si>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</si>
  <si>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</si>
  <si>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</si>
  <si>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</si>
  <si>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</si>
  <si>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</si>
  <si>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</si>
  <si>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</si>
  <si>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</si>
  <si>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</si>
  <si>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</si>
  <si>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</si>
  <si>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</si>
  <si>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</si>
  <si>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</si>
  <si>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</si>
  <si>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</si>
  <si>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</si>
  <si>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</si>
  <si>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</si>
  <si>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</si>
  <si>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</si>
  <si>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</si>
  <si>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</si>
  <si>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</si>
  <si>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</si>
  <si>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</si>
  <si>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</si>
  <si>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</si>
  <si>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</si>
  <si>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</si>
  <si>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</si>
  <si>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</si>
  <si>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</si>
  <si>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</si>
  <si>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</si>
  <si>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</si>
  <si>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</si>
  <si>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</si>
  <si>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</si>
  <si>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</si>
  <si>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</si>
  <si>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</si>
  <si>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</si>
  <si>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</si>
  <si>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</si>
  <si>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</si>
  <si>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</si>
  <si>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</si>
  <si>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</si>
  <si>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</si>
  <si>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</si>
  <si>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</si>
  <si>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</si>
  <si>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</si>
  <si>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</si>
  <si>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</si>
  <si>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</si>
  <si>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</si>
  <si>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</si>
  <si>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</si>
  <si>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</si>
  <si>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</si>
  <si>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</si>
  <si>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</si>
  <si>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</si>
  <si>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</si>
  <si>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</si>
  <si>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</si>
  <si>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</si>
  <si>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</si>
  <si>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</si>
  <si>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</si>
  <si>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</si>
  <si>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</si>
  <si>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</si>
  <si>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</si>
  <si>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</si>
  <si>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</si>
  <si>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</si>
  <si>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</si>
  <si>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</si>
  <si>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</si>
  <si>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</si>
  <si>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</si>
  <si>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</si>
  <si>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</si>
  <si>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</si>
  <si>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</si>
  <si>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</si>
  <si>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</si>
  <si>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</si>
  <si>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</si>
  <si>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</si>
  <si>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</si>
  <si>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</si>
  <si>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</si>
  <si>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</si>
  <si>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</si>
  <si>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</si>
  <si>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</si>
  <si>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</si>
  <si>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</si>
  <si>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</si>
  <si>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</si>
  <si>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</si>
  <si>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</si>
  <si>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</si>
  <si>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</si>
  <si>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</si>
  <si>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00434 โซ่พิสัย,สสอ_</t>
  </si>
  <si>
    <t>00437 เซกา,สสอ_</t>
  </si>
  <si>
    <t>00438 ปากคาด,สสอ_</t>
  </si>
  <si>
    <t>00440 ศรีวิไล,สสอ_</t>
  </si>
  <si>
    <t>3101000000.000</t>
  </si>
  <si>
    <t>4205000000.000</t>
  </si>
  <si>
    <t>4306000000.000</t>
  </si>
  <si>
    <t>5203000000.000</t>
  </si>
  <si>
    <t>5403000000.000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</si>
  <si>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</si>
  <si>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</si>
  <si>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</si>
  <si>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</si>
  <si>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5.3.0 รายการพิเศษหลังหักภาษี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</si>
  <si>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</si>
  <si>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</si>
  <si>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</si>
  <si>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</si>
  <si>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</si>
  <si>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</si>
  <si>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</si>
  <si>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</si>
  <si>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</si>
  <si>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</si>
  <si>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</si>
  <si>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</si>
  <si>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</si>
  <si>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</si>
  <si>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</si>
  <si>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</si>
  <si>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</si>
  <si>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</si>
  <si>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</si>
  <si>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</si>
  <si>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</si>
  <si>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</si>
  <si>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</si>
  <si>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</si>
  <si>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</si>
  <si>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</si>
  <si>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</si>
  <si>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</si>
  <si>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</si>
  <si>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</si>
  <si>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</si>
  <si>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</si>
  <si>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</si>
  <si>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</si>
  <si>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</si>
  <si>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</si>
  <si>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</si>
  <si>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</si>
  <si>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</si>
  <si>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</si>
  <si>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</si>
  <si>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</si>
  <si>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</si>
  <si>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</si>
  <si>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</si>
  <si>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</si>
  <si>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</si>
  <si>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</si>
  <si>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</si>
  <si>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</si>
  <si>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</si>
  <si>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</si>
  <si>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</si>
  <si>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</si>
  <si>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</si>
  <si>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</si>
  <si>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</si>
  <si>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</si>
  <si>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</si>
  <si>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</si>
  <si>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</si>
  <si>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</si>
  <si>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</si>
  <si>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</si>
  <si>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</si>
  <si>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</si>
  <si>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</si>
  <si>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</si>
  <si>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</si>
  <si>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</si>
  <si>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</si>
  <si>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</si>
  <si>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</si>
  <si>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</si>
  <si>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</si>
  <si>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</si>
  <si>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</si>
  <si>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</si>
  <si>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</si>
  <si>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</si>
  <si>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</si>
  <si>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</si>
  <si>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</si>
  <si>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</si>
  <si>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</si>
  <si>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</si>
  <si>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</si>
  <si>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</si>
  <si>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</si>
  <si>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</si>
  <si>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</si>
  <si>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</si>
  <si>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</si>
  <si>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</si>
  <si>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</si>
  <si>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</si>
  <si>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</si>
  <si>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</si>
  <si>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</si>
  <si>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</si>
  <si>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</si>
  <si>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</si>
  <si>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</si>
  <si>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</si>
  <si>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</si>
  <si>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</si>
  <si>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</si>
  <si>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</si>
  <si>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</si>
  <si>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</si>
  <si>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</si>
  <si>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</si>
  <si>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</si>
  <si>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</si>
  <si>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</si>
  <si>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</si>
  <si>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</si>
  <si>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</si>
  <si>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</si>
  <si>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</si>
  <si>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</si>
  <si>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</si>
  <si>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</si>
  <si>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</si>
  <si>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</si>
  <si>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</si>
  <si>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</si>
  <si>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</si>
  <si>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</si>
  <si>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</si>
  <si>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</si>
  <si>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</si>
  <si>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</si>
  <si>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</si>
  <si>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</si>
  <si>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</si>
  <si>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</si>
  <si>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</si>
  <si>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</si>
  <si>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</si>
  <si>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</si>
  <si>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</si>
  <si>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</si>
  <si>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</si>
  <si>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</si>
  <si>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</si>
  <si>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</si>
  <si>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</si>
  <si>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</si>
  <si>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</si>
  <si>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</si>
  <si>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</si>
  <si>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</si>
  <si>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</si>
  <si>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</si>
  <si>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</si>
  <si>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</si>
  <si>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</si>
  <si>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</si>
  <si>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</si>
  <si>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</si>
  <si>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</si>
  <si>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</si>
  <si>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</si>
  <si>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</si>
  <si>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</si>
  <si>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</si>
  <si>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</si>
  <si>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</si>
  <si>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</si>
  <si>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</si>
  <si>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</si>
  <si>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</si>
  <si>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</si>
  <si>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</si>
  <si>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</si>
  <si>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</si>
  <si>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</si>
  <si>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</si>
  <si>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</si>
  <si>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</si>
  <si>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</si>
  <si>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</si>
  <si>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</si>
  <si>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</si>
  <si>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</si>
  <si>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</si>
  <si>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</si>
  <si>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</si>
  <si>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</si>
  <si>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</si>
  <si>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</si>
  <si>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</si>
  <si>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</si>
  <si>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</si>
  <si>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</si>
  <si>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</si>
  <si>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</si>
  <si>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</si>
  <si>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</si>
  <si>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</si>
  <si>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</si>
  <si>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</si>
  <si>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</si>
  <si>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</si>
  <si>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</si>
  <si>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</si>
  <si>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</si>
  <si>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1204000000.000</t>
  </si>
  <si>
    <t>1.2.3 ที่ดิน</t>
  </si>
  <si>
    <t>4308000000.000</t>
  </si>
  <si>
    <t>4.2.6 รายได้ระหว่างหน่วยงานกรณีอื่น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</si>
  <si>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</si>
  <si>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</si>
  <si>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</si>
  <si>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</si>
  <si>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</si>
  <si>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</si>
  <si>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</si>
  <si>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</si>
  <si>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</si>
  <si>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</si>
  <si>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</si>
  <si>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</si>
  <si>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</si>
  <si>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</si>
  <si>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</si>
  <si>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</si>
  <si>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</si>
  <si>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</si>
  <si>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</si>
  <si>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1106000000.000</t>
  </si>
  <si>
    <t>1211000000.000</t>
  </si>
  <si>
    <t>4202000000.000</t>
  </si>
  <si>
    <t>1.1.6 สินทรัพย์หมุนเวียนอื่น</t>
  </si>
  <si>
    <t>1.2.7 งานระหว่างก่อสร้าง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</si>
  <si>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</si>
  <si>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</si>
  <si>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</si>
  <si>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</si>
  <si>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</si>
  <si>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</si>
  <si>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</si>
  <si>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</si>
  <si>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</si>
  <si>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</si>
  <si>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</si>
  <si>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</si>
  <si>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</si>
  <si>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</si>
  <si>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</si>
  <si>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</si>
  <si>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</si>
  <si>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</si>
  <si>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</si>
  <si>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</si>
  <si>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</si>
  <si>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</si>
  <si>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</si>
  <si>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</si>
  <si>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</si>
  <si>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</si>
  <si>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</si>
  <si>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</si>
  <si>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</si>
  <si>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</si>
  <si>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</si>
  <si>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</si>
  <si>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</si>
  <si>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</si>
  <si>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</si>
  <si>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</si>
  <si>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</si>
  <si>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</si>
  <si>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</si>
  <si>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</si>
  <si>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</si>
  <si>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</si>
  <si>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</si>
  <si>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</si>
  <si>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</si>
  <si>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</si>
  <si>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</si>
  <si>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</si>
  <si>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</si>
  <si>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</si>
  <si>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</si>
  <si>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</si>
  <si>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</si>
  <si>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</si>
  <si>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</si>
  <si>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</si>
  <si>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</si>
  <si>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</si>
  <si>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</si>
  <si>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</si>
  <si>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</si>
  <si>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</si>
  <si>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</si>
  <si>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</si>
  <si>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</si>
  <si>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</si>
  <si>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</si>
  <si>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</si>
  <si>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</si>
  <si>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</si>
  <si>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</si>
  <si>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</si>
  <si>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</si>
  <si>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</si>
  <si>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</si>
  <si>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</si>
  <si>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</si>
  <si>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</si>
  <si>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</si>
  <si>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</si>
  <si>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</si>
  <si>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</si>
  <si>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</si>
  <si>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</si>
  <si>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</si>
  <si>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</si>
  <si>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</si>
  <si>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</si>
  <si>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</si>
  <si>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</si>
  <si>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</si>
  <si>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</si>
  <si>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</si>
  <si>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</si>
  <si>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</si>
  <si>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</si>
  <si>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</si>
  <si>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</si>
  <si>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</si>
  <si>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</si>
  <si>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</si>
  <si>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</si>
  <si>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</si>
  <si>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</si>
  <si>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</si>
  <si>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</si>
  <si>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</si>
  <si>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</si>
  <si>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</si>
  <si>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</si>
  <si>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</si>
  <si>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</si>
  <si>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</si>
  <si>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</si>
  <si>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</si>
  <si>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</si>
  <si>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</si>
  <si>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</si>
  <si>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</si>
  <si>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</si>
  <si>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</si>
  <si>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</si>
  <si>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</si>
  <si>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</si>
  <si>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</si>
  <si>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</si>
  <si>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</si>
  <si>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</si>
  <si>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</si>
  <si>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</si>
  <si>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</si>
  <si>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</si>
  <si>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</si>
  <si>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</si>
  <si>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</si>
  <si>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</si>
  <si>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</si>
  <si>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 xml:space="preserve">สำหรับเดือน ธันวาคม 2567  ปีงบประมาณ พ.ศ.2568 (ข้อมูล ณ วันที่ 26 มกราคม 2568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</si>
</sst>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ธันวาคม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opLeftCell="J1" zoomScale="96" zoomScaleNormal="96" workbookViewId="0">
      <selection sqref="A1:AD1048576"/>
    </sheetView>
  </sheetViews>
  <sheetFormatPr defaultRowHeight="13.8" x14ac:dyDescent="0.25"/>
  <cols>
    <col min="1" max="1" width="26.3984375" bestFit="1" customWidth="1"/>
  </cols>
  <sheetData>
    <row r="1" spans="1:30" x14ac:dyDescent="0.25">
      <c r="A1" t="s">
        <v>2056</v>
      </c>
      <c r="B1" t="s">
        <v>2229</v>
      </c>
      <c r="C1" t="s">
        <v>2230</v>
      </c>
      <c r="D1" t="s">
        <v>2231</v>
      </c>
      <c r="E1" t="s">
        <v>2232</v>
      </c>
      <c r="F1" t="s">
        <v>2233</v>
      </c>
      <c r="G1" t="s">
        <v>2234</v>
      </c>
      <c r="H1" t="s">
        <v>2235</v>
      </c>
      <c r="I1" t="s">
        <v>2236</v>
      </c>
      <c r="J1" t="s">
        <v>2237</v>
      </c>
      <c r="K1" t="s">
        <v>2238</v>
      </c>
      <c r="L1" t="s">
        <v>2239</v>
      </c>
      <c r="M1" t="s">
        <v>2240</v>
      </c>
      <c r="N1" t="s">
        <v>2241</v>
      </c>
      <c r="O1" t="s">
        <v>2242</v>
      </c>
      <c r="P1" t="s">
        <v>2243</v>
      </c>
      <c r="Q1" t="s">
        <v>2244</v>
      </c>
      <c r="R1" t="s">
        <v>2245</v>
      </c>
      <c r="S1" t="s">
        <v>2246</v>
      </c>
      <c r="T1" t="s">
        <v>2247</v>
      </c>
      <c r="U1" t="s">
        <v>2248</v>
      </c>
      <c r="V1" t="s">
        <v>2249</v>
      </c>
      <c r="W1" t="s">
        <v>2250</v>
      </c>
      <c r="X1" t="s">
        <v>2251</v>
      </c>
      <c r="Y1" t="s">
        <v>2252</v>
      </c>
      <c r="Z1" t="s">
        <v>2253</v>
      </c>
      <c r="AA1" t="s">
        <v>2254</v>
      </c>
      <c r="AB1" t="s">
        <v>2255</v>
      </c>
      <c r="AC1" t="s">
        <v>2256</v>
      </c>
      <c r="AD1" t="s">
        <v>2257</v>
      </c>
    </row>
    <row r="2" spans="1:30" x14ac:dyDescent="0.25">
      <c r="A2" t="s">
        <v>2057</v>
      </c>
      <c r="B2" t="s">
        <v>2258</v>
      </c>
      <c r="C2" t="s">
        <v>2259</v>
      </c>
      <c r="D2" t="s">
        <v>2260</v>
      </c>
      <c r="E2" t="s">
        <v>2261</v>
      </c>
      <c r="F2" t="s">
        <v>2262</v>
      </c>
      <c r="G2" t="s">
        <v>2263</v>
      </c>
      <c r="H2" t="s">
        <v>2264</v>
      </c>
      <c r="I2" t="s">
        <v>2265</v>
      </c>
      <c r="J2" t="s">
        <v>2266</v>
      </c>
      <c r="K2" t="s">
        <v>2267</v>
      </c>
      <c r="L2" t="s">
        <v>2268</v>
      </c>
      <c r="M2" t="s">
        <v>2269</v>
      </c>
      <c r="N2" t="s">
        <v>2270</v>
      </c>
      <c r="O2" t="s">
        <v>2271</v>
      </c>
      <c r="P2" t="s">
        <v>2272</v>
      </c>
      <c r="Q2" t="s">
        <v>2273</v>
      </c>
      <c r="R2" t="s">
        <v>2274</v>
      </c>
      <c r="S2" t="s">
        <v>2275</v>
      </c>
      <c r="T2" t="s">
        <v>2276</v>
      </c>
      <c r="U2" t="s">
        <v>2277</v>
      </c>
      <c r="V2" t="s">
        <v>2278</v>
      </c>
      <c r="W2" t="s">
        <v>2279</v>
      </c>
      <c r="X2" t="s">
        <v>2280</v>
      </c>
      <c r="Y2" t="s">
        <v>2281</v>
      </c>
      <c r="Z2" t="s">
        <v>2282</v>
      </c>
      <c r="AA2" t="s">
        <v>2283</v>
      </c>
      <c r="AB2" t="s">
        <v>2284</v>
      </c>
      <c r="AC2" t="s">
        <v>2285</v>
      </c>
      <c r="AD2" t="s">
        <v>2286</v>
      </c>
    </row>
    <row r="3" spans="1:30" x14ac:dyDescent="0.25">
      <c r="A3" t="s">
        <v>2058</v>
      </c>
      <c r="B3">
        <v>32962438.600000001</v>
      </c>
      <c r="C3">
        <v>4176546.55</v>
      </c>
      <c r="D3">
        <v>3883693.26</v>
      </c>
      <c r="E3">
        <v>58824103.07</v>
      </c>
      <c r="F3">
        <v>22034302.190000001</v>
      </c>
      <c r="G3">
        <v>2</v>
      </c>
      <c r="H3">
        <v>80090</v>
      </c>
      <c r="I3">
        <v>1771188.86</v>
      </c>
      <c r="J3">
        <v>299520</v>
      </c>
      <c r="K3">
        <v>3947925</v>
      </c>
      <c r="L3">
        <v>1083365.68</v>
      </c>
      <c r="M3">
        <v>0</v>
      </c>
      <c r="N3">
        <v>410467.94</v>
      </c>
      <c r="O3">
        <v>-36145423.649999999</v>
      </c>
      <c r="P3">
        <v>143535751.43000001</v>
      </c>
      <c r="Q3">
        <v>4000.13</v>
      </c>
      <c r="R3">
        <v>30837807.219999999</v>
      </c>
      <c r="S3">
        <v>7587199.7699999996</v>
      </c>
      <c r="T3">
        <v>1538.52</v>
      </c>
      <c r="U3">
        <v>26804520.440000001</v>
      </c>
      <c r="V3">
        <v>4881154.05</v>
      </c>
      <c r="W3">
        <v>35341723.289999999</v>
      </c>
      <c r="X3">
        <v>200288</v>
      </c>
      <c r="Y3">
        <v>47707.48</v>
      </c>
      <c r="Z3">
        <v>20527628.34</v>
      </c>
      <c r="AA3">
        <v>4801570.66</v>
      </c>
      <c r="AB3">
        <v>104140</v>
      </c>
      <c r="AC3">
        <v>-34.04</v>
      </c>
      <c r="AD3">
        <v>2194995.9900000002</v>
      </c>
    </row>
    <row r="4" spans="1:30" x14ac:dyDescent="0.25">
      <c r="A4" t="s">
        <v>2287</v>
      </c>
      <c r="B4">
        <v>315888.38</v>
      </c>
      <c r="D4">
        <v>0</v>
      </c>
      <c r="E4">
        <v>1362033.4</v>
      </c>
      <c r="F4">
        <v>280888.88</v>
      </c>
      <c r="H4">
        <v>0</v>
      </c>
      <c r="L4">
        <v>2445.14</v>
      </c>
      <c r="O4">
        <v>-25320.63</v>
      </c>
      <c r="P4">
        <v>2203471.11</v>
      </c>
      <c r="U4">
        <v>680690.76</v>
      </c>
      <c r="V4">
        <v>120060</v>
      </c>
      <c r="W4">
        <v>850416.76</v>
      </c>
      <c r="X4">
        <v>87440</v>
      </c>
      <c r="Z4">
        <v>45313.98</v>
      </c>
      <c r="AA4">
        <v>39364.980000000003</v>
      </c>
    </row>
    <row r="5" spans="1:30" x14ac:dyDescent="0.25">
      <c r="A5" t="s">
        <v>2288</v>
      </c>
      <c r="B5">
        <v>648267</v>
      </c>
      <c r="D5">
        <v>0</v>
      </c>
      <c r="E5">
        <v>1125481.03</v>
      </c>
      <c r="F5">
        <v>95589.33</v>
      </c>
      <c r="I5">
        <v>520</v>
      </c>
      <c r="L5">
        <v>2368</v>
      </c>
      <c r="O5">
        <v>-338719.06</v>
      </c>
      <c r="P5">
        <v>2015454.62</v>
      </c>
      <c r="R5">
        <v>238800.6</v>
      </c>
      <c r="V5">
        <v>1766816.99</v>
      </c>
      <c r="W5">
        <v>95284</v>
      </c>
      <c r="X5">
        <v>1300</v>
      </c>
      <c r="Y5">
        <v>2587.48</v>
      </c>
      <c r="Z5">
        <v>280788.32</v>
      </c>
      <c r="AA5">
        <v>64767</v>
      </c>
      <c r="AD5">
        <v>1371176.99</v>
      </c>
    </row>
    <row r="6" spans="1:30" x14ac:dyDescent="0.25">
      <c r="A6" t="s">
        <v>2289</v>
      </c>
      <c r="B6">
        <v>20361.919999999998</v>
      </c>
      <c r="D6">
        <v>0</v>
      </c>
      <c r="E6">
        <v>2165014.75</v>
      </c>
      <c r="F6">
        <v>1537.95</v>
      </c>
      <c r="H6">
        <v>0</v>
      </c>
      <c r="I6">
        <v>368.98</v>
      </c>
      <c r="O6">
        <v>1409213.85</v>
      </c>
      <c r="P6">
        <v>840540.25</v>
      </c>
      <c r="U6">
        <v>585149</v>
      </c>
      <c r="V6">
        <v>120000</v>
      </c>
      <c r="W6">
        <v>585149</v>
      </c>
      <c r="Z6">
        <v>150550.13</v>
      </c>
      <c r="AA6">
        <v>32658.33</v>
      </c>
    </row>
    <row r="7" spans="1:30" x14ac:dyDescent="0.25">
      <c r="A7" t="s">
        <v>2290</v>
      </c>
      <c r="B7">
        <v>204846.45</v>
      </c>
      <c r="C7">
        <v>29545</v>
      </c>
      <c r="D7">
        <v>2500</v>
      </c>
      <c r="E7">
        <v>747579.34</v>
      </c>
      <c r="F7">
        <v>210680.05</v>
      </c>
      <c r="H7">
        <v>-7500</v>
      </c>
      <c r="I7">
        <v>0</v>
      </c>
      <c r="L7">
        <v>865</v>
      </c>
      <c r="O7">
        <v>-675569.46</v>
      </c>
      <c r="P7">
        <v>2129382.7599999998</v>
      </c>
      <c r="U7">
        <v>294150</v>
      </c>
      <c r="V7">
        <v>60250</v>
      </c>
      <c r="W7">
        <v>372400</v>
      </c>
      <c r="X7">
        <v>1584</v>
      </c>
      <c r="Y7">
        <v>7240</v>
      </c>
      <c r="Z7">
        <v>160359.94</v>
      </c>
      <c r="AA7">
        <v>64843.519999999997</v>
      </c>
    </row>
    <row r="10" spans="1:30" x14ac:dyDescent="0.25">
      <c r="A10" t="s">
        <v>142</v>
      </c>
      <c r="B10">
        <v>642729.02</v>
      </c>
      <c r="C10">
        <v>452723</v>
      </c>
      <c r="D10">
        <v>54246.99</v>
      </c>
      <c r="E10">
        <v>874837.83</v>
      </c>
      <c r="F10">
        <v>502192.38</v>
      </c>
      <c r="L10">
        <v>2567.08</v>
      </c>
      <c r="N10">
        <v>358267.94</v>
      </c>
      <c r="O10">
        <v>-157264.1</v>
      </c>
      <c r="P10">
        <v>2551638.71</v>
      </c>
      <c r="R10">
        <v>353330.84</v>
      </c>
      <c r="S10">
        <v>528961.81999999995</v>
      </c>
      <c r="U10">
        <v>716311.8</v>
      </c>
      <c r="W10">
        <v>826749.8</v>
      </c>
      <c r="Y10">
        <v>5587</v>
      </c>
      <c r="Z10">
        <v>912401.03</v>
      </c>
      <c r="AA10">
        <v>82347.039999999994</v>
      </c>
    </row>
    <row r="11" spans="1:30" x14ac:dyDescent="0.25">
      <c r="A11" t="s">
        <v>144</v>
      </c>
      <c r="B11">
        <v>199270.27</v>
      </c>
      <c r="C11">
        <v>168460</v>
      </c>
      <c r="D11">
        <v>212735.79</v>
      </c>
      <c r="E11">
        <v>1472977.83</v>
      </c>
      <c r="F11">
        <v>126012.71</v>
      </c>
      <c r="I11">
        <v>25160</v>
      </c>
      <c r="K11">
        <v>247760</v>
      </c>
      <c r="L11">
        <v>0</v>
      </c>
      <c r="O11">
        <v>-343341.02</v>
      </c>
      <c r="P11">
        <v>2241809.08</v>
      </c>
      <c r="R11">
        <v>287527.92</v>
      </c>
      <c r="S11">
        <v>96864</v>
      </c>
      <c r="U11">
        <v>320649.3</v>
      </c>
      <c r="V11">
        <v>242331.02</v>
      </c>
      <c r="W11">
        <v>512008.3</v>
      </c>
      <c r="Z11">
        <v>202060.23</v>
      </c>
      <c r="AA11">
        <v>165235.17000000001</v>
      </c>
      <c r="AD11">
        <v>60000</v>
      </c>
    </row>
    <row r="12" spans="1:30" x14ac:dyDescent="0.25">
      <c r="A12" t="s">
        <v>146</v>
      </c>
      <c r="B12">
        <v>1010620</v>
      </c>
      <c r="C12">
        <v>139301.74</v>
      </c>
      <c r="D12">
        <v>48226.78</v>
      </c>
      <c r="E12">
        <v>588588.09</v>
      </c>
      <c r="F12">
        <v>222889.56</v>
      </c>
      <c r="I12">
        <v>10520.55</v>
      </c>
      <c r="K12">
        <v>1040976</v>
      </c>
      <c r="L12">
        <v>0</v>
      </c>
      <c r="O12">
        <v>373843.20000000001</v>
      </c>
      <c r="P12">
        <v>790481.55</v>
      </c>
      <c r="R12">
        <v>625748.32999999996</v>
      </c>
      <c r="U12">
        <v>443594.9</v>
      </c>
      <c r="W12">
        <v>531975.9</v>
      </c>
      <c r="Y12">
        <v>1559</v>
      </c>
      <c r="Z12">
        <v>669056.85</v>
      </c>
      <c r="AA12">
        <v>72946.61</v>
      </c>
    </row>
    <row r="13" spans="1:30" x14ac:dyDescent="0.25">
      <c r="A13" t="s">
        <v>148</v>
      </c>
      <c r="B13">
        <v>989878.52</v>
      </c>
      <c r="C13">
        <v>36555.879999999997</v>
      </c>
      <c r="D13">
        <v>120744.77</v>
      </c>
      <c r="E13">
        <v>97209.84</v>
      </c>
      <c r="F13">
        <v>988887.31</v>
      </c>
      <c r="H13">
        <v>0</v>
      </c>
      <c r="I13">
        <v>98200</v>
      </c>
      <c r="L13">
        <v>67.94</v>
      </c>
      <c r="O13">
        <v>112173.67</v>
      </c>
      <c r="P13">
        <v>1997230.39</v>
      </c>
      <c r="R13">
        <v>362936.4</v>
      </c>
      <c r="T13">
        <v>0.01</v>
      </c>
      <c r="U13">
        <v>336229.6</v>
      </c>
      <c r="V13">
        <v>118985.45</v>
      </c>
      <c r="W13">
        <v>510377.6</v>
      </c>
      <c r="Z13">
        <v>178289.19</v>
      </c>
      <c r="AA13">
        <v>103880.35</v>
      </c>
    </row>
    <row r="14" spans="1:30" x14ac:dyDescent="0.25">
      <c r="A14" t="s">
        <v>150</v>
      </c>
      <c r="B14">
        <v>1132638.04</v>
      </c>
      <c r="C14">
        <v>18012.53</v>
      </c>
      <c r="D14">
        <v>109546.73</v>
      </c>
      <c r="E14">
        <v>561582.59</v>
      </c>
      <c r="F14">
        <v>371517.88</v>
      </c>
      <c r="H14">
        <v>0</v>
      </c>
      <c r="I14">
        <v>41159.370000000003</v>
      </c>
      <c r="L14">
        <v>8860</v>
      </c>
      <c r="O14">
        <v>-357149</v>
      </c>
      <c r="P14">
        <v>2502473.91</v>
      </c>
      <c r="R14">
        <v>553402.37</v>
      </c>
      <c r="U14">
        <v>454342</v>
      </c>
      <c r="V14">
        <v>137605.6</v>
      </c>
      <c r="W14">
        <v>768387</v>
      </c>
      <c r="Y14">
        <v>4106</v>
      </c>
      <c r="Z14">
        <v>341003.91</v>
      </c>
      <c r="AA14">
        <v>33899.57</v>
      </c>
    </row>
    <row r="15" spans="1:30" x14ac:dyDescent="0.25">
      <c r="A15" t="s">
        <v>152</v>
      </c>
      <c r="B15">
        <v>250871.23</v>
      </c>
      <c r="C15">
        <v>377503</v>
      </c>
      <c r="D15">
        <v>53083.17</v>
      </c>
      <c r="E15">
        <v>15</v>
      </c>
      <c r="F15">
        <v>704349.22</v>
      </c>
      <c r="H15">
        <v>3000</v>
      </c>
      <c r="I15">
        <v>14300</v>
      </c>
      <c r="L15">
        <v>635910.76</v>
      </c>
      <c r="O15">
        <v>-1718008.63</v>
      </c>
      <c r="P15">
        <v>2525004.41</v>
      </c>
      <c r="R15">
        <v>443476.72</v>
      </c>
      <c r="S15">
        <v>65097.99</v>
      </c>
      <c r="U15">
        <v>417456.9</v>
      </c>
      <c r="V15">
        <v>60000</v>
      </c>
      <c r="W15">
        <v>562618.9</v>
      </c>
      <c r="X15">
        <v>980</v>
      </c>
      <c r="Y15">
        <v>2572</v>
      </c>
      <c r="Z15">
        <v>349220.19</v>
      </c>
      <c r="AA15">
        <v>35025.440000000002</v>
      </c>
      <c r="AD15">
        <v>110000</v>
      </c>
    </row>
    <row r="16" spans="1:30" x14ac:dyDescent="0.25">
      <c r="A16" t="s">
        <v>154</v>
      </c>
      <c r="B16">
        <v>66313.009999999995</v>
      </c>
      <c r="C16">
        <v>17110</v>
      </c>
      <c r="D16">
        <v>318881.58</v>
      </c>
      <c r="E16">
        <v>78040.100000000006</v>
      </c>
      <c r="F16">
        <v>702424.48</v>
      </c>
      <c r="I16">
        <v>163919.4</v>
      </c>
      <c r="L16">
        <v>5110.0600000000004</v>
      </c>
      <c r="O16">
        <v>-3404878.67</v>
      </c>
      <c r="P16">
        <v>4613167.97</v>
      </c>
      <c r="R16">
        <v>418515.89</v>
      </c>
      <c r="U16">
        <v>189037.6</v>
      </c>
      <c r="W16">
        <v>451778.6</v>
      </c>
      <c r="Z16">
        <v>315000.44</v>
      </c>
      <c r="AA16">
        <v>35324.04</v>
      </c>
    </row>
    <row r="17" spans="1:30" x14ac:dyDescent="0.25">
      <c r="A17" t="s">
        <v>156</v>
      </c>
      <c r="B17">
        <v>480622.22</v>
      </c>
      <c r="C17">
        <v>202337.3</v>
      </c>
      <c r="D17">
        <v>154659.85999999999</v>
      </c>
      <c r="E17">
        <v>2608745.09</v>
      </c>
      <c r="F17">
        <v>62036.7</v>
      </c>
      <c r="H17">
        <v>7800</v>
      </c>
      <c r="I17">
        <v>59189.34</v>
      </c>
      <c r="L17">
        <v>3013.01</v>
      </c>
      <c r="O17">
        <v>156393.85</v>
      </c>
      <c r="P17">
        <v>2841083.43</v>
      </c>
      <c r="R17">
        <v>361725.65</v>
      </c>
      <c r="S17">
        <v>519332.56</v>
      </c>
      <c r="U17">
        <v>139294.79999999999</v>
      </c>
      <c r="V17">
        <v>216321.26</v>
      </c>
      <c r="W17">
        <v>309122.8</v>
      </c>
      <c r="Z17">
        <v>458505.27</v>
      </c>
      <c r="AA17">
        <v>28124.66</v>
      </c>
    </row>
    <row r="18" spans="1:30" x14ac:dyDescent="0.25">
      <c r="A18" t="s">
        <v>158</v>
      </c>
      <c r="B18">
        <v>258340.02</v>
      </c>
      <c r="C18">
        <v>37778.5</v>
      </c>
      <c r="D18">
        <v>38468.97</v>
      </c>
      <c r="E18">
        <v>3154448.61</v>
      </c>
      <c r="F18">
        <v>265273.42</v>
      </c>
      <c r="I18">
        <v>27760</v>
      </c>
      <c r="L18">
        <v>0</v>
      </c>
      <c r="O18">
        <v>3222832.1</v>
      </c>
      <c r="P18">
        <v>675062.61</v>
      </c>
      <c r="R18">
        <v>208932.63</v>
      </c>
      <c r="U18">
        <v>332259.26</v>
      </c>
      <c r="V18">
        <v>13800</v>
      </c>
      <c r="W18">
        <v>410495.11</v>
      </c>
      <c r="Z18">
        <v>233202.48</v>
      </c>
      <c r="AA18">
        <v>82639.490000000005</v>
      </c>
    </row>
    <row r="19" spans="1:30" x14ac:dyDescent="0.25">
      <c r="A19" t="s">
        <v>160</v>
      </c>
      <c r="B19">
        <v>422387.63</v>
      </c>
      <c r="C19">
        <v>357609.84</v>
      </c>
      <c r="D19">
        <v>67381.39</v>
      </c>
      <c r="E19">
        <v>2858.82</v>
      </c>
      <c r="F19">
        <v>559611.04</v>
      </c>
      <c r="H19">
        <v>0</v>
      </c>
      <c r="I19">
        <v>28318.3</v>
      </c>
      <c r="L19">
        <v>10853.23</v>
      </c>
      <c r="O19">
        <v>-1344419.62</v>
      </c>
      <c r="P19">
        <v>1767990.24</v>
      </c>
      <c r="R19">
        <v>1858826.96</v>
      </c>
      <c r="U19">
        <v>410277</v>
      </c>
      <c r="W19">
        <v>602455</v>
      </c>
      <c r="Z19">
        <v>565844.93999999994</v>
      </c>
      <c r="AA19">
        <v>103697.45</v>
      </c>
      <c r="AD19">
        <v>50000</v>
      </c>
    </row>
    <row r="20" spans="1:30" x14ac:dyDescent="0.25">
      <c r="A20" t="s">
        <v>162</v>
      </c>
      <c r="B20">
        <v>36514.44</v>
      </c>
      <c r="C20">
        <v>47044.23</v>
      </c>
      <c r="D20">
        <v>74473.539999999994</v>
      </c>
      <c r="E20">
        <v>3312444.9</v>
      </c>
      <c r="F20">
        <v>871986.88</v>
      </c>
      <c r="H20">
        <v>0</v>
      </c>
      <c r="I20">
        <v>27253</v>
      </c>
      <c r="L20">
        <v>16490.330000000002</v>
      </c>
      <c r="O20">
        <v>2997636.39</v>
      </c>
      <c r="P20">
        <v>938360.62</v>
      </c>
      <c r="R20">
        <v>343900.43</v>
      </c>
      <c r="S20">
        <v>443800</v>
      </c>
      <c r="U20">
        <v>908340</v>
      </c>
      <c r="V20">
        <v>94083.08</v>
      </c>
      <c r="W20">
        <v>1027396</v>
      </c>
      <c r="Z20">
        <v>280794.48</v>
      </c>
      <c r="AA20">
        <v>119209.38</v>
      </c>
    </row>
    <row r="21" spans="1:30" x14ac:dyDescent="0.25">
      <c r="A21" t="s">
        <v>164</v>
      </c>
      <c r="B21">
        <v>86410.43</v>
      </c>
      <c r="C21">
        <v>6582</v>
      </c>
      <c r="D21">
        <v>51684.28</v>
      </c>
      <c r="E21">
        <v>266196.47999999998</v>
      </c>
      <c r="F21">
        <v>322162.78999999998</v>
      </c>
      <c r="H21">
        <v>0</v>
      </c>
      <c r="I21">
        <v>25320</v>
      </c>
      <c r="L21">
        <v>14.02</v>
      </c>
      <c r="O21">
        <v>-708883.53</v>
      </c>
      <c r="P21">
        <v>1277028.24</v>
      </c>
      <c r="R21">
        <v>579305.46</v>
      </c>
      <c r="S21">
        <v>28800</v>
      </c>
      <c r="T21">
        <v>0.35</v>
      </c>
      <c r="U21">
        <v>402223.6</v>
      </c>
      <c r="W21">
        <v>636382.6</v>
      </c>
      <c r="Z21">
        <v>201031.17</v>
      </c>
      <c r="AA21">
        <v>33358.39</v>
      </c>
    </row>
    <row r="22" spans="1:30" x14ac:dyDescent="0.25">
      <c r="A22" t="s">
        <v>166</v>
      </c>
      <c r="B22">
        <v>152592.49</v>
      </c>
      <c r="C22">
        <v>26115.9</v>
      </c>
      <c r="D22">
        <v>73556.36</v>
      </c>
      <c r="E22">
        <v>632948.88</v>
      </c>
      <c r="F22">
        <v>589514.11</v>
      </c>
      <c r="I22">
        <v>61018.3</v>
      </c>
      <c r="L22">
        <v>3094.81</v>
      </c>
      <c r="O22">
        <v>260749.34</v>
      </c>
      <c r="P22">
        <v>1741975.93</v>
      </c>
      <c r="R22">
        <v>243848.33</v>
      </c>
      <c r="U22">
        <v>504754</v>
      </c>
      <c r="V22">
        <v>85378.48</v>
      </c>
      <c r="W22">
        <v>579518</v>
      </c>
      <c r="Z22">
        <v>734813.15</v>
      </c>
      <c r="AA22">
        <v>111760.3</v>
      </c>
    </row>
    <row r="23" spans="1:30" x14ac:dyDescent="0.25">
      <c r="A23" t="s">
        <v>168</v>
      </c>
      <c r="B23">
        <v>488318.75</v>
      </c>
      <c r="C23">
        <v>178854.65</v>
      </c>
      <c r="D23">
        <v>177602.11</v>
      </c>
      <c r="E23">
        <v>994373.99</v>
      </c>
      <c r="F23">
        <v>80943.67</v>
      </c>
      <c r="I23">
        <v>28760</v>
      </c>
      <c r="L23">
        <v>2288.8000000000002</v>
      </c>
      <c r="O23">
        <v>-480597.81</v>
      </c>
      <c r="P23">
        <v>2083742</v>
      </c>
      <c r="R23">
        <v>700878.89</v>
      </c>
      <c r="U23">
        <v>199968.9</v>
      </c>
      <c r="W23">
        <v>358137.9</v>
      </c>
      <c r="Y23">
        <v>6558</v>
      </c>
      <c r="Z23">
        <v>230790.47</v>
      </c>
      <c r="AA23">
        <v>19461.240000000002</v>
      </c>
    </row>
    <row r="24" spans="1:30" x14ac:dyDescent="0.25">
      <c r="A24" t="s">
        <v>173</v>
      </c>
      <c r="B24">
        <v>747736.74</v>
      </c>
      <c r="C24">
        <v>0</v>
      </c>
      <c r="D24">
        <v>8583.49</v>
      </c>
      <c r="E24">
        <v>109874.38</v>
      </c>
      <c r="F24">
        <v>460656.41</v>
      </c>
      <c r="I24">
        <v>0</v>
      </c>
      <c r="L24">
        <v>0</v>
      </c>
      <c r="O24">
        <v>-2019</v>
      </c>
      <c r="P24">
        <v>763183.35</v>
      </c>
      <c r="R24">
        <v>1358134.58</v>
      </c>
      <c r="U24">
        <v>725622</v>
      </c>
      <c r="V24">
        <v>4500</v>
      </c>
      <c r="W24">
        <v>938688</v>
      </c>
      <c r="Z24">
        <v>583881.91</v>
      </c>
    </row>
    <row r="25" spans="1:30" x14ac:dyDescent="0.25">
      <c r="A25" t="s">
        <v>174</v>
      </c>
      <c r="B25">
        <v>804890.92</v>
      </c>
      <c r="C25">
        <v>37139.06</v>
      </c>
      <c r="D25">
        <v>62847.72</v>
      </c>
      <c r="E25">
        <v>620305.87</v>
      </c>
      <c r="F25">
        <v>714826.04</v>
      </c>
      <c r="L25">
        <v>18554.43</v>
      </c>
      <c r="O25">
        <v>405058.8</v>
      </c>
      <c r="P25">
        <v>1812784.26</v>
      </c>
      <c r="R25">
        <v>687384.99</v>
      </c>
      <c r="U25">
        <v>311166.15000000002</v>
      </c>
      <c r="V25">
        <v>263381.84000000003</v>
      </c>
      <c r="W25">
        <v>367404.15</v>
      </c>
      <c r="Z25">
        <v>570230.91</v>
      </c>
      <c r="AA25">
        <v>260685.8</v>
      </c>
      <c r="AD25">
        <v>60000</v>
      </c>
    </row>
    <row r="26" spans="1:30" x14ac:dyDescent="0.25">
      <c r="A26" t="s">
        <v>175</v>
      </c>
      <c r="B26">
        <v>478834.02</v>
      </c>
      <c r="C26">
        <v>26800.02</v>
      </c>
      <c r="D26">
        <v>21608</v>
      </c>
      <c r="E26">
        <v>865230.88</v>
      </c>
      <c r="F26">
        <v>322187.65000000002</v>
      </c>
      <c r="K26">
        <v>261050</v>
      </c>
      <c r="L26">
        <v>0</v>
      </c>
      <c r="O26">
        <v>-1670972.37</v>
      </c>
      <c r="P26">
        <v>2965148.71</v>
      </c>
      <c r="R26">
        <v>523586.52</v>
      </c>
      <c r="U26">
        <v>419721.7</v>
      </c>
      <c r="W26">
        <v>508329.7</v>
      </c>
      <c r="Z26">
        <v>228896.26</v>
      </c>
      <c r="AA26">
        <v>46648.03</v>
      </c>
    </row>
    <row r="27" spans="1:30" x14ac:dyDescent="0.25">
      <c r="A27" t="s">
        <v>176</v>
      </c>
      <c r="B27">
        <v>351423.14</v>
      </c>
      <c r="C27">
        <v>2269</v>
      </c>
      <c r="D27">
        <v>1615.79</v>
      </c>
      <c r="E27">
        <v>666182.25</v>
      </c>
      <c r="F27">
        <v>916359.42</v>
      </c>
      <c r="K27">
        <v>576487</v>
      </c>
      <c r="L27">
        <v>12621</v>
      </c>
      <c r="N27">
        <v>52200</v>
      </c>
      <c r="O27">
        <v>-2006930.83</v>
      </c>
      <c r="P27">
        <v>3263098.4</v>
      </c>
      <c r="R27">
        <v>387611.02</v>
      </c>
      <c r="U27">
        <v>530940</v>
      </c>
      <c r="V27">
        <v>194162.48</v>
      </c>
      <c r="W27">
        <v>679185</v>
      </c>
      <c r="Z27">
        <v>339203.67</v>
      </c>
      <c r="AA27">
        <v>53950.8</v>
      </c>
    </row>
    <row r="28" spans="1:30" x14ac:dyDescent="0.25">
      <c r="A28" t="s">
        <v>177</v>
      </c>
      <c r="B28">
        <v>174437.89</v>
      </c>
      <c r="C28">
        <v>2274</v>
      </c>
      <c r="D28">
        <v>15951.25</v>
      </c>
      <c r="E28">
        <v>1502931.19</v>
      </c>
      <c r="F28">
        <v>101100.66</v>
      </c>
      <c r="L28">
        <v>3456</v>
      </c>
      <c r="O28">
        <v>-1176593.47</v>
      </c>
      <c r="P28">
        <v>3122820.6</v>
      </c>
      <c r="R28">
        <v>555365.63</v>
      </c>
      <c r="U28">
        <v>341737.1</v>
      </c>
      <c r="V28">
        <v>74300</v>
      </c>
      <c r="W28">
        <v>575674.1</v>
      </c>
      <c r="Z28">
        <v>434508.5</v>
      </c>
      <c r="AA28">
        <v>114208.27</v>
      </c>
    </row>
    <row r="29" spans="1:30" x14ac:dyDescent="0.25">
      <c r="A29" t="s">
        <v>178</v>
      </c>
      <c r="B29">
        <v>262802.74</v>
      </c>
      <c r="C29">
        <v>260478</v>
      </c>
      <c r="D29">
        <v>4765.13</v>
      </c>
      <c r="E29">
        <v>436297.73</v>
      </c>
      <c r="F29">
        <v>265965.25</v>
      </c>
      <c r="L29">
        <v>2560</v>
      </c>
      <c r="O29">
        <v>-1330011.25</v>
      </c>
      <c r="P29">
        <v>2219243.12</v>
      </c>
      <c r="R29">
        <v>615462.42000000004</v>
      </c>
      <c r="T29">
        <v>1528.8</v>
      </c>
      <c r="U29">
        <v>617629.30000000005</v>
      </c>
      <c r="V29">
        <v>170620.52</v>
      </c>
      <c r="W29">
        <v>788829.3</v>
      </c>
      <c r="Z29">
        <v>246345.29</v>
      </c>
      <c r="AA29">
        <v>31549.47</v>
      </c>
    </row>
    <row r="30" spans="1:30" x14ac:dyDescent="0.25">
      <c r="A30" t="s">
        <v>179</v>
      </c>
      <c r="B30">
        <v>1408457.6</v>
      </c>
      <c r="C30">
        <v>8026.5</v>
      </c>
      <c r="D30">
        <v>7648.56</v>
      </c>
      <c r="E30">
        <v>265269.11</v>
      </c>
      <c r="F30">
        <v>390961.46</v>
      </c>
      <c r="L30">
        <v>22</v>
      </c>
      <c r="O30">
        <v>63690.59</v>
      </c>
      <c r="P30">
        <v>1260515.6599999999</v>
      </c>
      <c r="R30">
        <v>820432.32</v>
      </c>
      <c r="U30">
        <v>260850</v>
      </c>
      <c r="V30">
        <v>161522.25</v>
      </c>
      <c r="W30">
        <v>325714</v>
      </c>
      <c r="Z30">
        <v>133618.15</v>
      </c>
      <c r="AA30">
        <v>27337.439999999999</v>
      </c>
    </row>
    <row r="31" spans="1:30" x14ac:dyDescent="0.25">
      <c r="A31" t="s">
        <v>180</v>
      </c>
      <c r="B31">
        <v>858818.31</v>
      </c>
      <c r="C31">
        <v>0</v>
      </c>
      <c r="D31">
        <v>24382.86</v>
      </c>
      <c r="E31">
        <v>107059.79</v>
      </c>
      <c r="F31">
        <v>189309.55</v>
      </c>
      <c r="L31">
        <v>1979</v>
      </c>
      <c r="O31">
        <v>-2782972.06</v>
      </c>
      <c r="P31">
        <v>3095144.84</v>
      </c>
      <c r="R31">
        <v>485193.49</v>
      </c>
      <c r="S31">
        <v>699614</v>
      </c>
      <c r="U31">
        <v>438570</v>
      </c>
      <c r="V31">
        <v>59700</v>
      </c>
      <c r="W31">
        <v>561127</v>
      </c>
      <c r="Z31">
        <v>248949.44</v>
      </c>
      <c r="AA31">
        <v>7582.32</v>
      </c>
    </row>
    <row r="32" spans="1:30" x14ac:dyDescent="0.25">
      <c r="A32" t="s">
        <v>181</v>
      </c>
      <c r="B32">
        <v>585103.31999999995</v>
      </c>
      <c r="C32">
        <v>32041</v>
      </c>
      <c r="D32">
        <v>36320.04</v>
      </c>
      <c r="E32">
        <v>251937</v>
      </c>
      <c r="F32">
        <v>166970</v>
      </c>
      <c r="I32">
        <v>61200</v>
      </c>
      <c r="L32">
        <v>0</v>
      </c>
      <c r="O32">
        <v>-10919195.1</v>
      </c>
      <c r="P32">
        <v>11903501.289999999</v>
      </c>
      <c r="Q32">
        <v>4000.13</v>
      </c>
      <c r="R32">
        <v>802995.71</v>
      </c>
      <c r="U32">
        <v>603447.1</v>
      </c>
      <c r="W32">
        <v>649599.1</v>
      </c>
      <c r="Z32">
        <v>704737.67</v>
      </c>
      <c r="AA32">
        <v>29241</v>
      </c>
    </row>
    <row r="33" spans="1:30" x14ac:dyDescent="0.25">
      <c r="A33" t="s">
        <v>182</v>
      </c>
      <c r="B33">
        <v>654339.68999999994</v>
      </c>
      <c r="C33">
        <v>19850</v>
      </c>
      <c r="D33">
        <v>19661.86</v>
      </c>
      <c r="E33">
        <v>2260768.0699999998</v>
      </c>
      <c r="F33">
        <v>204616.81</v>
      </c>
      <c r="L33">
        <v>0</v>
      </c>
      <c r="N33">
        <v>0</v>
      </c>
      <c r="O33">
        <v>830349.43</v>
      </c>
      <c r="P33">
        <v>1736316.04</v>
      </c>
      <c r="R33">
        <v>800119.82</v>
      </c>
      <c r="S33">
        <v>95575</v>
      </c>
      <c r="U33">
        <v>51600</v>
      </c>
      <c r="V33">
        <v>185000</v>
      </c>
      <c r="W33">
        <v>180929</v>
      </c>
      <c r="Z33">
        <v>275432.59999999998</v>
      </c>
      <c r="AA33">
        <v>51022.26</v>
      </c>
      <c r="AD33">
        <v>32340</v>
      </c>
    </row>
    <row r="34" spans="1:30" x14ac:dyDescent="0.25">
      <c r="A34" t="s">
        <v>183</v>
      </c>
      <c r="B34">
        <v>1239181.81</v>
      </c>
      <c r="C34">
        <v>206796.55</v>
      </c>
      <c r="D34">
        <v>100563.47</v>
      </c>
      <c r="E34">
        <v>644375.87</v>
      </c>
      <c r="F34">
        <v>394703.63</v>
      </c>
      <c r="L34">
        <v>2866</v>
      </c>
      <c r="O34">
        <v>757794.99</v>
      </c>
      <c r="P34">
        <v>1214621.52</v>
      </c>
      <c r="R34">
        <v>861434.56</v>
      </c>
      <c r="U34">
        <v>490387.8</v>
      </c>
      <c r="V34">
        <v>224241.75</v>
      </c>
      <c r="W34">
        <v>685303.8</v>
      </c>
      <c r="Z34">
        <v>206980.1</v>
      </c>
      <c r="AA34">
        <v>23441.39</v>
      </c>
      <c r="AD34">
        <v>50000</v>
      </c>
    </row>
    <row r="35" spans="1:30" x14ac:dyDescent="0.25">
      <c r="A35" t="s">
        <v>184</v>
      </c>
      <c r="B35">
        <v>204258.99</v>
      </c>
      <c r="C35">
        <v>0</v>
      </c>
      <c r="D35">
        <v>26623.15</v>
      </c>
      <c r="E35">
        <v>134457.51999999999</v>
      </c>
      <c r="F35">
        <v>-295000.40000000002</v>
      </c>
      <c r="G35">
        <v>2</v>
      </c>
      <c r="L35">
        <v>2059</v>
      </c>
      <c r="O35">
        <v>-2504959.02</v>
      </c>
      <c r="P35">
        <v>2563303.2200000002</v>
      </c>
      <c r="R35">
        <v>342327.05</v>
      </c>
      <c r="T35">
        <v>1.1000000000000001</v>
      </c>
      <c r="U35">
        <v>300720</v>
      </c>
      <c r="W35">
        <v>461886</v>
      </c>
      <c r="Z35">
        <v>124502.57</v>
      </c>
      <c r="AA35">
        <v>46721.52</v>
      </c>
    </row>
    <row r="36" spans="1:30" x14ac:dyDescent="0.25">
      <c r="A36" t="s">
        <v>188</v>
      </c>
      <c r="B36">
        <v>376939.53</v>
      </c>
      <c r="C36">
        <v>7846</v>
      </c>
      <c r="D36">
        <v>22297.82</v>
      </c>
      <c r="E36">
        <v>447423.83</v>
      </c>
      <c r="F36">
        <v>298263</v>
      </c>
      <c r="H36">
        <v>0</v>
      </c>
      <c r="I36">
        <v>3229.97</v>
      </c>
      <c r="L36">
        <v>4698.8100000000004</v>
      </c>
      <c r="O36">
        <v>-2493993.02</v>
      </c>
      <c r="P36">
        <v>3551030.77</v>
      </c>
      <c r="R36">
        <v>334002.65999999997</v>
      </c>
      <c r="S36">
        <v>209061</v>
      </c>
      <c r="U36">
        <v>598731</v>
      </c>
      <c r="V36">
        <v>99776</v>
      </c>
      <c r="W36">
        <v>837522</v>
      </c>
      <c r="X36">
        <v>24768</v>
      </c>
      <c r="Z36">
        <v>186188.78</v>
      </c>
      <c r="AA36">
        <v>45288.23</v>
      </c>
      <c r="AD36">
        <v>60000</v>
      </c>
    </row>
    <row r="37" spans="1:30" x14ac:dyDescent="0.25">
      <c r="A37" t="s">
        <v>189</v>
      </c>
      <c r="B37">
        <v>74230.94</v>
      </c>
      <c r="C37">
        <v>37159</v>
      </c>
      <c r="D37">
        <v>30585.5</v>
      </c>
      <c r="E37">
        <v>76642</v>
      </c>
      <c r="F37">
        <v>13136</v>
      </c>
      <c r="H37">
        <v>0</v>
      </c>
      <c r="I37">
        <v>13104.3</v>
      </c>
      <c r="L37">
        <v>3000.9</v>
      </c>
      <c r="O37">
        <v>-1629139.03</v>
      </c>
      <c r="P37">
        <v>1997207.95</v>
      </c>
      <c r="R37">
        <v>186007.84</v>
      </c>
      <c r="U37">
        <v>238102</v>
      </c>
      <c r="W37">
        <v>420363</v>
      </c>
      <c r="X37">
        <v>8056</v>
      </c>
      <c r="Z37">
        <v>126352.16</v>
      </c>
      <c r="AA37">
        <v>21759.360000000001</v>
      </c>
    </row>
    <row r="38" spans="1:30" x14ac:dyDescent="0.25">
      <c r="A38" t="s">
        <v>190</v>
      </c>
      <c r="B38">
        <v>203012.5</v>
      </c>
      <c r="C38">
        <v>3366.9</v>
      </c>
      <c r="D38">
        <v>21443.86</v>
      </c>
      <c r="E38">
        <v>300464.89</v>
      </c>
      <c r="F38">
        <v>28981.11</v>
      </c>
      <c r="H38">
        <v>0</v>
      </c>
      <c r="I38">
        <v>23773.61</v>
      </c>
      <c r="L38">
        <v>2483.02</v>
      </c>
      <c r="O38">
        <v>-2236348.2400000002</v>
      </c>
      <c r="P38">
        <v>2854572.07</v>
      </c>
      <c r="R38">
        <v>334821.28000000003</v>
      </c>
      <c r="S38">
        <v>699614</v>
      </c>
      <c r="U38">
        <v>554317.5</v>
      </c>
      <c r="W38">
        <v>709678.5</v>
      </c>
      <c r="Z38">
        <v>950242.68</v>
      </c>
      <c r="AA38">
        <v>16042.8</v>
      </c>
    </row>
    <row r="39" spans="1:30" x14ac:dyDescent="0.25">
      <c r="A39" t="s">
        <v>191</v>
      </c>
      <c r="B39">
        <v>87620.63</v>
      </c>
      <c r="C39">
        <v>65702.63</v>
      </c>
      <c r="D39">
        <v>32163.439999999999</v>
      </c>
      <c r="E39">
        <v>1073428.24</v>
      </c>
      <c r="F39">
        <v>361373.66</v>
      </c>
      <c r="H39">
        <v>0</v>
      </c>
      <c r="I39">
        <v>16897.599999999999</v>
      </c>
      <c r="L39">
        <v>1262.69</v>
      </c>
      <c r="O39">
        <v>276488.92</v>
      </c>
      <c r="P39">
        <v>1440362.48</v>
      </c>
      <c r="R39">
        <v>182756.09</v>
      </c>
      <c r="S39">
        <v>23128</v>
      </c>
      <c r="U39">
        <v>141300</v>
      </c>
      <c r="W39">
        <v>219625</v>
      </c>
      <c r="X39">
        <v>2400</v>
      </c>
      <c r="Z39">
        <v>172362.86</v>
      </c>
      <c r="AA39">
        <v>67519.320000000007</v>
      </c>
    </row>
    <row r="40" spans="1:30" x14ac:dyDescent="0.25">
      <c r="A40" t="s">
        <v>192</v>
      </c>
      <c r="B40">
        <v>188545.04</v>
      </c>
      <c r="C40">
        <v>830</v>
      </c>
      <c r="D40">
        <v>12849.89</v>
      </c>
      <c r="E40">
        <v>3233289.72</v>
      </c>
      <c r="F40">
        <v>126872.87</v>
      </c>
      <c r="H40">
        <v>0</v>
      </c>
      <c r="I40">
        <v>17128.3</v>
      </c>
      <c r="L40">
        <v>2128.38</v>
      </c>
      <c r="O40">
        <v>3208893.46</v>
      </c>
      <c r="P40">
        <v>455164.99</v>
      </c>
      <c r="R40">
        <v>221832.59</v>
      </c>
      <c r="T40">
        <v>8.26</v>
      </c>
      <c r="U40">
        <v>263247.08</v>
      </c>
      <c r="W40">
        <v>397979.08</v>
      </c>
      <c r="X40">
        <v>3844</v>
      </c>
      <c r="Z40">
        <v>119044.31</v>
      </c>
      <c r="AA40">
        <v>85148.15</v>
      </c>
    </row>
    <row r="41" spans="1:30" x14ac:dyDescent="0.25">
      <c r="A41" t="s">
        <v>193</v>
      </c>
      <c r="B41">
        <v>97338.5</v>
      </c>
      <c r="C41">
        <v>7866.95</v>
      </c>
      <c r="D41">
        <v>14685.37</v>
      </c>
      <c r="E41">
        <v>130584.39</v>
      </c>
      <c r="F41">
        <v>125623.58</v>
      </c>
      <c r="H41">
        <v>4000</v>
      </c>
      <c r="I41">
        <v>13256.3</v>
      </c>
      <c r="L41">
        <v>1477.04</v>
      </c>
      <c r="O41">
        <v>-1513481.69</v>
      </c>
      <c r="P41">
        <v>1976836.89</v>
      </c>
      <c r="R41">
        <v>181411.35</v>
      </c>
      <c r="U41">
        <v>93145.5</v>
      </c>
      <c r="W41">
        <v>182716.5</v>
      </c>
      <c r="Z41">
        <v>169706.78</v>
      </c>
      <c r="AA41">
        <v>28123.32</v>
      </c>
    </row>
    <row r="42" spans="1:30" x14ac:dyDescent="0.25">
      <c r="A42" t="s">
        <v>194</v>
      </c>
      <c r="B42">
        <v>367827.03</v>
      </c>
      <c r="C42">
        <v>62351</v>
      </c>
      <c r="D42">
        <v>75541.350000000006</v>
      </c>
      <c r="E42">
        <v>354765.88</v>
      </c>
      <c r="F42">
        <v>94847.679999999993</v>
      </c>
      <c r="H42">
        <v>4500</v>
      </c>
      <c r="I42">
        <v>20593.349999999999</v>
      </c>
      <c r="L42">
        <v>2426.0500000000002</v>
      </c>
      <c r="O42">
        <v>-1003368.19</v>
      </c>
      <c r="P42">
        <v>1732965.71</v>
      </c>
      <c r="R42">
        <v>491712.85</v>
      </c>
      <c r="S42">
        <v>132747.4</v>
      </c>
      <c r="U42">
        <v>350469</v>
      </c>
      <c r="W42">
        <v>510752</v>
      </c>
      <c r="X42">
        <v>23296</v>
      </c>
      <c r="Z42">
        <v>212933.94</v>
      </c>
      <c r="AA42">
        <v>29731.29</v>
      </c>
    </row>
    <row r="43" spans="1:30" x14ac:dyDescent="0.25">
      <c r="A43" t="s">
        <v>195</v>
      </c>
      <c r="B43">
        <v>140677.70000000001</v>
      </c>
      <c r="C43">
        <v>16812</v>
      </c>
      <c r="D43">
        <v>15501.7</v>
      </c>
      <c r="E43">
        <v>11</v>
      </c>
      <c r="F43">
        <v>218</v>
      </c>
      <c r="H43">
        <v>2290</v>
      </c>
      <c r="I43">
        <v>22167.41</v>
      </c>
      <c r="L43">
        <v>1578.3</v>
      </c>
      <c r="O43">
        <v>-1923061.97</v>
      </c>
      <c r="P43">
        <v>2083523.09</v>
      </c>
      <c r="R43">
        <v>200403.16</v>
      </c>
      <c r="S43">
        <v>60000</v>
      </c>
      <c r="U43">
        <v>308336.28000000003</v>
      </c>
      <c r="W43">
        <v>405640.28</v>
      </c>
      <c r="Z43">
        <v>155664.14000000001</v>
      </c>
      <c r="AA43">
        <v>20711.45</v>
      </c>
    </row>
    <row r="44" spans="1:30" x14ac:dyDescent="0.25">
      <c r="A44" t="s">
        <v>196</v>
      </c>
      <c r="B44">
        <v>174633.52</v>
      </c>
      <c r="C44">
        <v>3203</v>
      </c>
      <c r="D44">
        <v>61859.57</v>
      </c>
      <c r="E44">
        <v>4023924.54</v>
      </c>
      <c r="F44">
        <v>305837.49</v>
      </c>
      <c r="H44">
        <v>3800</v>
      </c>
      <c r="I44">
        <v>32732.400000000001</v>
      </c>
      <c r="K44">
        <v>0</v>
      </c>
      <c r="L44">
        <v>3058.5</v>
      </c>
      <c r="O44">
        <v>3945500.3</v>
      </c>
      <c r="P44">
        <v>664987.81999999995</v>
      </c>
      <c r="R44">
        <v>239546.95</v>
      </c>
      <c r="S44">
        <v>104440</v>
      </c>
      <c r="U44">
        <v>226044</v>
      </c>
      <c r="V44">
        <v>60000</v>
      </c>
      <c r="W44">
        <v>426249</v>
      </c>
      <c r="X44">
        <v>6510</v>
      </c>
      <c r="Y44">
        <v>6654</v>
      </c>
      <c r="Z44">
        <v>99612.18</v>
      </c>
      <c r="AA44">
        <v>111626.67</v>
      </c>
      <c r="AD44">
        <v>60000</v>
      </c>
    </row>
    <row r="45" spans="1:30" x14ac:dyDescent="0.25">
      <c r="A45" t="s">
        <v>197</v>
      </c>
      <c r="B45">
        <v>141563.81</v>
      </c>
      <c r="C45">
        <v>15467</v>
      </c>
      <c r="D45">
        <v>31468.16</v>
      </c>
      <c r="E45">
        <v>478331.62</v>
      </c>
      <c r="F45">
        <v>10916.3</v>
      </c>
      <c r="H45">
        <v>3000</v>
      </c>
      <c r="I45">
        <v>19693.189999999999</v>
      </c>
      <c r="L45">
        <v>9539.69</v>
      </c>
      <c r="O45">
        <v>-818639.97</v>
      </c>
      <c r="P45">
        <v>1500565.11</v>
      </c>
      <c r="R45">
        <v>276827.03000000003</v>
      </c>
      <c r="U45">
        <v>281211</v>
      </c>
      <c r="W45">
        <v>428030</v>
      </c>
      <c r="Z45">
        <v>150415.6</v>
      </c>
      <c r="AA45">
        <v>16003.56</v>
      </c>
    </row>
    <row r="46" spans="1:30" x14ac:dyDescent="0.25">
      <c r="A46" t="s">
        <v>199</v>
      </c>
      <c r="B46">
        <v>73085.05</v>
      </c>
      <c r="C46">
        <v>9354.2999999999993</v>
      </c>
      <c r="D46">
        <v>58292.36</v>
      </c>
      <c r="E46">
        <v>4</v>
      </c>
      <c r="F46">
        <v>3813.92</v>
      </c>
      <c r="H46">
        <v>0</v>
      </c>
      <c r="I46">
        <v>17164</v>
      </c>
      <c r="L46">
        <v>2941</v>
      </c>
      <c r="O46">
        <v>-2103832.9700000002</v>
      </c>
      <c r="P46">
        <v>2280594.58</v>
      </c>
      <c r="R46">
        <v>229361.77</v>
      </c>
      <c r="U46">
        <v>537216.4</v>
      </c>
      <c r="W46">
        <v>731977.4</v>
      </c>
      <c r="Z46">
        <v>84084.43</v>
      </c>
      <c r="AA46">
        <v>2833.32</v>
      </c>
    </row>
    <row r="47" spans="1:30" x14ac:dyDescent="0.25">
      <c r="A47" t="s">
        <v>203</v>
      </c>
      <c r="B47">
        <v>282000.28999999998</v>
      </c>
      <c r="C47">
        <v>163629.78</v>
      </c>
      <c r="D47">
        <v>57449.62</v>
      </c>
      <c r="E47">
        <v>5093297.37</v>
      </c>
      <c r="F47">
        <v>445940.47</v>
      </c>
      <c r="H47">
        <v>0</v>
      </c>
      <c r="I47">
        <v>0</v>
      </c>
      <c r="L47">
        <v>1260</v>
      </c>
      <c r="O47">
        <v>5139436.96</v>
      </c>
      <c r="P47">
        <v>2114009</v>
      </c>
      <c r="R47">
        <v>278300.46000000002</v>
      </c>
      <c r="U47">
        <v>139734</v>
      </c>
      <c r="W47">
        <v>235629</v>
      </c>
      <c r="Z47">
        <v>320056.94</v>
      </c>
      <c r="AA47">
        <v>1074736.95</v>
      </c>
    </row>
    <row r="48" spans="1:30" x14ac:dyDescent="0.25">
      <c r="A48" t="s">
        <v>204</v>
      </c>
      <c r="B48">
        <v>785315.07</v>
      </c>
      <c r="C48">
        <v>36699.17</v>
      </c>
      <c r="D48">
        <v>49465.35</v>
      </c>
      <c r="E48">
        <v>1457347.96</v>
      </c>
      <c r="F48">
        <v>345734.03</v>
      </c>
      <c r="H48">
        <v>0</v>
      </c>
      <c r="I48">
        <v>0</v>
      </c>
      <c r="L48">
        <v>2962.09</v>
      </c>
      <c r="O48">
        <v>670293.99</v>
      </c>
      <c r="P48">
        <v>1646714.98</v>
      </c>
      <c r="R48">
        <v>396009.84</v>
      </c>
      <c r="S48">
        <v>375912</v>
      </c>
      <c r="U48">
        <v>368739</v>
      </c>
      <c r="W48">
        <v>564303</v>
      </c>
      <c r="Y48">
        <v>752</v>
      </c>
      <c r="Z48">
        <v>153046.85999999999</v>
      </c>
      <c r="AA48">
        <v>67968.460000000006</v>
      </c>
    </row>
    <row r="49" spans="1:30" x14ac:dyDescent="0.25">
      <c r="A49" t="s">
        <v>205</v>
      </c>
      <c r="B49">
        <v>771835.52</v>
      </c>
      <c r="C49">
        <v>0</v>
      </c>
      <c r="D49">
        <v>236592.29</v>
      </c>
      <c r="E49">
        <v>952168.07</v>
      </c>
      <c r="F49">
        <v>269068.90000000002</v>
      </c>
      <c r="I49">
        <v>0</v>
      </c>
      <c r="K49">
        <v>368702</v>
      </c>
      <c r="L49">
        <v>673</v>
      </c>
      <c r="O49">
        <v>-786314.61</v>
      </c>
      <c r="P49">
        <v>2273364.33</v>
      </c>
      <c r="R49">
        <v>216029.46</v>
      </c>
      <c r="S49">
        <v>368702</v>
      </c>
      <c r="U49">
        <v>154646.39999999999</v>
      </c>
      <c r="V49">
        <v>45675</v>
      </c>
      <c r="W49">
        <v>228100.4</v>
      </c>
      <c r="Z49">
        <v>114947.75</v>
      </c>
      <c r="AA49">
        <v>68764.649999999994</v>
      </c>
    </row>
    <row r="50" spans="1:30" x14ac:dyDescent="0.25">
      <c r="A50" t="s">
        <v>209</v>
      </c>
      <c r="B50">
        <v>1581591</v>
      </c>
      <c r="C50">
        <v>14916.5</v>
      </c>
      <c r="D50">
        <v>3425.04</v>
      </c>
      <c r="E50">
        <v>20995.18</v>
      </c>
      <c r="F50">
        <v>632488.24</v>
      </c>
      <c r="H50">
        <v>0</v>
      </c>
      <c r="I50">
        <v>0</v>
      </c>
      <c r="L50">
        <v>2233</v>
      </c>
      <c r="O50">
        <v>-575698.23</v>
      </c>
      <c r="P50">
        <v>2191305.25</v>
      </c>
      <c r="R50">
        <v>864369.57</v>
      </c>
      <c r="U50">
        <v>264550.59999999998</v>
      </c>
      <c r="W50">
        <v>339855.6</v>
      </c>
      <c r="Z50">
        <v>132360.62</v>
      </c>
      <c r="AA50">
        <v>21128.01</v>
      </c>
    </row>
    <row r="51" spans="1:30" x14ac:dyDescent="0.25">
      <c r="A51" t="s">
        <v>210</v>
      </c>
      <c r="B51">
        <v>1044183.51</v>
      </c>
      <c r="C51">
        <v>0</v>
      </c>
      <c r="D51">
        <v>93313.42</v>
      </c>
      <c r="E51">
        <v>944375.4</v>
      </c>
      <c r="F51">
        <v>1236375.51</v>
      </c>
      <c r="H51">
        <v>0</v>
      </c>
      <c r="I51">
        <v>0</v>
      </c>
      <c r="K51">
        <v>825438</v>
      </c>
      <c r="L51">
        <v>69327.149999999994</v>
      </c>
      <c r="O51">
        <v>197295.72</v>
      </c>
      <c r="P51">
        <v>2281491.52</v>
      </c>
      <c r="R51">
        <v>501316.62</v>
      </c>
      <c r="U51">
        <v>896433.26</v>
      </c>
      <c r="W51">
        <v>1036773.26</v>
      </c>
      <c r="X51">
        <v>11462</v>
      </c>
      <c r="Z51">
        <v>280101.18</v>
      </c>
      <c r="AA51">
        <v>24717.99</v>
      </c>
      <c r="AB51">
        <v>100000</v>
      </c>
    </row>
    <row r="52" spans="1:30" x14ac:dyDescent="0.25">
      <c r="A52" t="s">
        <v>211</v>
      </c>
      <c r="B52">
        <v>651281.62</v>
      </c>
      <c r="C52">
        <v>1772.04</v>
      </c>
      <c r="D52">
        <v>70013</v>
      </c>
      <c r="E52">
        <v>45525.78</v>
      </c>
      <c r="F52">
        <v>1744702.26</v>
      </c>
      <c r="H52">
        <v>0</v>
      </c>
      <c r="I52">
        <v>0</v>
      </c>
      <c r="L52">
        <v>2390</v>
      </c>
      <c r="O52">
        <v>-539718.31999999995</v>
      </c>
      <c r="P52">
        <v>2647377.69</v>
      </c>
      <c r="R52">
        <v>284794.89</v>
      </c>
      <c r="S52">
        <v>586752</v>
      </c>
      <c r="U52">
        <v>530577.9</v>
      </c>
      <c r="W52">
        <v>615527.9</v>
      </c>
      <c r="Z52">
        <v>353762.71</v>
      </c>
      <c r="AA52">
        <v>29612.89</v>
      </c>
      <c r="AC52">
        <v>-24.04</v>
      </c>
    </row>
    <row r="53" spans="1:30" x14ac:dyDescent="0.25">
      <c r="A53" t="s">
        <v>212</v>
      </c>
      <c r="B53">
        <v>1957857.96</v>
      </c>
      <c r="C53">
        <v>6498.42</v>
      </c>
      <c r="D53">
        <v>56631.58</v>
      </c>
      <c r="E53">
        <v>14</v>
      </c>
      <c r="F53">
        <v>263333.42</v>
      </c>
      <c r="H53">
        <v>0</v>
      </c>
      <c r="I53">
        <v>0</v>
      </c>
      <c r="J53">
        <v>299520</v>
      </c>
      <c r="L53">
        <v>4867</v>
      </c>
      <c r="O53">
        <v>-3099605.45</v>
      </c>
      <c r="P53">
        <v>4706462.17</v>
      </c>
      <c r="R53">
        <v>1073272.52</v>
      </c>
      <c r="S53">
        <v>1450</v>
      </c>
      <c r="U53">
        <v>446462.1</v>
      </c>
      <c r="W53">
        <v>628783.1</v>
      </c>
      <c r="X53">
        <v>1000</v>
      </c>
      <c r="Z53">
        <v>509066.03</v>
      </c>
      <c r="AA53">
        <v>9253.83</v>
      </c>
      <c r="AC53">
        <v>-10</v>
      </c>
    </row>
    <row r="54" spans="1:30" x14ac:dyDescent="0.25">
      <c r="A54" t="s">
        <v>216</v>
      </c>
      <c r="B54">
        <v>442180.13</v>
      </c>
      <c r="C54">
        <v>98233</v>
      </c>
      <c r="D54">
        <v>35194.03</v>
      </c>
      <c r="E54">
        <v>1714709.07</v>
      </c>
      <c r="F54">
        <v>1168822.6299999999</v>
      </c>
      <c r="H54">
        <v>0</v>
      </c>
      <c r="I54">
        <v>93485</v>
      </c>
      <c r="L54">
        <v>2729</v>
      </c>
      <c r="O54">
        <v>2881631.7</v>
      </c>
      <c r="P54">
        <v>954921</v>
      </c>
      <c r="R54">
        <v>369283.49</v>
      </c>
      <c r="U54">
        <v>282503.09999999998</v>
      </c>
      <c r="W54">
        <v>437320.1</v>
      </c>
      <c r="X54">
        <v>4024</v>
      </c>
      <c r="Y54">
        <v>328</v>
      </c>
      <c r="Z54">
        <v>357260.41</v>
      </c>
      <c r="AA54">
        <v>151681.92000000001</v>
      </c>
      <c r="AD54">
        <v>174800</v>
      </c>
    </row>
    <row r="55" spans="1:30" x14ac:dyDescent="0.25">
      <c r="A55" t="s">
        <v>217</v>
      </c>
      <c r="B55">
        <v>1713485.83</v>
      </c>
      <c r="C55">
        <v>134285</v>
      </c>
      <c r="D55">
        <v>40044.11</v>
      </c>
      <c r="E55">
        <v>1128330.42</v>
      </c>
      <c r="F55">
        <v>456295.71</v>
      </c>
      <c r="H55">
        <v>0</v>
      </c>
      <c r="I55">
        <v>33600</v>
      </c>
      <c r="K55">
        <v>0</v>
      </c>
      <c r="L55">
        <v>3348</v>
      </c>
      <c r="O55">
        <v>667137.04</v>
      </c>
      <c r="P55">
        <v>2528782.23</v>
      </c>
      <c r="R55">
        <v>709689.2</v>
      </c>
      <c r="U55">
        <v>439572</v>
      </c>
      <c r="V55">
        <v>24000</v>
      </c>
      <c r="W55">
        <v>545464</v>
      </c>
      <c r="X55">
        <v>3000</v>
      </c>
      <c r="Z55">
        <v>303592.14</v>
      </c>
      <c r="AA55">
        <v>81631.259999999995</v>
      </c>
    </row>
    <row r="56" spans="1:30" x14ac:dyDescent="0.25">
      <c r="A56" t="s">
        <v>218</v>
      </c>
      <c r="B56">
        <v>263037.02</v>
      </c>
      <c r="C56">
        <v>46369</v>
      </c>
      <c r="D56">
        <v>32815.29</v>
      </c>
      <c r="E56">
        <v>625064.43000000005</v>
      </c>
      <c r="F56">
        <v>209927.74</v>
      </c>
      <c r="H56">
        <v>0</v>
      </c>
      <c r="I56">
        <v>40458.47</v>
      </c>
      <c r="L56">
        <v>747</v>
      </c>
      <c r="O56">
        <v>-1201336.03</v>
      </c>
      <c r="P56">
        <v>2500517.0699999998</v>
      </c>
      <c r="R56">
        <v>187561.12</v>
      </c>
      <c r="U56">
        <v>513391.75</v>
      </c>
      <c r="W56">
        <v>560302.75</v>
      </c>
      <c r="X56">
        <v>5016</v>
      </c>
      <c r="Z56">
        <v>249387.09</v>
      </c>
      <c r="AA56">
        <v>49420.06</v>
      </c>
    </row>
    <row r="57" spans="1:30" x14ac:dyDescent="0.25">
      <c r="A57" t="s">
        <v>219</v>
      </c>
      <c r="B57">
        <v>253238.01</v>
      </c>
      <c r="C57">
        <v>2519</v>
      </c>
      <c r="D57">
        <v>362277.01</v>
      </c>
      <c r="E57">
        <v>275854.11</v>
      </c>
      <c r="F57">
        <v>158726.03</v>
      </c>
      <c r="H57">
        <v>10000</v>
      </c>
      <c r="I57">
        <v>106572.5</v>
      </c>
      <c r="L57">
        <v>1358</v>
      </c>
      <c r="O57">
        <v>-719027.71</v>
      </c>
      <c r="P57">
        <v>1946573.94</v>
      </c>
      <c r="R57">
        <v>96884.36</v>
      </c>
      <c r="U57">
        <v>406914.7</v>
      </c>
      <c r="V57">
        <v>146202.32999999999</v>
      </c>
      <c r="W57">
        <v>523807.7</v>
      </c>
      <c r="Y57">
        <v>2016</v>
      </c>
      <c r="Z57">
        <v>362972.22</v>
      </c>
      <c r="AA57">
        <v>42068.04</v>
      </c>
      <c r="AD57">
        <v>12000</v>
      </c>
    </row>
    <row r="58" spans="1:30" x14ac:dyDescent="0.25">
      <c r="A58" t="s">
        <v>220</v>
      </c>
      <c r="B58">
        <v>368003.77</v>
      </c>
      <c r="C58">
        <v>26551</v>
      </c>
      <c r="D58">
        <v>16939.310000000001</v>
      </c>
      <c r="E58">
        <v>567625.24</v>
      </c>
      <c r="F58">
        <v>254658.93</v>
      </c>
      <c r="H58">
        <v>0</v>
      </c>
      <c r="I58">
        <v>45340.5</v>
      </c>
      <c r="L58">
        <v>581</v>
      </c>
      <c r="O58">
        <v>579676.87</v>
      </c>
      <c r="P58">
        <v>980950.37</v>
      </c>
      <c r="R58">
        <v>192887.09</v>
      </c>
      <c r="U58">
        <v>371395.5</v>
      </c>
      <c r="W58">
        <v>411684.5</v>
      </c>
      <c r="X58">
        <v>568</v>
      </c>
      <c r="Z58">
        <v>332609.15000000002</v>
      </c>
      <c r="AA58">
        <v>192191.43</v>
      </c>
    </row>
    <row r="59" spans="1:30" x14ac:dyDescent="0.25">
      <c r="A59" t="s">
        <v>221</v>
      </c>
      <c r="B59">
        <v>168976.78</v>
      </c>
      <c r="C59">
        <v>25831</v>
      </c>
      <c r="D59">
        <v>13583.8</v>
      </c>
      <c r="E59">
        <v>423193.94</v>
      </c>
      <c r="F59">
        <v>100984.83</v>
      </c>
      <c r="I59">
        <v>30674.98</v>
      </c>
      <c r="L59">
        <v>721</v>
      </c>
      <c r="O59">
        <v>-1070697.58</v>
      </c>
      <c r="P59">
        <v>1692734</v>
      </c>
      <c r="R59">
        <v>238747.3</v>
      </c>
      <c r="U59">
        <v>201201</v>
      </c>
      <c r="V59">
        <v>50000</v>
      </c>
      <c r="W59">
        <v>247304</v>
      </c>
      <c r="Z59">
        <v>107755.88</v>
      </c>
      <c r="AA59">
        <v>55750.47</v>
      </c>
    </row>
    <row r="60" spans="1:30" x14ac:dyDescent="0.25">
      <c r="A60" t="s">
        <v>225</v>
      </c>
      <c r="B60">
        <v>475887.69</v>
      </c>
      <c r="C60">
        <v>3600</v>
      </c>
      <c r="D60">
        <v>26535.599999999999</v>
      </c>
      <c r="E60">
        <v>196815.59</v>
      </c>
      <c r="F60">
        <v>-550928.80000000005</v>
      </c>
      <c r="H60">
        <v>0</v>
      </c>
      <c r="I60">
        <v>60040</v>
      </c>
      <c r="L60">
        <v>0</v>
      </c>
      <c r="O60">
        <v>-2303560.5499999998</v>
      </c>
      <c r="P60">
        <v>2210713.7999999998</v>
      </c>
      <c r="R60">
        <v>377704.7</v>
      </c>
      <c r="S60">
        <v>430400</v>
      </c>
      <c r="U60">
        <v>381667.7</v>
      </c>
      <c r="W60">
        <v>543638.69999999995</v>
      </c>
      <c r="Z60">
        <v>281570.49</v>
      </c>
      <c r="AA60">
        <v>157054.38</v>
      </c>
      <c r="AD60">
        <v>22792</v>
      </c>
    </row>
    <row r="61" spans="1:30" x14ac:dyDescent="0.25">
      <c r="A61" t="s">
        <v>226</v>
      </c>
      <c r="B61">
        <v>437957.17</v>
      </c>
      <c r="C61">
        <v>140057</v>
      </c>
      <c r="D61">
        <v>48143.59</v>
      </c>
      <c r="E61">
        <v>95455.89</v>
      </c>
      <c r="F61">
        <v>30974.22</v>
      </c>
      <c r="H61">
        <v>0</v>
      </c>
      <c r="I61">
        <v>21260</v>
      </c>
      <c r="L61">
        <v>43694.5</v>
      </c>
      <c r="O61">
        <v>-1030052.57</v>
      </c>
      <c r="P61">
        <v>1549075.07</v>
      </c>
      <c r="R61">
        <v>691006.58</v>
      </c>
      <c r="S61">
        <v>138821</v>
      </c>
      <c r="U61">
        <v>666031.5</v>
      </c>
      <c r="W61">
        <v>818248.5</v>
      </c>
      <c r="Y61">
        <v>800</v>
      </c>
      <c r="Z61">
        <v>466891.41</v>
      </c>
      <c r="AA61">
        <v>18474.3</v>
      </c>
      <c r="AD61">
        <v>22834</v>
      </c>
    </row>
    <row r="62" spans="1:30" x14ac:dyDescent="0.25">
      <c r="A62" t="s">
        <v>227</v>
      </c>
      <c r="B62">
        <v>574555.79</v>
      </c>
      <c r="C62">
        <v>47429</v>
      </c>
      <c r="D62">
        <v>80160</v>
      </c>
      <c r="E62">
        <v>1926813.67</v>
      </c>
      <c r="F62">
        <v>486317.7</v>
      </c>
      <c r="H62">
        <v>0</v>
      </c>
      <c r="I62">
        <v>74230</v>
      </c>
      <c r="L62">
        <v>48500</v>
      </c>
      <c r="O62">
        <v>-820324.22</v>
      </c>
      <c r="P62">
        <v>3406179.86</v>
      </c>
      <c r="R62">
        <v>882947.15</v>
      </c>
      <c r="S62">
        <v>560718</v>
      </c>
      <c r="U62">
        <v>510634.5</v>
      </c>
      <c r="W62">
        <v>762006.5</v>
      </c>
      <c r="X62">
        <v>2680</v>
      </c>
      <c r="Z62">
        <v>671017.98</v>
      </c>
      <c r="AA62">
        <v>89257.65</v>
      </c>
      <c r="AD62">
        <v>22647</v>
      </c>
    </row>
    <row r="63" spans="1:30" x14ac:dyDescent="0.25">
      <c r="A63" t="s">
        <v>228</v>
      </c>
      <c r="B63">
        <v>221256.5</v>
      </c>
      <c r="C63">
        <v>8930</v>
      </c>
      <c r="D63">
        <v>15731.46</v>
      </c>
      <c r="E63">
        <v>110423.48</v>
      </c>
      <c r="F63">
        <v>57325.120000000003</v>
      </c>
      <c r="H63">
        <v>3500</v>
      </c>
      <c r="I63">
        <v>37088.25</v>
      </c>
      <c r="L63">
        <v>11050</v>
      </c>
      <c r="O63">
        <v>-1450909.14</v>
      </c>
      <c r="P63">
        <v>1679166.57</v>
      </c>
      <c r="R63">
        <v>605774.43999999994</v>
      </c>
      <c r="S63">
        <v>81810</v>
      </c>
      <c r="U63">
        <v>455984.8</v>
      </c>
      <c r="W63">
        <v>529402.80000000005</v>
      </c>
      <c r="X63">
        <v>1120</v>
      </c>
      <c r="Y63">
        <v>1744</v>
      </c>
      <c r="Z63">
        <v>439210.61</v>
      </c>
      <c r="AA63">
        <v>34330.949999999997</v>
      </c>
      <c r="AD63">
        <v>3990</v>
      </c>
    </row>
    <row r="64" spans="1:30" x14ac:dyDescent="0.25">
      <c r="A64" t="s">
        <v>229</v>
      </c>
      <c r="B64">
        <v>529760.38</v>
      </c>
      <c r="C64">
        <v>37932.51</v>
      </c>
      <c r="D64">
        <v>12595.48</v>
      </c>
      <c r="E64">
        <v>750074.49</v>
      </c>
      <c r="F64">
        <v>113310.87</v>
      </c>
      <c r="H64">
        <v>0</v>
      </c>
      <c r="I64">
        <v>74181.509999999995</v>
      </c>
      <c r="L64">
        <v>0</v>
      </c>
      <c r="O64">
        <v>-333299.82</v>
      </c>
      <c r="P64">
        <v>1290095.46</v>
      </c>
      <c r="R64">
        <v>180578.32</v>
      </c>
      <c r="S64">
        <v>501216</v>
      </c>
      <c r="U64">
        <v>589894.5</v>
      </c>
      <c r="W64">
        <v>654610.5</v>
      </c>
      <c r="Y64">
        <v>3004</v>
      </c>
      <c r="Z64">
        <v>180612.41</v>
      </c>
      <c r="AA64">
        <v>20765.330000000002</v>
      </c>
    </row>
    <row r="65" spans="1:30" x14ac:dyDescent="0.25">
      <c r="A65" t="s">
        <v>230</v>
      </c>
      <c r="B65">
        <v>231189.31</v>
      </c>
      <c r="C65">
        <v>45830</v>
      </c>
      <c r="D65">
        <v>89108.32</v>
      </c>
      <c r="E65">
        <v>578708.98</v>
      </c>
      <c r="F65">
        <v>621144.75</v>
      </c>
      <c r="H65">
        <v>0</v>
      </c>
      <c r="I65">
        <v>88660</v>
      </c>
      <c r="L65">
        <v>23150</v>
      </c>
      <c r="O65">
        <v>-1186267.1299999999</v>
      </c>
      <c r="P65">
        <v>2056145.55</v>
      </c>
      <c r="R65">
        <v>813888.99</v>
      </c>
      <c r="S65">
        <v>198398</v>
      </c>
      <c r="U65">
        <v>615045.80000000005</v>
      </c>
      <c r="W65">
        <v>698604.8</v>
      </c>
      <c r="Y65">
        <v>2200</v>
      </c>
      <c r="Z65">
        <v>315222.83</v>
      </c>
      <c r="AA65">
        <v>15578.22</v>
      </c>
      <c r="AD65">
        <v>11434</v>
      </c>
    </row>
    <row r="66" spans="1:30" x14ac:dyDescent="0.25">
      <c r="A66" t="s">
        <v>234</v>
      </c>
      <c r="B66">
        <v>1375813.35</v>
      </c>
      <c r="C66">
        <v>7967</v>
      </c>
      <c r="D66">
        <v>103833.38</v>
      </c>
      <c r="E66">
        <v>318657.78999999998</v>
      </c>
      <c r="F66">
        <v>718859.82</v>
      </c>
      <c r="H66">
        <v>21200</v>
      </c>
      <c r="I66">
        <v>42009.24</v>
      </c>
      <c r="K66">
        <v>423112</v>
      </c>
      <c r="L66">
        <v>48321.06</v>
      </c>
      <c r="O66">
        <v>-1102006.17</v>
      </c>
      <c r="P66">
        <v>2912713.08</v>
      </c>
      <c r="R66">
        <v>631175.88</v>
      </c>
      <c r="S66">
        <v>157450</v>
      </c>
      <c r="U66">
        <v>400440</v>
      </c>
      <c r="V66">
        <v>4140</v>
      </c>
      <c r="W66">
        <v>495046</v>
      </c>
      <c r="X66">
        <v>5620</v>
      </c>
      <c r="Z66">
        <v>443506.51</v>
      </c>
      <c r="AA66">
        <v>56251.24</v>
      </c>
      <c r="AD66">
        <v>13000</v>
      </c>
    </row>
    <row r="67" spans="1:30" x14ac:dyDescent="0.25">
      <c r="A67" t="s">
        <v>235</v>
      </c>
      <c r="B67">
        <v>706645.84</v>
      </c>
      <c r="C67">
        <v>209265.23</v>
      </c>
      <c r="D67">
        <v>80349.14</v>
      </c>
      <c r="E67">
        <v>623481.26</v>
      </c>
      <c r="F67">
        <v>470142.95</v>
      </c>
      <c r="H67">
        <v>0</v>
      </c>
      <c r="I67">
        <v>37937.75</v>
      </c>
      <c r="L67">
        <v>930.51</v>
      </c>
      <c r="O67">
        <v>93641.46</v>
      </c>
      <c r="P67">
        <v>1364480.05</v>
      </c>
      <c r="R67">
        <v>711533.81</v>
      </c>
      <c r="S67">
        <v>239540</v>
      </c>
      <c r="U67">
        <v>640410</v>
      </c>
      <c r="V67">
        <v>50700</v>
      </c>
      <c r="W67">
        <v>738842</v>
      </c>
      <c r="Z67">
        <v>242296.22</v>
      </c>
      <c r="AA67">
        <v>46379.94</v>
      </c>
      <c r="AD67">
        <v>21771</v>
      </c>
    </row>
    <row r="68" spans="1:30" x14ac:dyDescent="0.25">
      <c r="A68" t="s">
        <v>236</v>
      </c>
      <c r="B68">
        <v>381772.49</v>
      </c>
      <c r="C68">
        <v>4982.63</v>
      </c>
      <c r="D68">
        <v>26799.67</v>
      </c>
      <c r="E68">
        <v>1568820.73</v>
      </c>
      <c r="F68">
        <v>167343.49</v>
      </c>
      <c r="H68">
        <v>10500</v>
      </c>
      <c r="I68">
        <v>28916</v>
      </c>
      <c r="L68">
        <v>19560</v>
      </c>
      <c r="O68">
        <v>-254411.77</v>
      </c>
      <c r="P68">
        <v>2067672.51</v>
      </c>
      <c r="R68">
        <v>496272.23</v>
      </c>
      <c r="S68">
        <v>112095</v>
      </c>
      <c r="U68">
        <v>342700</v>
      </c>
      <c r="V68">
        <v>27600</v>
      </c>
      <c r="W68">
        <v>376696</v>
      </c>
      <c r="Z68">
        <v>276349.32</v>
      </c>
      <c r="AA68">
        <v>35632.639999999999</v>
      </c>
      <c r="AB68">
        <v>4140</v>
      </c>
      <c r="AD68">
        <v>8367</v>
      </c>
    </row>
    <row r="69" spans="1:30" x14ac:dyDescent="0.25">
      <c r="A69" t="s">
        <v>237</v>
      </c>
      <c r="B69">
        <v>523874.4</v>
      </c>
      <c r="C69">
        <v>186169.79</v>
      </c>
      <c r="D69">
        <v>11012.74</v>
      </c>
      <c r="E69">
        <v>877574.32</v>
      </c>
      <c r="F69">
        <v>203829.95</v>
      </c>
      <c r="H69">
        <v>8100</v>
      </c>
      <c r="I69">
        <v>40563</v>
      </c>
      <c r="K69">
        <v>204400</v>
      </c>
      <c r="L69">
        <v>10003.379999999999</v>
      </c>
      <c r="M69">
        <v>0</v>
      </c>
      <c r="O69">
        <v>-955263.12</v>
      </c>
      <c r="P69">
        <v>2226508.67</v>
      </c>
      <c r="R69">
        <v>816697.48</v>
      </c>
      <c r="U69">
        <v>734490</v>
      </c>
      <c r="W69">
        <v>837772</v>
      </c>
      <c r="X69">
        <v>5620</v>
      </c>
      <c r="Z69">
        <v>371726.86</v>
      </c>
      <c r="AA69">
        <v>50308.35</v>
      </c>
      <c r="AD69">
        <v>17611</v>
      </c>
    </row>
    <row r="70" spans="1:30" x14ac:dyDescent="0.25">
      <c r="A70" t="s">
        <v>238</v>
      </c>
      <c r="B70">
        <v>118109.93</v>
      </c>
      <c r="C70">
        <v>5913</v>
      </c>
      <c r="D70">
        <v>56627.37</v>
      </c>
      <c r="E70">
        <v>499839.56</v>
      </c>
      <c r="F70">
        <v>267884.96999999997</v>
      </c>
      <c r="H70">
        <v>5900</v>
      </c>
      <c r="I70">
        <v>43463.99</v>
      </c>
      <c r="L70">
        <v>12300</v>
      </c>
      <c r="O70">
        <v>-1296994.1499999999</v>
      </c>
      <c r="P70">
        <v>2114406.96</v>
      </c>
      <c r="R70">
        <v>521192.62</v>
      </c>
      <c r="S70">
        <v>126900</v>
      </c>
      <c r="U70">
        <v>431860</v>
      </c>
      <c r="W70">
        <v>528145</v>
      </c>
      <c r="Z70">
        <v>429383.62</v>
      </c>
      <c r="AA70">
        <v>42892.97</v>
      </c>
      <c r="AD70">
        <v>10233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F22"/>
  <sheetViews>
    <sheetView topLeftCell="S1" zoomScale="102" zoomScaleNormal="102" workbookViewId="0">
      <selection activeCell="AE4" sqref="AE4:AE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6" width="8.796875"/>
    <col min="27" max="27" width="20.09765625" style="58" customWidth="1"/>
    <col min="28" max="28" width="15.5" style="28" bestFit="1" customWidth="1"/>
    <col min="29" max="29" width="14.09765625" style="23" bestFit="1" customWidth="1"/>
    <col min="30" max="30" width="15.09765625" style="32" bestFit="1" customWidth="1"/>
    <col min="31" max="31" width="15.09765625" style="33" bestFit="1" customWidth="1"/>
    <col min="32" max="32" width="16.69921875" style="24" bestFit="1" customWidth="1"/>
    <col min="33" max="16384" width="9" style="1"/>
  </cols>
  <sheetData>
    <row r="1" spans="1:32" x14ac:dyDescent="0.25">
      <c r="E1" t="s">
        <v>2056</v>
      </c>
      <c r="F1" t="s">
        <v>2229</v>
      </c>
      <c r="G1" t="s">
        <v>2230</v>
      </c>
      <c r="H1" t="s">
        <v>2231</v>
      </c>
      <c r="I1" t="s">
        <v>2232</v>
      </c>
      <c r="J1" t="s">
        <v>2233</v>
      </c>
      <c r="K1" t="s">
        <v>2236</v>
      </c>
      <c r="L1" t="s">
        <v>2239</v>
      </c>
      <c r="M1" t="s">
        <v>2242</v>
      </c>
      <c r="N1" t="s">
        <v>2243</v>
      </c>
      <c r="O1" t="s">
        <v>2245</v>
      </c>
      <c r="P1" t="s">
        <v>2246</v>
      </c>
      <c r="Q1" t="s">
        <v>2247</v>
      </c>
      <c r="R1" t="s">
        <v>2248</v>
      </c>
      <c r="S1" t="s">
        <v>2249</v>
      </c>
      <c r="T1" t="s">
        <v>2250</v>
      </c>
      <c r="U1" t="s">
        <v>2251</v>
      </c>
      <c r="V1" t="s">
        <v>2252</v>
      </c>
      <c r="W1" t="s">
        <v>2253</v>
      </c>
      <c r="X1" t="s">
        <v>2254</v>
      </c>
      <c r="Y1" t="s">
        <v>2255</v>
      </c>
      <c r="Z1" t="s">
        <v>2257</v>
      </c>
      <c r="AA1" s="59" t="s">
        <v>0</v>
      </c>
      <c r="AB1" s="28" t="s">
        <v>1</v>
      </c>
      <c r="AC1" s="30" t="s">
        <v>2</v>
      </c>
      <c r="AD1" s="31" t="s">
        <v>3</v>
      </c>
      <c r="AE1" s="21" t="s">
        <v>4</v>
      </c>
      <c r="AF1" s="24" t="s">
        <v>5</v>
      </c>
    </row>
    <row r="2" spans="1:32" x14ac:dyDescent="0.25">
      <c r="E2" t="s">
        <v>2057</v>
      </c>
      <c r="F2" t="s">
        <v>2258</v>
      </c>
      <c r="G2" t="s">
        <v>2259</v>
      </c>
      <c r="H2" t="s">
        <v>2260</v>
      </c>
      <c r="I2" t="s">
        <v>2261</v>
      </c>
      <c r="J2" t="s">
        <v>2262</v>
      </c>
      <c r="K2" t="s">
        <v>2265</v>
      </c>
      <c r="L2" t="s">
        <v>2268</v>
      </c>
      <c r="M2" t="s">
        <v>2271</v>
      </c>
      <c r="N2" t="s">
        <v>2272</v>
      </c>
      <c r="O2" t="s">
        <v>2274</v>
      </c>
      <c r="P2" t="s">
        <v>2275</v>
      </c>
      <c r="Q2" t="s">
        <v>2276</v>
      </c>
      <c r="R2" t="s">
        <v>2277</v>
      </c>
      <c r="S2" t="s">
        <v>2278</v>
      </c>
      <c r="T2" t="s">
        <v>2279</v>
      </c>
      <c r="U2" t="s">
        <v>2280</v>
      </c>
      <c r="V2" t="s">
        <v>2281</v>
      </c>
      <c r="W2" t="s">
        <v>2282</v>
      </c>
      <c r="X2" t="s">
        <v>2283</v>
      </c>
      <c r="Y2" t="s">
        <v>2284</v>
      </c>
      <c r="Z2" t="s">
        <v>2286</v>
      </c>
      <c r="AA2" s="57"/>
      <c r="AC2" s="30"/>
      <c r="AD2" s="31"/>
      <c r="AE2" s="21"/>
    </row>
    <row r="3" spans="1:32" x14ac:dyDescent="0.25">
      <c r="E3" t="s">
        <v>2058</v>
      </c>
      <c r="F3">
        <v>16415062.24</v>
      </c>
      <c r="G3">
        <v>804253.76</v>
      </c>
      <c r="H3">
        <v>2234806.9500000002</v>
      </c>
      <c r="I3">
        <v>3601700.89</v>
      </c>
      <c r="J3">
        <v>2203562.0499999998</v>
      </c>
      <c r="K3">
        <v>20000</v>
      </c>
      <c r="L3">
        <v>200027.98</v>
      </c>
      <c r="M3">
        <v>-13450755.310000001</v>
      </c>
      <c r="N3">
        <v>39665988.380000003</v>
      </c>
      <c r="O3">
        <v>8088633.0099999998</v>
      </c>
      <c r="P3">
        <v>294681.68</v>
      </c>
      <c r="Q3">
        <v>5042.05</v>
      </c>
      <c r="R3">
        <v>10091155.24</v>
      </c>
      <c r="S3">
        <v>731948.25</v>
      </c>
      <c r="T3">
        <v>14409899.369999999</v>
      </c>
      <c r="U3">
        <v>17166.900000000001</v>
      </c>
      <c r="V3">
        <v>12700</v>
      </c>
      <c r="W3">
        <v>5339005.6399999997</v>
      </c>
      <c r="X3">
        <v>359603.48</v>
      </c>
      <c r="Y3">
        <v>240000</v>
      </c>
      <c r="Z3">
        <v>8960</v>
      </c>
      <c r="AA3" s="59"/>
      <c r="AB3" s="29">
        <f t="shared" ref="AB3:AF3" si="0">SUM(AB4:AB22)</f>
        <v>218007.86</v>
      </c>
      <c r="AC3" s="19">
        <f>SUM(AC4:AC22)</f>
        <v>11290623.320000002</v>
      </c>
      <c r="AD3" s="13">
        <f t="shared" si="0"/>
        <v>18489416.539999999</v>
      </c>
      <c r="AE3" s="186">
        <f t="shared" si="0"/>
        <v>19573353.960000001</v>
      </c>
      <c r="AF3" s="24">
        <f t="shared" si="0"/>
        <v>-1083937.4199999985</v>
      </c>
    </row>
    <row r="4" spans="1:32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2513</v>
      </c>
      <c r="F4">
        <v>381993.52</v>
      </c>
      <c r="H4">
        <v>58734.400000000001</v>
      </c>
      <c r="I4">
        <v>4517.92</v>
      </c>
      <c r="J4">
        <v>5046.3100000000004</v>
      </c>
      <c r="L4">
        <v>0</v>
      </c>
      <c r="M4">
        <v>-2074635.05</v>
      </c>
      <c r="N4">
        <v>2454167.9500000002</v>
      </c>
      <c r="O4">
        <v>54542.28</v>
      </c>
      <c r="Q4">
        <v>16.59</v>
      </c>
      <c r="R4">
        <v>289440</v>
      </c>
      <c r="S4">
        <v>338171.25</v>
      </c>
      <c r="T4">
        <v>475119</v>
      </c>
      <c r="W4">
        <v>135291.88</v>
      </c>
      <c r="X4">
        <v>999.99</v>
      </c>
      <c r="AA4" s="59">
        <f>SUM(F4:H4)</f>
        <v>440727.92000000004</v>
      </c>
      <c r="AB4" s="185">
        <f>SUM(K4:L4)</f>
        <v>0</v>
      </c>
      <c r="AC4" s="19">
        <f>AA4-AB4</f>
        <v>440727.92000000004</v>
      </c>
      <c r="AD4" s="186">
        <f>SUM(O4:S4)</f>
        <v>682170.12</v>
      </c>
      <c r="AE4" s="187">
        <f>SUM(T4:Z4)</f>
        <v>611410.87</v>
      </c>
      <c r="AF4" s="24">
        <f t="shared" ref="AF4:AF5" si="1">AD4-AE4</f>
        <v>70759.25</v>
      </c>
    </row>
    <row r="5" spans="1:32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2514</v>
      </c>
      <c r="F5">
        <v>320319.76</v>
      </c>
      <c r="H5">
        <v>65619.67</v>
      </c>
      <c r="I5">
        <v>500948.02</v>
      </c>
      <c r="J5">
        <v>78471.97</v>
      </c>
      <c r="L5">
        <v>33800</v>
      </c>
      <c r="M5">
        <v>-1443691.26</v>
      </c>
      <c r="N5">
        <v>2340789.7799999998</v>
      </c>
      <c r="O5">
        <v>30663.7</v>
      </c>
      <c r="Q5">
        <v>41.1</v>
      </c>
      <c r="R5">
        <v>270660</v>
      </c>
      <c r="S5">
        <v>299477</v>
      </c>
      <c r="T5">
        <v>429276</v>
      </c>
      <c r="V5">
        <v>12700</v>
      </c>
      <c r="W5">
        <v>95591.58</v>
      </c>
      <c r="X5">
        <v>28813.32</v>
      </c>
      <c r="AA5" s="59">
        <f t="shared" ref="AA5:AA22" si="2">SUM(F5:H5)</f>
        <v>385939.43</v>
      </c>
      <c r="AB5" s="185">
        <f t="shared" ref="AB5:AB22" si="3">SUM(K5:L5)</f>
        <v>33800</v>
      </c>
      <c r="AC5" s="19">
        <f t="shared" ref="AC5:AC22" si="4">AA5-AB5</f>
        <v>352139.43</v>
      </c>
      <c r="AD5" s="186">
        <f t="shared" ref="AD5:AD22" si="5">SUM(O5:S5)</f>
        <v>600841.80000000005</v>
      </c>
      <c r="AE5" s="187">
        <f t="shared" ref="AE5:AE22" si="6">SUM(T5:Z5)</f>
        <v>566380.89999999991</v>
      </c>
      <c r="AF5" s="24">
        <f t="shared" si="1"/>
        <v>34460.90000000014</v>
      </c>
    </row>
    <row r="6" spans="1:32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2515</v>
      </c>
      <c r="F6">
        <v>811984.71</v>
      </c>
      <c r="G6">
        <v>0</v>
      </c>
      <c r="H6">
        <v>149917.37</v>
      </c>
      <c r="I6">
        <v>410878.19</v>
      </c>
      <c r="J6">
        <v>312315.59000000003</v>
      </c>
      <c r="K6"/>
      <c r="L6">
        <v>3463</v>
      </c>
      <c r="M6">
        <v>-277280.90000000002</v>
      </c>
      <c r="N6">
        <v>2227185.62</v>
      </c>
      <c r="O6">
        <v>462426.27</v>
      </c>
      <c r="P6"/>
      <c r="Q6"/>
      <c r="R6">
        <v>738630</v>
      </c>
      <c r="S6"/>
      <c r="T6">
        <v>910362</v>
      </c>
      <c r="U6"/>
      <c r="V6"/>
      <c r="W6">
        <v>531977.5</v>
      </c>
      <c r="X6">
        <v>26988.63</v>
      </c>
      <c r="Y6"/>
      <c r="Z6"/>
      <c r="AA6" s="59">
        <f t="shared" si="2"/>
        <v>961902.07999999996</v>
      </c>
      <c r="AB6" s="185">
        <f t="shared" si="3"/>
        <v>3463</v>
      </c>
      <c r="AC6" s="19">
        <f t="shared" si="4"/>
        <v>958439.08</v>
      </c>
      <c r="AD6" s="186">
        <f t="shared" si="5"/>
        <v>1201056.27</v>
      </c>
      <c r="AE6" s="187">
        <f t="shared" si="6"/>
        <v>1469328.13</v>
      </c>
      <c r="AF6" s="24">
        <f t="shared" ref="AF6:AF18" si="7">AD6-AE6</f>
        <v>-268271.85999999987</v>
      </c>
    </row>
    <row r="7" spans="1:32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2516</v>
      </c>
      <c r="F7">
        <v>974117.46</v>
      </c>
      <c r="G7">
        <v>0</v>
      </c>
      <c r="H7">
        <v>288931.81</v>
      </c>
      <c r="I7">
        <v>-49443.81</v>
      </c>
      <c r="J7">
        <v>44038.03</v>
      </c>
      <c r="K7"/>
      <c r="L7"/>
      <c r="M7">
        <v>-908714.31</v>
      </c>
      <c r="N7">
        <v>2082417.38</v>
      </c>
      <c r="O7">
        <v>424485.16</v>
      </c>
      <c r="P7"/>
      <c r="Q7"/>
      <c r="R7">
        <v>562090</v>
      </c>
      <c r="S7">
        <v>300</v>
      </c>
      <c r="T7">
        <v>713323</v>
      </c>
      <c r="U7"/>
      <c r="V7"/>
      <c r="W7">
        <v>164097.22</v>
      </c>
      <c r="X7">
        <v>25514.52</v>
      </c>
      <c r="Y7"/>
      <c r="Z7"/>
      <c r="AA7" s="59">
        <f t="shared" si="2"/>
        <v>1263049.27</v>
      </c>
      <c r="AB7" s="185">
        <f t="shared" si="3"/>
        <v>0</v>
      </c>
      <c r="AC7" s="19">
        <f t="shared" si="4"/>
        <v>1263049.27</v>
      </c>
      <c r="AD7" s="186">
        <f t="shared" si="5"/>
        <v>986875.15999999992</v>
      </c>
      <c r="AE7" s="187">
        <f t="shared" si="6"/>
        <v>902934.74</v>
      </c>
      <c r="AF7" s="24">
        <f t="shared" si="7"/>
        <v>83940.419999999925</v>
      </c>
    </row>
    <row r="8" spans="1:32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2517</v>
      </c>
      <c r="F8">
        <v>1218076.03</v>
      </c>
      <c r="G8">
        <v>0</v>
      </c>
      <c r="H8">
        <v>74292.73</v>
      </c>
      <c r="I8">
        <v>4</v>
      </c>
      <c r="J8">
        <v>411332.88</v>
      </c>
      <c r="K8"/>
      <c r="L8"/>
      <c r="M8">
        <v>-284251.51</v>
      </c>
      <c r="N8">
        <v>2028298.74</v>
      </c>
      <c r="O8">
        <v>438407.35</v>
      </c>
      <c r="P8"/>
      <c r="Q8"/>
      <c r="R8">
        <v>555927.74</v>
      </c>
      <c r="S8"/>
      <c r="T8">
        <v>769698.74</v>
      </c>
      <c r="U8"/>
      <c r="V8"/>
      <c r="W8">
        <v>250917.21</v>
      </c>
      <c r="X8">
        <v>14060.73</v>
      </c>
      <c r="Y8"/>
      <c r="Z8"/>
      <c r="AA8" s="59">
        <f t="shared" si="2"/>
        <v>1292368.76</v>
      </c>
      <c r="AB8" s="185">
        <f t="shared" si="3"/>
        <v>0</v>
      </c>
      <c r="AC8" s="19">
        <f t="shared" si="4"/>
        <v>1292368.76</v>
      </c>
      <c r="AD8" s="186">
        <f t="shared" si="5"/>
        <v>994335.09</v>
      </c>
      <c r="AE8" s="187">
        <f t="shared" si="6"/>
        <v>1034676.6799999999</v>
      </c>
      <c r="AF8" s="24">
        <f t="shared" si="7"/>
        <v>-40341.589999999967</v>
      </c>
    </row>
    <row r="9" spans="1:32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2518</v>
      </c>
      <c r="F9">
        <v>514365.71</v>
      </c>
      <c r="G9">
        <v>0</v>
      </c>
      <c r="H9">
        <v>141083.54999999999</v>
      </c>
      <c r="I9">
        <v>-61412.25</v>
      </c>
      <c r="J9">
        <v>-6014.32</v>
      </c>
      <c r="K9"/>
      <c r="L9"/>
      <c r="M9">
        <v>-2038945.78</v>
      </c>
      <c r="N9">
        <v>2569886.96</v>
      </c>
      <c r="O9">
        <v>508518.49</v>
      </c>
      <c r="P9"/>
      <c r="Q9">
        <v>2243.06</v>
      </c>
      <c r="R9">
        <v>650020</v>
      </c>
      <c r="S9"/>
      <c r="T9">
        <v>892075</v>
      </c>
      <c r="U9"/>
      <c r="V9"/>
      <c r="W9">
        <v>199221.63</v>
      </c>
      <c r="X9">
        <v>12403.41</v>
      </c>
      <c r="Y9"/>
      <c r="Z9"/>
      <c r="AA9" s="59">
        <f t="shared" si="2"/>
        <v>655449.26</v>
      </c>
      <c r="AB9" s="185">
        <f t="shared" si="3"/>
        <v>0</v>
      </c>
      <c r="AC9" s="19">
        <f t="shared" si="4"/>
        <v>655449.26</v>
      </c>
      <c r="AD9" s="186">
        <f t="shared" si="5"/>
        <v>1160781.55</v>
      </c>
      <c r="AE9" s="187">
        <f t="shared" si="6"/>
        <v>1103700.0399999998</v>
      </c>
      <c r="AF9" s="24">
        <f t="shared" si="7"/>
        <v>57081.510000000242</v>
      </c>
    </row>
    <row r="10" spans="1:32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2519</v>
      </c>
      <c r="F10">
        <v>777741.87</v>
      </c>
      <c r="G10">
        <v>0</v>
      </c>
      <c r="H10">
        <v>66869.53</v>
      </c>
      <c r="I10">
        <v>-150818.87</v>
      </c>
      <c r="J10">
        <v>-1208.8399999999999</v>
      </c>
      <c r="K10"/>
      <c r="L10">
        <v>0</v>
      </c>
      <c r="M10">
        <v>-760574.09</v>
      </c>
      <c r="N10">
        <v>1423307.83</v>
      </c>
      <c r="O10">
        <v>372790.69</v>
      </c>
      <c r="P10"/>
      <c r="Q10">
        <v>2211.46</v>
      </c>
      <c r="R10">
        <v>507300</v>
      </c>
      <c r="S10"/>
      <c r="T10">
        <v>679529</v>
      </c>
      <c r="U10">
        <v>624</v>
      </c>
      <c r="V10"/>
      <c r="W10">
        <v>170992.94</v>
      </c>
      <c r="X10">
        <v>1306.26</v>
      </c>
      <c r="Y10"/>
      <c r="Z10"/>
      <c r="AA10" s="59">
        <f t="shared" si="2"/>
        <v>844611.4</v>
      </c>
      <c r="AB10" s="185">
        <f t="shared" si="3"/>
        <v>0</v>
      </c>
      <c r="AC10" s="19">
        <f t="shared" si="4"/>
        <v>844611.4</v>
      </c>
      <c r="AD10" s="186">
        <f t="shared" si="5"/>
        <v>882302.15</v>
      </c>
      <c r="AE10" s="187">
        <f t="shared" si="6"/>
        <v>852452.2</v>
      </c>
      <c r="AF10" s="24">
        <f t="shared" si="7"/>
        <v>29849.95000000007</v>
      </c>
    </row>
    <row r="11" spans="1:32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2520</v>
      </c>
      <c r="F11">
        <v>247471.22</v>
      </c>
      <c r="G11">
        <v>0</v>
      </c>
      <c r="H11">
        <v>42046.32</v>
      </c>
      <c r="I11">
        <v>5</v>
      </c>
      <c r="J11">
        <v>52405.2</v>
      </c>
      <c r="L11">
        <v>113.08</v>
      </c>
      <c r="M11">
        <v>-1808484.81</v>
      </c>
      <c r="N11">
        <v>2154589.06</v>
      </c>
      <c r="O11">
        <v>474357.53</v>
      </c>
      <c r="P11">
        <v>28922</v>
      </c>
      <c r="Q11">
        <v>60.13</v>
      </c>
      <c r="R11">
        <v>711880</v>
      </c>
      <c r="S11">
        <v>11000</v>
      </c>
      <c r="T11">
        <v>913430</v>
      </c>
      <c r="W11">
        <v>275346.87</v>
      </c>
      <c r="X11">
        <v>1732.38</v>
      </c>
      <c r="Y11">
        <v>40000</v>
      </c>
      <c r="AA11" s="59">
        <f t="shared" si="2"/>
        <v>289517.53999999998</v>
      </c>
      <c r="AB11" s="185">
        <f t="shared" si="3"/>
        <v>113.08</v>
      </c>
      <c r="AC11" s="19">
        <f t="shared" si="4"/>
        <v>289404.45999999996</v>
      </c>
      <c r="AD11" s="186">
        <f t="shared" si="5"/>
        <v>1226219.6600000001</v>
      </c>
      <c r="AE11" s="187">
        <f t="shared" si="6"/>
        <v>1230509.25</v>
      </c>
      <c r="AF11" s="24">
        <f t="shared" si="7"/>
        <v>-4289.589999999851</v>
      </c>
    </row>
    <row r="12" spans="1:32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2521</v>
      </c>
      <c r="F12">
        <v>224029.79</v>
      </c>
      <c r="G12">
        <v>0</v>
      </c>
      <c r="H12">
        <v>56348.66</v>
      </c>
      <c r="I12">
        <v>4</v>
      </c>
      <c r="J12">
        <v>30768.880000000001</v>
      </c>
      <c r="L12">
        <v>0</v>
      </c>
      <c r="M12">
        <v>30946.17</v>
      </c>
      <c r="N12">
        <v>266818</v>
      </c>
      <c r="O12">
        <v>420425.97</v>
      </c>
      <c r="P12">
        <v>12764</v>
      </c>
      <c r="R12">
        <v>742190</v>
      </c>
      <c r="S12">
        <v>13000</v>
      </c>
      <c r="T12">
        <v>917445</v>
      </c>
      <c r="W12">
        <v>257081.13</v>
      </c>
      <c r="X12">
        <v>466.68</v>
      </c>
      <c r="AA12" s="59">
        <f t="shared" si="2"/>
        <v>280378.45</v>
      </c>
      <c r="AB12" s="185">
        <f t="shared" si="3"/>
        <v>0</v>
      </c>
      <c r="AC12" s="19">
        <f t="shared" si="4"/>
        <v>280378.45</v>
      </c>
      <c r="AD12" s="186">
        <f t="shared" si="5"/>
        <v>1188379.97</v>
      </c>
      <c r="AE12" s="187">
        <f t="shared" si="6"/>
        <v>1174992.8099999998</v>
      </c>
      <c r="AF12" s="24">
        <f t="shared" si="7"/>
        <v>13387.160000000149</v>
      </c>
    </row>
    <row r="13" spans="1:32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2522</v>
      </c>
      <c r="F13">
        <v>169940.18</v>
      </c>
      <c r="G13">
        <v>0</v>
      </c>
      <c r="H13">
        <v>72486.73</v>
      </c>
      <c r="I13">
        <v>3</v>
      </c>
      <c r="J13">
        <v>20729.95</v>
      </c>
      <c r="M13">
        <v>-2262752.5499999998</v>
      </c>
      <c r="N13">
        <v>2543552.06</v>
      </c>
      <c r="O13">
        <v>558586.85</v>
      </c>
      <c r="P13">
        <v>89857.18</v>
      </c>
      <c r="R13">
        <v>204900</v>
      </c>
      <c r="T13">
        <v>472161</v>
      </c>
      <c r="W13">
        <v>351626.85</v>
      </c>
      <c r="X13">
        <v>7195.83</v>
      </c>
      <c r="Y13">
        <v>40000</v>
      </c>
      <c r="AA13" s="59">
        <f t="shared" si="2"/>
        <v>242426.90999999997</v>
      </c>
      <c r="AB13" s="185">
        <f t="shared" si="3"/>
        <v>0</v>
      </c>
      <c r="AC13" s="19">
        <f t="shared" si="4"/>
        <v>242426.90999999997</v>
      </c>
      <c r="AD13" s="186">
        <f t="shared" si="5"/>
        <v>853344.03</v>
      </c>
      <c r="AE13" s="187">
        <f t="shared" si="6"/>
        <v>870983.67999999993</v>
      </c>
      <c r="AF13" s="24">
        <f t="shared" si="7"/>
        <v>-17639.649999999907</v>
      </c>
    </row>
    <row r="14" spans="1:32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2523</v>
      </c>
      <c r="F14">
        <v>271159.65999999997</v>
      </c>
      <c r="G14">
        <v>0</v>
      </c>
      <c r="H14">
        <v>59319.05</v>
      </c>
      <c r="I14">
        <v>2</v>
      </c>
      <c r="J14">
        <v>39167.879999999997</v>
      </c>
      <c r="M14">
        <v>-1277481.8700000001</v>
      </c>
      <c r="N14">
        <v>1708771</v>
      </c>
      <c r="O14">
        <v>531553.84</v>
      </c>
      <c r="P14">
        <v>900</v>
      </c>
      <c r="Q14">
        <v>303.7</v>
      </c>
      <c r="R14">
        <v>557330</v>
      </c>
      <c r="S14">
        <v>13000</v>
      </c>
      <c r="T14">
        <v>814626</v>
      </c>
      <c r="W14">
        <v>296476.68</v>
      </c>
      <c r="X14">
        <v>13625.4</v>
      </c>
      <c r="Y14">
        <v>40000</v>
      </c>
      <c r="AA14" s="59">
        <f t="shared" si="2"/>
        <v>330478.70999999996</v>
      </c>
      <c r="AB14" s="185">
        <f t="shared" si="3"/>
        <v>0</v>
      </c>
      <c r="AC14" s="19">
        <f t="shared" si="4"/>
        <v>330478.70999999996</v>
      </c>
      <c r="AD14" s="186">
        <f t="shared" si="5"/>
        <v>1103087.54</v>
      </c>
      <c r="AE14" s="187">
        <f t="shared" si="6"/>
        <v>1164728.0799999998</v>
      </c>
      <c r="AF14" s="24">
        <f t="shared" si="7"/>
        <v>-61640.539999999804</v>
      </c>
    </row>
    <row r="15" spans="1:32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2524</v>
      </c>
      <c r="F15">
        <v>370630</v>
      </c>
      <c r="G15">
        <v>0</v>
      </c>
      <c r="H15">
        <v>67711.350000000006</v>
      </c>
      <c r="I15">
        <v>4</v>
      </c>
      <c r="J15">
        <v>31</v>
      </c>
      <c r="M15">
        <v>-428354.83</v>
      </c>
      <c r="N15">
        <v>803987.63</v>
      </c>
      <c r="O15">
        <v>489737.78</v>
      </c>
      <c r="P15">
        <v>2760</v>
      </c>
      <c r="R15">
        <v>206730</v>
      </c>
      <c r="T15">
        <v>446178</v>
      </c>
      <c r="W15">
        <v>190306.23</v>
      </c>
      <c r="X15">
        <v>0</v>
      </c>
      <c r="AA15" s="59">
        <f t="shared" si="2"/>
        <v>438341.35</v>
      </c>
      <c r="AB15" s="185">
        <f t="shared" si="3"/>
        <v>0</v>
      </c>
      <c r="AC15" s="19">
        <f t="shared" si="4"/>
        <v>438341.35</v>
      </c>
      <c r="AD15" s="186">
        <f t="shared" si="5"/>
        <v>699227.78</v>
      </c>
      <c r="AE15" s="187">
        <f t="shared" si="6"/>
        <v>636484.23</v>
      </c>
      <c r="AF15" s="24">
        <f t="shared" si="7"/>
        <v>62743.550000000047</v>
      </c>
    </row>
    <row r="16" spans="1:32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2525</v>
      </c>
      <c r="F16">
        <v>421496.17</v>
      </c>
      <c r="G16">
        <v>0</v>
      </c>
      <c r="H16">
        <v>51422.89</v>
      </c>
      <c r="I16">
        <v>122162.13</v>
      </c>
      <c r="J16">
        <v>84191.39</v>
      </c>
      <c r="L16">
        <v>0</v>
      </c>
      <c r="M16">
        <v>-571456.93999999994</v>
      </c>
      <c r="N16">
        <v>1350408.04</v>
      </c>
      <c r="O16">
        <v>481457.3</v>
      </c>
      <c r="P16">
        <v>19985</v>
      </c>
      <c r="Q16">
        <v>75.67</v>
      </c>
      <c r="R16">
        <v>522380</v>
      </c>
      <c r="S16">
        <v>6500</v>
      </c>
      <c r="T16">
        <v>706959.13</v>
      </c>
      <c r="W16">
        <v>371234.15</v>
      </c>
      <c r="X16">
        <v>11883.21</v>
      </c>
      <c r="Y16">
        <v>40000</v>
      </c>
      <c r="AA16" s="59">
        <f t="shared" si="2"/>
        <v>472919.06</v>
      </c>
      <c r="AB16" s="185">
        <f t="shared" si="3"/>
        <v>0</v>
      </c>
      <c r="AC16" s="19">
        <f t="shared" si="4"/>
        <v>472919.06</v>
      </c>
      <c r="AD16" s="186">
        <f t="shared" si="5"/>
        <v>1030397.97</v>
      </c>
      <c r="AE16" s="187">
        <f t="shared" si="6"/>
        <v>1130076.49</v>
      </c>
      <c r="AF16" s="24">
        <f t="shared" si="7"/>
        <v>-99678.520000000019</v>
      </c>
    </row>
    <row r="17" spans="1:32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2526</v>
      </c>
      <c r="F17">
        <v>427520.52</v>
      </c>
      <c r="G17">
        <v>0</v>
      </c>
      <c r="H17">
        <v>44122.93</v>
      </c>
      <c r="I17">
        <v>3</v>
      </c>
      <c r="J17">
        <v>32</v>
      </c>
      <c r="L17">
        <v>0</v>
      </c>
      <c r="M17">
        <v>-1898982.77</v>
      </c>
      <c r="N17">
        <v>2389700.83</v>
      </c>
      <c r="O17">
        <v>418801.36</v>
      </c>
      <c r="P17">
        <v>7493.5</v>
      </c>
      <c r="R17">
        <v>297710</v>
      </c>
      <c r="S17">
        <v>8500</v>
      </c>
      <c r="T17">
        <v>534415</v>
      </c>
      <c r="W17">
        <v>177129.47</v>
      </c>
      <c r="X17">
        <v>0</v>
      </c>
      <c r="Y17">
        <v>40000</v>
      </c>
      <c r="AA17" s="59">
        <f t="shared" si="2"/>
        <v>471643.45</v>
      </c>
      <c r="AB17" s="185">
        <f t="shared" si="3"/>
        <v>0</v>
      </c>
      <c r="AC17" s="19">
        <f t="shared" si="4"/>
        <v>471643.45</v>
      </c>
      <c r="AD17" s="186">
        <f t="shared" si="5"/>
        <v>732504.86</v>
      </c>
      <c r="AE17" s="187">
        <f t="shared" si="6"/>
        <v>751544.47</v>
      </c>
      <c r="AF17" s="24">
        <f t="shared" si="7"/>
        <v>-19039.609999999986</v>
      </c>
    </row>
    <row r="18" spans="1:32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2527</v>
      </c>
      <c r="F18">
        <v>409523.42</v>
      </c>
      <c r="G18">
        <v>0</v>
      </c>
      <c r="H18">
        <v>56531.22</v>
      </c>
      <c r="I18">
        <v>21067.67</v>
      </c>
      <c r="J18">
        <v>27908.36</v>
      </c>
      <c r="M18">
        <v>-4836145.3499999996</v>
      </c>
      <c r="N18">
        <v>5385590.1100000003</v>
      </c>
      <c r="O18">
        <v>444019.65</v>
      </c>
      <c r="R18">
        <v>286350</v>
      </c>
      <c r="S18">
        <v>6000</v>
      </c>
      <c r="T18">
        <v>468738</v>
      </c>
      <c r="W18">
        <v>253065.72</v>
      </c>
      <c r="X18">
        <v>8980.02</v>
      </c>
      <c r="Y18">
        <v>40000</v>
      </c>
      <c r="AA18" s="59">
        <f t="shared" si="2"/>
        <v>466054.64</v>
      </c>
      <c r="AB18" s="185">
        <f t="shared" si="3"/>
        <v>0</v>
      </c>
      <c r="AC18" s="19">
        <f t="shared" si="4"/>
        <v>466054.64</v>
      </c>
      <c r="AD18" s="186">
        <f t="shared" si="5"/>
        <v>736369.65</v>
      </c>
      <c r="AE18" s="187">
        <f t="shared" si="6"/>
        <v>770783.74</v>
      </c>
      <c r="AF18" s="24">
        <f t="shared" si="7"/>
        <v>-34414.089999999967</v>
      </c>
    </row>
    <row r="19" spans="1:32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2528</v>
      </c>
      <c r="F19">
        <v>816386.65</v>
      </c>
      <c r="G19">
        <v>0</v>
      </c>
      <c r="H19">
        <v>120969.72</v>
      </c>
      <c r="I19">
        <v>636051.06999999995</v>
      </c>
      <c r="J19">
        <v>679149.7</v>
      </c>
      <c r="K19">
        <v>5600</v>
      </c>
      <c r="L19">
        <v>11287.98</v>
      </c>
      <c r="M19">
        <v>1653349.35</v>
      </c>
      <c r="N19">
        <v>1034850.95</v>
      </c>
      <c r="O19">
        <v>340875.19</v>
      </c>
      <c r="R19">
        <v>1096189.5</v>
      </c>
      <c r="S19">
        <v>9000</v>
      </c>
      <c r="T19">
        <v>1427008.5</v>
      </c>
      <c r="W19">
        <v>379037.87</v>
      </c>
      <c r="X19">
        <v>92549.46</v>
      </c>
      <c r="AA19" s="59">
        <f t="shared" si="2"/>
        <v>937356.37</v>
      </c>
      <c r="AB19" s="185">
        <f t="shared" si="3"/>
        <v>16887.98</v>
      </c>
      <c r="AC19" s="19">
        <f t="shared" si="4"/>
        <v>920468.39</v>
      </c>
      <c r="AD19" s="186">
        <f t="shared" si="5"/>
        <v>1446064.69</v>
      </c>
      <c r="AE19" s="187">
        <f t="shared" si="6"/>
        <v>1898595.83</v>
      </c>
      <c r="AF19" s="24">
        <f t="shared" ref="AF19:AF22" si="8">AD19-AE19</f>
        <v>-452531.14000000013</v>
      </c>
    </row>
    <row r="20" spans="1:32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2529</v>
      </c>
      <c r="F20">
        <v>364905.61</v>
      </c>
      <c r="G20">
        <v>0</v>
      </c>
      <c r="H20">
        <v>132636.03</v>
      </c>
      <c r="I20">
        <v>33610.69</v>
      </c>
      <c r="J20">
        <v>59916.68</v>
      </c>
      <c r="K20">
        <v>4400</v>
      </c>
      <c r="L20">
        <v>49084.9</v>
      </c>
      <c r="M20">
        <v>-878467.47</v>
      </c>
      <c r="N20">
        <v>1778360.15</v>
      </c>
      <c r="O20">
        <v>231383.63</v>
      </c>
      <c r="R20">
        <v>669742.5</v>
      </c>
      <c r="S20">
        <v>9000</v>
      </c>
      <c r="T20">
        <v>1030829.5</v>
      </c>
      <c r="W20">
        <v>228679.2</v>
      </c>
      <c r="X20">
        <v>12926</v>
      </c>
      <c r="AA20" s="59">
        <f t="shared" si="2"/>
        <v>497541.64</v>
      </c>
      <c r="AB20" s="185">
        <f t="shared" si="3"/>
        <v>53484.9</v>
      </c>
      <c r="AC20" s="19">
        <f t="shared" si="4"/>
        <v>444056.74</v>
      </c>
      <c r="AD20" s="186">
        <f t="shared" si="5"/>
        <v>910126.13</v>
      </c>
      <c r="AE20" s="187">
        <f t="shared" si="6"/>
        <v>1272434.7</v>
      </c>
      <c r="AF20" s="24">
        <f t="shared" si="8"/>
        <v>-362308.56999999995</v>
      </c>
    </row>
    <row r="21" spans="1:32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2530</v>
      </c>
      <c r="F21">
        <v>413316.44</v>
      </c>
      <c r="G21">
        <v>0</v>
      </c>
      <c r="H21">
        <v>201045.53</v>
      </c>
      <c r="I21">
        <v>1274.9100000000001</v>
      </c>
      <c r="J21">
        <v>194271.31</v>
      </c>
      <c r="K21">
        <v>4500</v>
      </c>
      <c r="L21">
        <v>100252</v>
      </c>
      <c r="M21">
        <v>-1152408.81</v>
      </c>
      <c r="N21">
        <v>1748544.54</v>
      </c>
      <c r="O21">
        <v>591520.22</v>
      </c>
      <c r="P21">
        <v>18000</v>
      </c>
      <c r="Q21">
        <v>90.34</v>
      </c>
      <c r="R21">
        <v>857913</v>
      </c>
      <c r="S21">
        <v>13500</v>
      </c>
      <c r="T21">
        <v>1055509</v>
      </c>
      <c r="U21">
        <v>9510.9</v>
      </c>
      <c r="W21">
        <v>280562.63</v>
      </c>
      <c r="X21">
        <v>17460.57</v>
      </c>
      <c r="Z21">
        <v>8960</v>
      </c>
      <c r="AA21" s="59">
        <f t="shared" si="2"/>
        <v>614361.97</v>
      </c>
      <c r="AB21" s="185">
        <f t="shared" si="3"/>
        <v>104752</v>
      </c>
      <c r="AC21" s="19">
        <f t="shared" si="4"/>
        <v>509609.97</v>
      </c>
      <c r="AD21" s="186">
        <f t="shared" si="5"/>
        <v>1481023.56</v>
      </c>
      <c r="AE21" s="187">
        <f t="shared" si="6"/>
        <v>1372003.0999999999</v>
      </c>
      <c r="AF21" s="24">
        <f t="shared" si="8"/>
        <v>109020.4600000002</v>
      </c>
    </row>
    <row r="22" spans="1:32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2531</v>
      </c>
      <c r="F22">
        <v>481158.91</v>
      </c>
      <c r="G22">
        <v>0</v>
      </c>
      <c r="H22">
        <v>142404.06</v>
      </c>
      <c r="I22">
        <v>1179189.51</v>
      </c>
      <c r="J22">
        <v>84345.25</v>
      </c>
      <c r="K22">
        <v>5500</v>
      </c>
      <c r="L22">
        <v>6.9</v>
      </c>
      <c r="M22">
        <v>-638868.03</v>
      </c>
      <c r="N22">
        <v>2705484.32</v>
      </c>
      <c r="O22">
        <v>206036.06</v>
      </c>
      <c r="R22">
        <v>363772.5</v>
      </c>
      <c r="S22">
        <v>4500</v>
      </c>
      <c r="T22">
        <v>507931.5</v>
      </c>
      <c r="U22">
        <v>7032</v>
      </c>
      <c r="W22">
        <v>209000.09</v>
      </c>
      <c r="X22">
        <v>35370.43</v>
      </c>
      <c r="AA22" s="59">
        <f t="shared" si="2"/>
        <v>623562.97</v>
      </c>
      <c r="AB22" s="185">
        <f t="shared" si="3"/>
        <v>5506.9</v>
      </c>
      <c r="AC22" s="19">
        <f t="shared" si="4"/>
        <v>618056.06999999995</v>
      </c>
      <c r="AD22" s="186">
        <f t="shared" si="5"/>
        <v>574308.56000000006</v>
      </c>
      <c r="AE22" s="187">
        <f t="shared" si="6"/>
        <v>759334.02</v>
      </c>
      <c r="AF22" s="24">
        <f t="shared" si="8"/>
        <v>-185025.45999999996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topLeftCell="O1" zoomScale="102" zoomScaleNormal="102" workbookViewId="0">
      <selection sqref="A1:AG1048576"/>
    </sheetView>
  </sheetViews>
  <sheetFormatPr defaultRowHeight="13.8" x14ac:dyDescent="0.25"/>
  <cols>
    <col min="1" max="1" width="47" bestFit="1" customWidth="1"/>
  </cols>
  <sheetData>
    <row r="1" spans="1:33" x14ac:dyDescent="0.25">
      <c r="A1" t="s">
        <v>2056</v>
      </c>
      <c r="B1" t="s">
        <v>2229</v>
      </c>
      <c r="C1" t="s">
        <v>2230</v>
      </c>
      <c r="D1" t="s">
        <v>2231</v>
      </c>
      <c r="E1" t="s">
        <v>2532</v>
      </c>
      <c r="F1" t="s">
        <v>2232</v>
      </c>
      <c r="G1" t="s">
        <v>2233</v>
      </c>
      <c r="H1" t="s">
        <v>2234</v>
      </c>
      <c r="I1" t="s">
        <v>2533</v>
      </c>
      <c r="J1" t="s">
        <v>2235</v>
      </c>
      <c r="K1" t="s">
        <v>2236</v>
      </c>
      <c r="L1" t="s">
        <v>2237</v>
      </c>
      <c r="M1" t="s">
        <v>2238</v>
      </c>
      <c r="N1" t="s">
        <v>2239</v>
      </c>
      <c r="O1" t="s">
        <v>2241</v>
      </c>
      <c r="P1" t="s">
        <v>2291</v>
      </c>
      <c r="Q1" t="s">
        <v>2242</v>
      </c>
      <c r="R1" t="s">
        <v>2243</v>
      </c>
      <c r="S1" t="s">
        <v>2534</v>
      </c>
      <c r="T1" t="s">
        <v>2244</v>
      </c>
      <c r="U1" t="s">
        <v>2245</v>
      </c>
      <c r="V1" t="s">
        <v>2246</v>
      </c>
      <c r="W1" t="s">
        <v>2247</v>
      </c>
      <c r="X1" t="s">
        <v>2293</v>
      </c>
      <c r="Y1" t="s">
        <v>2248</v>
      </c>
      <c r="Z1" t="s">
        <v>2249</v>
      </c>
      <c r="AA1" t="s">
        <v>2250</v>
      </c>
      <c r="AB1" t="s">
        <v>2251</v>
      </c>
      <c r="AC1" t="s">
        <v>2252</v>
      </c>
      <c r="AD1" t="s">
        <v>2253</v>
      </c>
      <c r="AE1" t="s">
        <v>2254</v>
      </c>
      <c r="AF1" t="s">
        <v>2255</v>
      </c>
      <c r="AG1" t="s">
        <v>2257</v>
      </c>
    </row>
    <row r="2" spans="1:33" x14ac:dyDescent="0.25">
      <c r="A2" t="s">
        <v>2057</v>
      </c>
      <c r="B2" t="s">
        <v>2258</v>
      </c>
      <c r="C2" t="s">
        <v>2259</v>
      </c>
      <c r="D2" t="s">
        <v>2260</v>
      </c>
      <c r="E2" t="s">
        <v>2535</v>
      </c>
      <c r="F2" t="s">
        <v>2261</v>
      </c>
      <c r="G2" t="s">
        <v>2262</v>
      </c>
      <c r="H2" t="s">
        <v>2263</v>
      </c>
      <c r="I2" t="s">
        <v>2536</v>
      </c>
      <c r="J2" t="s">
        <v>2264</v>
      </c>
      <c r="K2" t="s">
        <v>2265</v>
      </c>
      <c r="L2" t="s">
        <v>2266</v>
      </c>
      <c r="M2" t="s">
        <v>2267</v>
      </c>
      <c r="N2" t="s">
        <v>2268</v>
      </c>
      <c r="O2" t="s">
        <v>2270</v>
      </c>
      <c r="P2" t="s">
        <v>2296</v>
      </c>
      <c r="Q2" t="s">
        <v>2271</v>
      </c>
      <c r="R2" t="s">
        <v>2272</v>
      </c>
      <c r="S2" t="s">
        <v>2537</v>
      </c>
      <c r="T2" t="s">
        <v>2273</v>
      </c>
      <c r="U2" t="s">
        <v>2274</v>
      </c>
      <c r="V2" t="s">
        <v>2275</v>
      </c>
      <c r="W2" t="s">
        <v>2276</v>
      </c>
      <c r="X2" t="s">
        <v>2298</v>
      </c>
      <c r="Y2" t="s">
        <v>2277</v>
      </c>
      <c r="Z2" t="s">
        <v>2278</v>
      </c>
      <c r="AA2" t="s">
        <v>2279</v>
      </c>
      <c r="AB2" t="s">
        <v>2280</v>
      </c>
      <c r="AC2" t="s">
        <v>2281</v>
      </c>
      <c r="AD2" t="s">
        <v>2282</v>
      </c>
      <c r="AE2" t="s">
        <v>2283</v>
      </c>
      <c r="AF2" t="s">
        <v>2284</v>
      </c>
      <c r="AG2" t="s">
        <v>2286</v>
      </c>
    </row>
    <row r="3" spans="1:33" x14ac:dyDescent="0.25">
      <c r="A3" t="s">
        <v>2058</v>
      </c>
      <c r="B3">
        <v>63916134.43</v>
      </c>
      <c r="C3">
        <v>1066992.8</v>
      </c>
      <c r="D3">
        <v>25770200.07</v>
      </c>
      <c r="E3">
        <v>80.510000000000005</v>
      </c>
      <c r="F3">
        <v>76695964</v>
      </c>
      <c r="G3">
        <v>43127598.32</v>
      </c>
      <c r="H3">
        <v>6002</v>
      </c>
      <c r="I3">
        <v>194900</v>
      </c>
      <c r="J3">
        <v>314750</v>
      </c>
      <c r="K3">
        <v>2209838.63</v>
      </c>
      <c r="L3">
        <v>340523.45</v>
      </c>
      <c r="M3">
        <v>775957.47</v>
      </c>
      <c r="N3">
        <v>1229103.72</v>
      </c>
      <c r="O3">
        <v>298265.90000000002</v>
      </c>
      <c r="P3">
        <v>-1350181.04</v>
      </c>
      <c r="Q3">
        <v>-42638517.289999999</v>
      </c>
      <c r="R3">
        <v>245814668.43000001</v>
      </c>
      <c r="S3">
        <v>284.82</v>
      </c>
      <c r="T3">
        <v>4676.5200000000004</v>
      </c>
      <c r="U3">
        <v>35368643.520000003</v>
      </c>
      <c r="V3">
        <v>10066946.73</v>
      </c>
      <c r="W3">
        <v>46713.8</v>
      </c>
      <c r="X3">
        <v>1</v>
      </c>
      <c r="Y3">
        <v>40622217.119999997</v>
      </c>
      <c r="Z3">
        <v>6143628.4500000002</v>
      </c>
      <c r="AA3">
        <v>50863169.619999997</v>
      </c>
      <c r="AB3">
        <v>288975</v>
      </c>
      <c r="AC3">
        <v>372096</v>
      </c>
      <c r="AD3">
        <v>30777706.699999999</v>
      </c>
      <c r="AE3">
        <v>5104337.41</v>
      </c>
      <c r="AF3">
        <v>15000</v>
      </c>
      <c r="AG3">
        <v>1048364.37</v>
      </c>
    </row>
    <row r="4" spans="1:33" x14ac:dyDescent="0.25">
      <c r="A4" t="s">
        <v>2538</v>
      </c>
      <c r="B4">
        <v>268738.15999999997</v>
      </c>
      <c r="C4">
        <v>3000</v>
      </c>
      <c r="D4">
        <v>70203.960000000006</v>
      </c>
      <c r="F4">
        <v>133187.72</v>
      </c>
      <c r="G4">
        <v>296828.5</v>
      </c>
      <c r="J4">
        <v>2000</v>
      </c>
      <c r="K4">
        <v>23263</v>
      </c>
      <c r="N4">
        <v>0</v>
      </c>
      <c r="Q4">
        <v>-1231710.6100000001</v>
      </c>
      <c r="R4">
        <v>2193223.69</v>
      </c>
      <c r="U4">
        <v>64778.46</v>
      </c>
      <c r="V4">
        <v>3600</v>
      </c>
      <c r="W4">
        <v>90.04</v>
      </c>
      <c r="Y4">
        <v>311320</v>
      </c>
      <c r="AA4">
        <v>416050</v>
      </c>
      <c r="AD4">
        <v>159280.6</v>
      </c>
      <c r="AE4">
        <v>9275.64</v>
      </c>
      <c r="AG4">
        <v>10000</v>
      </c>
    </row>
    <row r="5" spans="1:33" x14ac:dyDescent="0.25">
      <c r="A5" t="s">
        <v>2539</v>
      </c>
      <c r="B5">
        <v>536384.39</v>
      </c>
      <c r="C5">
        <v>0</v>
      </c>
      <c r="D5">
        <v>148281.93</v>
      </c>
      <c r="F5">
        <v>845371.69</v>
      </c>
      <c r="G5">
        <v>1038133.08</v>
      </c>
      <c r="K5">
        <v>17302.3</v>
      </c>
      <c r="N5">
        <v>1430</v>
      </c>
      <c r="Q5">
        <v>1492726.05</v>
      </c>
      <c r="R5">
        <v>1265427.9099999999</v>
      </c>
      <c r="U5">
        <v>126067.1</v>
      </c>
      <c r="W5">
        <v>156.19</v>
      </c>
      <c r="Y5">
        <v>291690</v>
      </c>
      <c r="AA5">
        <v>422186</v>
      </c>
      <c r="AD5">
        <v>200872.12</v>
      </c>
      <c r="AE5">
        <v>3570.34</v>
      </c>
    </row>
    <row r="6" spans="1:33" x14ac:dyDescent="0.25">
      <c r="A6" t="s">
        <v>2540</v>
      </c>
      <c r="B6">
        <v>404623.2</v>
      </c>
      <c r="C6">
        <v>0</v>
      </c>
      <c r="D6">
        <v>112432.93</v>
      </c>
      <c r="F6">
        <v>988454.41</v>
      </c>
      <c r="G6">
        <v>847686.47</v>
      </c>
      <c r="K6">
        <v>26125</v>
      </c>
      <c r="N6">
        <v>477.93</v>
      </c>
      <c r="Q6">
        <v>-1080205.3400000001</v>
      </c>
      <c r="R6">
        <v>3482828.65</v>
      </c>
      <c r="U6">
        <v>120015.15</v>
      </c>
      <c r="V6">
        <v>24000</v>
      </c>
      <c r="W6">
        <v>50.63</v>
      </c>
      <c r="Y6">
        <v>387510</v>
      </c>
      <c r="AA6">
        <v>437450</v>
      </c>
      <c r="AD6">
        <v>166864.64000000001</v>
      </c>
      <c r="AE6">
        <v>3290.37</v>
      </c>
    </row>
    <row r="7" spans="1:33" x14ac:dyDescent="0.25">
      <c r="A7" t="s">
        <v>2541</v>
      </c>
      <c r="B7">
        <v>545357.71</v>
      </c>
      <c r="C7">
        <v>0</v>
      </c>
      <c r="D7">
        <v>66601.58</v>
      </c>
      <c r="F7">
        <v>60981.41</v>
      </c>
      <c r="G7">
        <v>599786.64</v>
      </c>
      <c r="J7">
        <v>3000</v>
      </c>
      <c r="K7">
        <v>29875</v>
      </c>
      <c r="O7">
        <v>1785</v>
      </c>
      <c r="Q7">
        <v>-2492008.69</v>
      </c>
      <c r="R7">
        <v>3940312</v>
      </c>
      <c r="U7">
        <v>59167.56</v>
      </c>
      <c r="V7">
        <v>7500</v>
      </c>
      <c r="W7">
        <v>147.69</v>
      </c>
      <c r="Y7">
        <v>278460</v>
      </c>
      <c r="AA7">
        <v>320460</v>
      </c>
      <c r="AD7">
        <v>210560.13</v>
      </c>
      <c r="AE7">
        <v>4491.09</v>
      </c>
      <c r="AG7">
        <v>20000</v>
      </c>
    </row>
    <row r="8" spans="1:33" x14ac:dyDescent="0.25">
      <c r="A8" t="s">
        <v>2542</v>
      </c>
      <c r="B8">
        <v>341894.79</v>
      </c>
      <c r="C8">
        <v>0</v>
      </c>
      <c r="D8">
        <v>98703.47</v>
      </c>
      <c r="F8">
        <v>267080.86</v>
      </c>
      <c r="G8">
        <v>519513.46</v>
      </c>
      <c r="I8">
        <v>194900</v>
      </c>
      <c r="J8">
        <v>2500</v>
      </c>
      <c r="K8">
        <v>18760</v>
      </c>
      <c r="N8">
        <v>864</v>
      </c>
      <c r="Q8">
        <v>-1215942.3999999999</v>
      </c>
      <c r="R8">
        <v>2735240.51</v>
      </c>
      <c r="U8">
        <v>68956.56</v>
      </c>
      <c r="W8">
        <v>252.09</v>
      </c>
      <c r="Y8">
        <v>426030</v>
      </c>
      <c r="AA8">
        <v>461509</v>
      </c>
      <c r="AD8">
        <v>147243.17000000001</v>
      </c>
      <c r="AE8">
        <v>5816.01</v>
      </c>
    </row>
    <row r="9" spans="1:33" x14ac:dyDescent="0.25">
      <c r="A9" t="s">
        <v>2543</v>
      </c>
      <c r="B9">
        <v>578569.63</v>
      </c>
      <c r="C9">
        <v>0</v>
      </c>
      <c r="D9">
        <v>393716.71</v>
      </c>
      <c r="F9">
        <v>746547.62</v>
      </c>
      <c r="G9">
        <v>1329750.81</v>
      </c>
      <c r="K9">
        <v>15105</v>
      </c>
      <c r="N9">
        <v>1761.21</v>
      </c>
      <c r="Q9">
        <v>577799.36</v>
      </c>
      <c r="R9">
        <v>2266802.89</v>
      </c>
      <c r="U9">
        <v>300634.62</v>
      </c>
      <c r="V9">
        <v>34000</v>
      </c>
      <c r="W9">
        <v>84.18</v>
      </c>
      <c r="Y9">
        <v>169260</v>
      </c>
      <c r="AA9">
        <v>221417</v>
      </c>
      <c r="AD9">
        <v>84445.51</v>
      </c>
      <c r="AE9">
        <v>10999.98</v>
      </c>
    </row>
    <row r="10" spans="1:33" x14ac:dyDescent="0.25">
      <c r="A10" t="s">
        <v>2544</v>
      </c>
      <c r="B10">
        <v>511719.18</v>
      </c>
      <c r="C10">
        <v>18100</v>
      </c>
      <c r="D10">
        <v>39038.61</v>
      </c>
      <c r="F10">
        <v>925105.18</v>
      </c>
      <c r="G10">
        <v>305142.07</v>
      </c>
      <c r="K10">
        <v>29367</v>
      </c>
      <c r="N10">
        <v>1001.2</v>
      </c>
      <c r="Q10">
        <v>-729141.83</v>
      </c>
      <c r="R10">
        <v>2678016.84</v>
      </c>
      <c r="U10">
        <v>61908.93</v>
      </c>
      <c r="Y10">
        <v>311100</v>
      </c>
      <c r="AA10">
        <v>354072</v>
      </c>
      <c r="AD10">
        <v>158510.54999999999</v>
      </c>
      <c r="AE10">
        <v>6764.55</v>
      </c>
      <c r="AG10">
        <v>33800</v>
      </c>
    </row>
    <row r="11" spans="1:33" x14ac:dyDescent="0.25">
      <c r="A11" t="s">
        <v>2545</v>
      </c>
      <c r="B11">
        <v>369242.24</v>
      </c>
      <c r="C11">
        <v>0</v>
      </c>
      <c r="D11">
        <v>206549.32</v>
      </c>
      <c r="E11">
        <v>0.01</v>
      </c>
      <c r="F11">
        <v>212861.54</v>
      </c>
      <c r="G11">
        <v>377043.48</v>
      </c>
      <c r="K11">
        <v>32820</v>
      </c>
      <c r="N11">
        <v>817.94</v>
      </c>
      <c r="Q11">
        <v>-479825.24</v>
      </c>
      <c r="R11">
        <v>1804328.64</v>
      </c>
      <c r="U11">
        <v>60907.74</v>
      </c>
      <c r="W11">
        <v>98.36</v>
      </c>
      <c r="X11">
        <v>1</v>
      </c>
      <c r="Y11">
        <v>156750</v>
      </c>
      <c r="AA11">
        <v>226098</v>
      </c>
      <c r="AD11">
        <v>129124.38</v>
      </c>
      <c r="AE11">
        <v>33694.47</v>
      </c>
      <c r="AG11">
        <v>21285</v>
      </c>
    </row>
    <row r="12" spans="1:33" x14ac:dyDescent="0.25">
      <c r="A12" t="s">
        <v>2546</v>
      </c>
      <c r="B12">
        <v>488639.55</v>
      </c>
      <c r="C12">
        <v>0</v>
      </c>
      <c r="D12">
        <v>144964.65</v>
      </c>
      <c r="F12">
        <v>217240.41</v>
      </c>
      <c r="G12">
        <v>214465.87</v>
      </c>
      <c r="K12">
        <v>17260</v>
      </c>
      <c r="N12">
        <v>1252.9000000000001</v>
      </c>
      <c r="Q12">
        <v>424070.6</v>
      </c>
      <c r="R12">
        <v>667029.63</v>
      </c>
      <c r="U12">
        <v>184929.43</v>
      </c>
      <c r="W12">
        <v>212.6</v>
      </c>
      <c r="Y12">
        <v>251610</v>
      </c>
      <c r="AA12">
        <v>296347</v>
      </c>
      <c r="AB12">
        <v>456</v>
      </c>
      <c r="AC12">
        <v>504</v>
      </c>
      <c r="AD12">
        <v>137353.96</v>
      </c>
      <c r="AE12">
        <v>16393.72</v>
      </c>
      <c r="AG12">
        <v>30000</v>
      </c>
    </row>
    <row r="13" spans="1:33" x14ac:dyDescent="0.25">
      <c r="A13" t="s">
        <v>2547</v>
      </c>
      <c r="B13">
        <v>253686.72</v>
      </c>
      <c r="C13">
        <v>0</v>
      </c>
      <c r="D13">
        <v>227116.93</v>
      </c>
      <c r="F13">
        <v>3</v>
      </c>
      <c r="G13">
        <v>896807.28</v>
      </c>
      <c r="J13">
        <v>0</v>
      </c>
      <c r="K13">
        <v>14860</v>
      </c>
      <c r="N13">
        <v>1256.8900000000001</v>
      </c>
      <c r="Q13">
        <v>738720.52</v>
      </c>
      <c r="R13">
        <v>818351.54</v>
      </c>
      <c r="U13">
        <v>86765.119999999995</v>
      </c>
      <c r="W13">
        <v>320.2</v>
      </c>
      <c r="Y13">
        <v>363830</v>
      </c>
      <c r="AA13">
        <v>408238</v>
      </c>
      <c r="AD13">
        <v>177080.36</v>
      </c>
      <c r="AE13">
        <v>31171.98</v>
      </c>
      <c r="AG13">
        <v>30000</v>
      </c>
    </row>
    <row r="14" spans="1:33" x14ac:dyDescent="0.25">
      <c r="A14" t="s">
        <v>2548</v>
      </c>
      <c r="B14">
        <v>725471.85</v>
      </c>
      <c r="C14">
        <v>0</v>
      </c>
      <c r="D14">
        <v>124249.73</v>
      </c>
      <c r="F14">
        <v>562422.82999999996</v>
      </c>
      <c r="G14">
        <v>168300.09</v>
      </c>
      <c r="K14">
        <v>22020</v>
      </c>
      <c r="N14">
        <v>2076.0500000000002</v>
      </c>
      <c r="Q14">
        <v>-2670714.87</v>
      </c>
      <c r="R14">
        <v>3873985.05</v>
      </c>
      <c r="U14">
        <v>40112.01</v>
      </c>
      <c r="V14">
        <v>565668</v>
      </c>
      <c r="Y14">
        <v>423660</v>
      </c>
      <c r="AA14">
        <v>457560</v>
      </c>
      <c r="AC14">
        <v>1852</v>
      </c>
      <c r="AD14">
        <v>214882.74</v>
      </c>
      <c r="AE14">
        <v>2067</v>
      </c>
    </row>
    <row r="15" spans="1:33" x14ac:dyDescent="0.25">
      <c r="A15" t="s">
        <v>2549</v>
      </c>
      <c r="B15">
        <v>540837.07999999996</v>
      </c>
      <c r="C15">
        <v>0</v>
      </c>
      <c r="D15">
        <v>163433.71</v>
      </c>
      <c r="F15">
        <v>1407876.45</v>
      </c>
      <c r="G15">
        <v>419018.3</v>
      </c>
      <c r="K15">
        <v>29934.3</v>
      </c>
      <c r="N15">
        <v>569.9</v>
      </c>
      <c r="Q15">
        <v>642711.74</v>
      </c>
      <c r="R15">
        <v>2037072.22</v>
      </c>
      <c r="U15">
        <v>113283.51</v>
      </c>
      <c r="V15">
        <v>10000</v>
      </c>
      <c r="W15">
        <v>112.54</v>
      </c>
      <c r="Y15">
        <v>482070</v>
      </c>
      <c r="AA15">
        <v>517016</v>
      </c>
      <c r="AC15">
        <v>796</v>
      </c>
      <c r="AD15">
        <v>229986.85</v>
      </c>
      <c r="AE15">
        <v>26789.82</v>
      </c>
      <c r="AG15">
        <v>10000</v>
      </c>
    </row>
    <row r="16" spans="1:33" x14ac:dyDescent="0.25">
      <c r="A16" t="s">
        <v>2550</v>
      </c>
      <c r="B16">
        <v>257577.17</v>
      </c>
      <c r="C16">
        <v>0</v>
      </c>
      <c r="D16">
        <v>70824.52</v>
      </c>
      <c r="F16">
        <v>1</v>
      </c>
      <c r="G16">
        <v>412450.32</v>
      </c>
      <c r="K16">
        <v>23999</v>
      </c>
      <c r="N16">
        <v>481</v>
      </c>
      <c r="Q16">
        <v>-1861267.56</v>
      </c>
      <c r="R16">
        <v>2706524.69</v>
      </c>
      <c r="U16">
        <v>50919.3</v>
      </c>
      <c r="V16">
        <v>6000</v>
      </c>
      <c r="W16">
        <v>22.26</v>
      </c>
      <c r="Y16">
        <v>427970</v>
      </c>
      <c r="AA16">
        <v>458258</v>
      </c>
      <c r="AD16">
        <v>122676.57</v>
      </c>
      <c r="AE16">
        <v>22861.11</v>
      </c>
      <c r="AG16">
        <v>10000</v>
      </c>
    </row>
    <row r="17" spans="1:33" x14ac:dyDescent="0.25">
      <c r="A17" t="s">
        <v>2551</v>
      </c>
      <c r="B17">
        <v>27951.49</v>
      </c>
      <c r="C17">
        <v>0</v>
      </c>
      <c r="D17">
        <v>277115.43</v>
      </c>
      <c r="F17">
        <v>2583127.48</v>
      </c>
      <c r="G17">
        <v>1398922.07</v>
      </c>
      <c r="J17">
        <v>0</v>
      </c>
      <c r="K17">
        <v>25260</v>
      </c>
      <c r="N17">
        <v>166.08</v>
      </c>
      <c r="Q17">
        <v>3605702.12</v>
      </c>
      <c r="R17">
        <v>865508.28</v>
      </c>
      <c r="U17">
        <v>74749.19</v>
      </c>
      <c r="V17">
        <v>36032.15</v>
      </c>
      <c r="W17">
        <v>24.13</v>
      </c>
      <c r="Y17">
        <v>322140</v>
      </c>
      <c r="AA17">
        <v>390252</v>
      </c>
      <c r="AD17">
        <v>152856.51999999999</v>
      </c>
      <c r="AE17">
        <v>94356.96</v>
      </c>
      <c r="AG17">
        <v>5000</v>
      </c>
    </row>
    <row r="18" spans="1:33" x14ac:dyDescent="0.25">
      <c r="A18" t="s">
        <v>2552</v>
      </c>
      <c r="B18">
        <v>366959.35</v>
      </c>
      <c r="C18">
        <v>0</v>
      </c>
      <c r="D18">
        <v>37972.67</v>
      </c>
      <c r="F18">
        <v>-11296.38</v>
      </c>
      <c r="G18">
        <v>204808.15</v>
      </c>
      <c r="K18">
        <v>16875</v>
      </c>
      <c r="N18">
        <v>1335</v>
      </c>
      <c r="Q18">
        <v>-1678677.89</v>
      </c>
      <c r="R18">
        <v>2831701.19</v>
      </c>
      <c r="U18">
        <v>51122.04</v>
      </c>
      <c r="Y18">
        <v>413940</v>
      </c>
      <c r="AA18">
        <v>460349</v>
      </c>
      <c r="AB18">
        <v>13320</v>
      </c>
      <c r="AC18">
        <v>6328</v>
      </c>
      <c r="AD18">
        <v>526737.05000000005</v>
      </c>
      <c r="AE18">
        <v>1117.5</v>
      </c>
      <c r="AG18">
        <v>30000</v>
      </c>
    </row>
    <row r="19" spans="1:33" x14ac:dyDescent="0.25">
      <c r="A19" t="s">
        <v>2553</v>
      </c>
      <c r="B19">
        <v>279735.21000000002</v>
      </c>
      <c r="C19">
        <v>0</v>
      </c>
      <c r="D19">
        <v>174735.68</v>
      </c>
      <c r="E19">
        <v>57.48</v>
      </c>
      <c r="F19">
        <v>1588088.09</v>
      </c>
      <c r="G19">
        <v>495668.15</v>
      </c>
      <c r="K19">
        <v>16875</v>
      </c>
      <c r="N19">
        <v>4793</v>
      </c>
      <c r="Q19">
        <v>-2458539.9300000002</v>
      </c>
      <c r="R19">
        <v>5546813.3099999996</v>
      </c>
      <c r="U19">
        <v>53947.33</v>
      </c>
      <c r="W19">
        <v>48.2</v>
      </c>
      <c r="Y19">
        <v>144720</v>
      </c>
      <c r="AA19">
        <v>274410</v>
      </c>
      <c r="AD19">
        <v>443095.25</v>
      </c>
      <c r="AE19">
        <v>52867.05</v>
      </c>
    </row>
    <row r="20" spans="1:33" x14ac:dyDescent="0.25">
      <c r="A20" t="s">
        <v>2554</v>
      </c>
      <c r="B20">
        <v>443603.16</v>
      </c>
      <c r="C20">
        <v>0</v>
      </c>
      <c r="D20">
        <v>30008.51</v>
      </c>
      <c r="E20">
        <v>0</v>
      </c>
      <c r="F20">
        <v>1227454.17</v>
      </c>
      <c r="G20">
        <v>674845.7</v>
      </c>
      <c r="K20">
        <v>20380</v>
      </c>
      <c r="N20">
        <v>7454</v>
      </c>
      <c r="Q20">
        <v>1316389.92</v>
      </c>
      <c r="R20">
        <v>1373222.93</v>
      </c>
      <c r="U20">
        <v>9139.3700000000008</v>
      </c>
      <c r="Y20">
        <v>201480</v>
      </c>
      <c r="AA20">
        <v>302526</v>
      </c>
      <c r="AB20">
        <v>480</v>
      </c>
      <c r="AC20">
        <v>35800</v>
      </c>
      <c r="AD20">
        <v>165305.79</v>
      </c>
      <c r="AE20">
        <v>48042.89</v>
      </c>
    </row>
    <row r="21" spans="1:33" x14ac:dyDescent="0.25">
      <c r="A21" t="s">
        <v>2555</v>
      </c>
      <c r="B21">
        <v>130918.16</v>
      </c>
      <c r="C21">
        <v>0</v>
      </c>
      <c r="D21">
        <v>230920.19</v>
      </c>
      <c r="F21">
        <v>1855908.18</v>
      </c>
      <c r="G21">
        <v>363229.52</v>
      </c>
      <c r="J21">
        <v>3000</v>
      </c>
      <c r="K21">
        <v>22020</v>
      </c>
      <c r="N21">
        <v>7.9</v>
      </c>
      <c r="Q21">
        <v>2137743.41</v>
      </c>
      <c r="R21">
        <v>466379.49</v>
      </c>
      <c r="U21">
        <v>213184.42</v>
      </c>
      <c r="Y21">
        <v>241060</v>
      </c>
      <c r="AA21">
        <v>265060</v>
      </c>
      <c r="AD21">
        <v>167165.6</v>
      </c>
      <c r="AE21">
        <v>50193.57</v>
      </c>
      <c r="AG21">
        <v>20000</v>
      </c>
    </row>
    <row r="22" spans="1:33" x14ac:dyDescent="0.25">
      <c r="A22" t="s">
        <v>2556</v>
      </c>
      <c r="B22">
        <v>413431.35</v>
      </c>
      <c r="C22">
        <v>0</v>
      </c>
      <c r="D22">
        <v>198338.04</v>
      </c>
      <c r="E22">
        <v>23.01</v>
      </c>
      <c r="F22">
        <v>223190.64</v>
      </c>
      <c r="G22">
        <v>165138.45000000001</v>
      </c>
      <c r="K22">
        <v>16875</v>
      </c>
      <c r="N22">
        <v>1134.2</v>
      </c>
      <c r="Q22">
        <v>-619158.86</v>
      </c>
      <c r="R22">
        <v>1804328.64</v>
      </c>
      <c r="U22">
        <v>59580.05</v>
      </c>
      <c r="V22">
        <v>0.6</v>
      </c>
      <c r="W22">
        <v>323</v>
      </c>
      <c r="Y22">
        <v>191340</v>
      </c>
      <c r="AA22">
        <v>265643</v>
      </c>
      <c r="AD22">
        <v>152575.79</v>
      </c>
      <c r="AE22">
        <v>6082.35</v>
      </c>
      <c r="AG22">
        <v>30000</v>
      </c>
    </row>
    <row r="23" spans="1:33" x14ac:dyDescent="0.25">
      <c r="A23" t="s">
        <v>2557</v>
      </c>
      <c r="B23">
        <v>736055.89</v>
      </c>
      <c r="C23">
        <v>0</v>
      </c>
      <c r="D23">
        <v>227049.48</v>
      </c>
      <c r="F23">
        <v>239880.12</v>
      </c>
      <c r="G23">
        <v>565019</v>
      </c>
      <c r="K23">
        <v>28091.93</v>
      </c>
      <c r="N23">
        <v>2085.1799999999998</v>
      </c>
      <c r="Q23">
        <v>439832.92</v>
      </c>
      <c r="R23">
        <v>1601555.91</v>
      </c>
      <c r="U23">
        <v>69544.56</v>
      </c>
      <c r="V23">
        <v>220</v>
      </c>
      <c r="Y23">
        <v>534870</v>
      </c>
      <c r="AA23">
        <v>589027</v>
      </c>
      <c r="AB23">
        <v>560</v>
      </c>
      <c r="AC23">
        <v>3302</v>
      </c>
      <c r="AD23">
        <v>290213.78000000003</v>
      </c>
      <c r="AE23">
        <v>25093.23</v>
      </c>
    </row>
    <row r="24" spans="1:33" x14ac:dyDescent="0.25">
      <c r="A24" t="s">
        <v>2558</v>
      </c>
      <c r="B24">
        <v>247962.4</v>
      </c>
      <c r="C24">
        <v>0</v>
      </c>
      <c r="D24">
        <v>180176.74</v>
      </c>
      <c r="F24">
        <v>29050.15</v>
      </c>
      <c r="G24">
        <v>410018.84</v>
      </c>
      <c r="K24">
        <v>19183.82</v>
      </c>
      <c r="N24">
        <v>1394.9</v>
      </c>
      <c r="Q24">
        <v>-283683.39</v>
      </c>
      <c r="R24">
        <v>1188537.31</v>
      </c>
      <c r="U24">
        <v>67558.27</v>
      </c>
      <c r="V24">
        <v>81300</v>
      </c>
      <c r="Y24">
        <v>130830</v>
      </c>
      <c r="AA24">
        <v>170792</v>
      </c>
      <c r="AD24">
        <v>163026.41</v>
      </c>
      <c r="AE24">
        <v>4094.37</v>
      </c>
    </row>
    <row r="25" spans="1:33" x14ac:dyDescent="0.25">
      <c r="A25" t="s">
        <v>2559</v>
      </c>
      <c r="B25">
        <v>791089.56</v>
      </c>
      <c r="C25">
        <v>0</v>
      </c>
      <c r="D25">
        <v>31662.13</v>
      </c>
      <c r="E25">
        <v>0.01</v>
      </c>
      <c r="F25">
        <v>631493.80000000005</v>
      </c>
      <c r="G25">
        <v>244365.18</v>
      </c>
      <c r="J25">
        <v>3000</v>
      </c>
      <c r="K25">
        <v>15640</v>
      </c>
      <c r="N25">
        <v>0</v>
      </c>
      <c r="Q25">
        <v>-1387128.07</v>
      </c>
      <c r="R25">
        <v>3378480.39</v>
      </c>
      <c r="U25">
        <v>4508.3599999999997</v>
      </c>
      <c r="W25">
        <v>8.8699999999999992</v>
      </c>
      <c r="Y25">
        <v>201480</v>
      </c>
      <c r="AA25">
        <v>229841</v>
      </c>
      <c r="AD25">
        <v>264773.12</v>
      </c>
      <c r="AE25">
        <v>2764.75</v>
      </c>
      <c r="AG25">
        <v>20000</v>
      </c>
    </row>
    <row r="26" spans="1:33" x14ac:dyDescent="0.25">
      <c r="A26" t="s">
        <v>2560</v>
      </c>
      <c r="B26">
        <v>346282.65</v>
      </c>
      <c r="C26">
        <v>0</v>
      </c>
      <c r="D26">
        <v>158596.32999999999</v>
      </c>
      <c r="F26">
        <v>3316032.43</v>
      </c>
      <c r="G26">
        <v>607280.02</v>
      </c>
      <c r="J26">
        <v>0</v>
      </c>
      <c r="K26">
        <v>16695</v>
      </c>
      <c r="N26">
        <v>1022.14</v>
      </c>
      <c r="Q26">
        <v>-49699.26</v>
      </c>
      <c r="R26">
        <v>4652638.84</v>
      </c>
      <c r="U26">
        <v>69594.19</v>
      </c>
      <c r="V26">
        <v>7500</v>
      </c>
      <c r="W26">
        <v>39.43</v>
      </c>
      <c r="Y26">
        <v>172640</v>
      </c>
      <c r="AA26">
        <v>215385</v>
      </c>
      <c r="AD26">
        <v>200604.12</v>
      </c>
      <c r="AE26">
        <v>16249.79</v>
      </c>
      <c r="AG26">
        <v>10000</v>
      </c>
    </row>
    <row r="27" spans="1:33" x14ac:dyDescent="0.25">
      <c r="A27" t="s">
        <v>2561</v>
      </c>
      <c r="B27">
        <v>2898736.75</v>
      </c>
      <c r="C27">
        <v>0</v>
      </c>
      <c r="D27">
        <v>17272.89</v>
      </c>
      <c r="F27">
        <v>1543082.37</v>
      </c>
      <c r="G27">
        <v>168512.14</v>
      </c>
      <c r="N27">
        <v>1425.96</v>
      </c>
      <c r="Q27">
        <v>-1342425.9</v>
      </c>
      <c r="R27">
        <v>3908830.71</v>
      </c>
      <c r="U27">
        <v>544330.27</v>
      </c>
      <c r="V27">
        <v>1722930</v>
      </c>
      <c r="Y27">
        <v>518570</v>
      </c>
      <c r="Z27">
        <v>199340</v>
      </c>
      <c r="AA27">
        <v>596143</v>
      </c>
      <c r="AC27">
        <v>6940</v>
      </c>
      <c r="AD27">
        <v>233050.42</v>
      </c>
      <c r="AE27">
        <v>89263.47</v>
      </c>
    </row>
    <row r="28" spans="1:33" x14ac:dyDescent="0.25">
      <c r="A28" t="s">
        <v>2562</v>
      </c>
      <c r="B28">
        <v>578097.18999999994</v>
      </c>
      <c r="C28">
        <v>0</v>
      </c>
      <c r="D28">
        <v>20358.91</v>
      </c>
      <c r="G28">
        <v>221391.83</v>
      </c>
      <c r="N28">
        <v>1294</v>
      </c>
      <c r="Q28">
        <v>-1376522.32</v>
      </c>
      <c r="R28">
        <v>1729962.99</v>
      </c>
      <c r="U28">
        <v>814624.6</v>
      </c>
      <c r="W28">
        <v>23.7</v>
      </c>
      <c r="Y28">
        <v>475950</v>
      </c>
      <c r="AA28">
        <v>539284</v>
      </c>
      <c r="AB28">
        <v>3200</v>
      </c>
      <c r="AC28">
        <v>3520</v>
      </c>
      <c r="AD28">
        <v>262534.31</v>
      </c>
      <c r="AE28">
        <v>16946.73</v>
      </c>
    </row>
    <row r="29" spans="1:33" x14ac:dyDescent="0.25">
      <c r="A29" t="s">
        <v>2563</v>
      </c>
      <c r="B29">
        <v>1418194.28</v>
      </c>
      <c r="C29">
        <v>0</v>
      </c>
      <c r="D29">
        <v>82835.039999999994</v>
      </c>
      <c r="F29">
        <v>3251759.7</v>
      </c>
      <c r="G29">
        <v>889908.8</v>
      </c>
      <c r="L29">
        <v>340523.45</v>
      </c>
      <c r="N29">
        <v>10918.11</v>
      </c>
      <c r="Q29">
        <v>2618559.2799999998</v>
      </c>
      <c r="R29">
        <v>2399403.2599999998</v>
      </c>
      <c r="U29">
        <v>448301.55</v>
      </c>
      <c r="W29">
        <v>16.170000000000002</v>
      </c>
      <c r="Y29">
        <v>525360</v>
      </c>
      <c r="Z29">
        <v>186070</v>
      </c>
      <c r="AA29">
        <v>561033</v>
      </c>
      <c r="AC29">
        <v>13940</v>
      </c>
      <c r="AD29">
        <v>282738.27</v>
      </c>
      <c r="AE29">
        <v>28742.73</v>
      </c>
    </row>
    <row r="30" spans="1:33" x14ac:dyDescent="0.25">
      <c r="A30" t="s">
        <v>2564</v>
      </c>
      <c r="B30">
        <v>1076298.77</v>
      </c>
      <c r="C30">
        <v>0</v>
      </c>
      <c r="D30">
        <v>564763.19999999995</v>
      </c>
      <c r="F30">
        <v>-164099.82999999999</v>
      </c>
      <c r="G30">
        <v>1150846.67</v>
      </c>
      <c r="N30">
        <v>465861.1</v>
      </c>
      <c r="Q30">
        <v>-655337.87</v>
      </c>
      <c r="R30">
        <v>2787489.35</v>
      </c>
      <c r="U30">
        <v>635476.93000000005</v>
      </c>
      <c r="Z30">
        <v>92619.13</v>
      </c>
      <c r="AA30">
        <v>109554</v>
      </c>
      <c r="AB30">
        <v>17944</v>
      </c>
      <c r="AD30">
        <v>491744.77</v>
      </c>
      <c r="AE30">
        <v>78744.06</v>
      </c>
      <c r="AG30">
        <v>313</v>
      </c>
    </row>
    <row r="31" spans="1:33" x14ac:dyDescent="0.25">
      <c r="A31" t="s">
        <v>2565</v>
      </c>
      <c r="B31">
        <v>1177731.9099999999</v>
      </c>
      <c r="C31">
        <v>0</v>
      </c>
      <c r="D31">
        <v>128935.96</v>
      </c>
      <c r="F31">
        <v>2041659.37</v>
      </c>
      <c r="G31">
        <v>2037604.48</v>
      </c>
      <c r="K31">
        <v>100</v>
      </c>
      <c r="N31">
        <v>79296.88</v>
      </c>
      <c r="Q31">
        <v>-661588.93999999994</v>
      </c>
      <c r="R31">
        <v>3676859.92</v>
      </c>
      <c r="U31">
        <v>761077.52</v>
      </c>
      <c r="W31">
        <v>393.66</v>
      </c>
      <c r="Z31">
        <v>2114470</v>
      </c>
      <c r="AA31">
        <v>118988.16</v>
      </c>
      <c r="AD31">
        <v>422174.49</v>
      </c>
      <c r="AE31">
        <v>43514.67</v>
      </c>
    </row>
    <row r="32" spans="1:33" x14ac:dyDescent="0.25">
      <c r="A32" t="s">
        <v>2566</v>
      </c>
      <c r="B32">
        <v>601521.64</v>
      </c>
      <c r="C32">
        <v>0</v>
      </c>
      <c r="D32">
        <v>64373.5</v>
      </c>
      <c r="F32">
        <v>1917713.41</v>
      </c>
      <c r="G32">
        <v>538965.31999999995</v>
      </c>
      <c r="N32">
        <v>1857</v>
      </c>
      <c r="Q32">
        <v>1103357.3799999999</v>
      </c>
      <c r="R32">
        <v>1990284.18</v>
      </c>
      <c r="T32">
        <v>34.35</v>
      </c>
      <c r="U32">
        <v>471059.39</v>
      </c>
      <c r="Z32">
        <v>188860</v>
      </c>
      <c r="AA32">
        <v>197660</v>
      </c>
      <c r="AD32">
        <v>407839.19</v>
      </c>
      <c r="AE32">
        <v>27379.24</v>
      </c>
    </row>
    <row r="33" spans="1:33" x14ac:dyDescent="0.25">
      <c r="A33" t="s">
        <v>2567</v>
      </c>
      <c r="B33">
        <v>632171.05000000005</v>
      </c>
      <c r="C33">
        <v>0</v>
      </c>
      <c r="D33">
        <v>234360.19</v>
      </c>
      <c r="F33">
        <v>1092035.48</v>
      </c>
      <c r="G33">
        <v>357890.7</v>
      </c>
      <c r="K33">
        <v>233</v>
      </c>
      <c r="N33">
        <v>0</v>
      </c>
      <c r="Q33">
        <v>-180777.59</v>
      </c>
      <c r="R33">
        <v>2688683.71</v>
      </c>
      <c r="U33">
        <v>476947.48</v>
      </c>
      <c r="W33">
        <v>701</v>
      </c>
      <c r="Z33">
        <v>26070</v>
      </c>
      <c r="AA33">
        <v>136229</v>
      </c>
      <c r="AC33">
        <v>6640</v>
      </c>
      <c r="AD33">
        <v>537866.55000000005</v>
      </c>
      <c r="AE33">
        <v>14664.63</v>
      </c>
    </row>
    <row r="34" spans="1:33" x14ac:dyDescent="0.25">
      <c r="A34" t="s">
        <v>2568</v>
      </c>
      <c r="B34">
        <v>884811.16</v>
      </c>
      <c r="C34">
        <v>0</v>
      </c>
      <c r="D34">
        <v>122178.07</v>
      </c>
      <c r="F34">
        <v>3</v>
      </c>
      <c r="G34">
        <v>81439.199999999997</v>
      </c>
      <c r="K34">
        <v>11600</v>
      </c>
      <c r="N34">
        <v>9</v>
      </c>
      <c r="Q34">
        <v>-238437.08</v>
      </c>
      <c r="R34">
        <v>1153430.04</v>
      </c>
      <c r="U34">
        <v>352263.45</v>
      </c>
      <c r="W34">
        <v>200.41</v>
      </c>
      <c r="Y34">
        <v>213370</v>
      </c>
      <c r="Z34">
        <v>71116</v>
      </c>
      <c r="AA34">
        <v>285730</v>
      </c>
      <c r="AD34">
        <v>189376.39</v>
      </c>
      <c r="AE34">
        <v>14</v>
      </c>
    </row>
    <row r="35" spans="1:33" x14ac:dyDescent="0.25">
      <c r="A35" t="s">
        <v>2569</v>
      </c>
      <c r="B35">
        <v>683412.1</v>
      </c>
      <c r="C35">
        <v>0</v>
      </c>
      <c r="D35">
        <v>787246.84</v>
      </c>
      <c r="F35">
        <v>-49575.74</v>
      </c>
      <c r="G35">
        <v>88030.56</v>
      </c>
      <c r="K35">
        <v>18055.75</v>
      </c>
      <c r="N35">
        <v>488.12</v>
      </c>
      <c r="Q35">
        <v>-1404783.21</v>
      </c>
      <c r="R35">
        <v>2737074.7</v>
      </c>
      <c r="U35">
        <v>411191.98</v>
      </c>
      <c r="W35">
        <v>313.58999999999997</v>
      </c>
      <c r="Y35">
        <v>396160</v>
      </c>
      <c r="Z35">
        <v>68850</v>
      </c>
      <c r="AA35">
        <v>452548.25</v>
      </c>
      <c r="AB35">
        <v>7362</v>
      </c>
      <c r="AD35">
        <v>223131.88</v>
      </c>
      <c r="AE35">
        <v>35195.040000000001</v>
      </c>
    </row>
    <row r="36" spans="1:33" x14ac:dyDescent="0.25">
      <c r="A36" t="s">
        <v>2570</v>
      </c>
      <c r="B36">
        <v>1284700.71</v>
      </c>
      <c r="C36">
        <v>0</v>
      </c>
      <c r="D36">
        <v>171053.66</v>
      </c>
      <c r="F36">
        <v>5261.33</v>
      </c>
      <c r="G36">
        <v>74840.429999999993</v>
      </c>
      <c r="K36">
        <v>6300</v>
      </c>
      <c r="N36">
        <v>0</v>
      </c>
      <c r="Q36">
        <v>-780737.14</v>
      </c>
      <c r="R36">
        <v>1656318.18</v>
      </c>
      <c r="U36">
        <v>376103.07</v>
      </c>
      <c r="V36">
        <v>463348</v>
      </c>
      <c r="W36">
        <v>1650.22</v>
      </c>
      <c r="Y36">
        <v>360260</v>
      </c>
      <c r="AA36">
        <v>418649</v>
      </c>
      <c r="AC36">
        <v>7908</v>
      </c>
      <c r="AD36">
        <v>113537.33</v>
      </c>
      <c r="AE36">
        <v>7291.87</v>
      </c>
    </row>
    <row r="37" spans="1:33" x14ac:dyDescent="0.25">
      <c r="A37" t="s">
        <v>2571</v>
      </c>
      <c r="B37">
        <v>1284746.49</v>
      </c>
      <c r="C37">
        <v>0</v>
      </c>
      <c r="D37">
        <v>495300.3</v>
      </c>
      <c r="F37">
        <v>33372.6</v>
      </c>
      <c r="G37">
        <v>232593.55</v>
      </c>
      <c r="K37">
        <v>99097</v>
      </c>
      <c r="N37">
        <v>2427.6</v>
      </c>
      <c r="Q37">
        <v>238164.76</v>
      </c>
      <c r="R37">
        <v>1118559.83</v>
      </c>
      <c r="U37">
        <v>387224.54</v>
      </c>
      <c r="V37">
        <v>469890</v>
      </c>
      <c r="W37">
        <v>672.32</v>
      </c>
      <c r="Y37">
        <v>339600</v>
      </c>
      <c r="Z37">
        <v>75450</v>
      </c>
      <c r="AA37">
        <v>493613</v>
      </c>
      <c r="AC37">
        <v>7982</v>
      </c>
      <c r="AD37">
        <v>179422.17</v>
      </c>
      <c r="AE37">
        <v>4055.94</v>
      </c>
    </row>
    <row r="38" spans="1:33" x14ac:dyDescent="0.25">
      <c r="A38" t="s">
        <v>2572</v>
      </c>
      <c r="B38">
        <v>696009.14</v>
      </c>
      <c r="C38">
        <v>0</v>
      </c>
      <c r="D38">
        <v>576683.39</v>
      </c>
      <c r="F38">
        <v>-37276.300000000003</v>
      </c>
      <c r="G38">
        <v>-15643.17</v>
      </c>
      <c r="K38">
        <v>16328.75</v>
      </c>
      <c r="N38">
        <v>1706.65</v>
      </c>
      <c r="Q38">
        <v>-759386.3</v>
      </c>
      <c r="R38">
        <v>1381444.13</v>
      </c>
      <c r="U38">
        <v>276673.78999999998</v>
      </c>
      <c r="V38">
        <v>542984</v>
      </c>
      <c r="Y38">
        <v>361740</v>
      </c>
      <c r="Z38">
        <v>31500</v>
      </c>
      <c r="AA38">
        <v>436953</v>
      </c>
      <c r="AD38">
        <v>143868.78</v>
      </c>
      <c r="AE38">
        <v>52396.18</v>
      </c>
    </row>
    <row r="39" spans="1:33" x14ac:dyDescent="0.25">
      <c r="A39" t="s">
        <v>2573</v>
      </c>
      <c r="B39">
        <v>390946.98</v>
      </c>
      <c r="C39">
        <v>0</v>
      </c>
      <c r="D39">
        <v>379959.73</v>
      </c>
      <c r="F39">
        <v>1102.22</v>
      </c>
      <c r="G39">
        <v>139505.37</v>
      </c>
      <c r="K39">
        <v>30648</v>
      </c>
      <c r="N39">
        <v>141</v>
      </c>
      <c r="Q39">
        <v>-264453.53999999998</v>
      </c>
      <c r="R39">
        <v>1240631.49</v>
      </c>
      <c r="U39">
        <v>226928.4</v>
      </c>
      <c r="W39">
        <v>5.75</v>
      </c>
      <c r="Y39">
        <v>294150</v>
      </c>
      <c r="Z39">
        <v>25800</v>
      </c>
      <c r="AA39">
        <v>382236.44</v>
      </c>
      <c r="AB39">
        <v>3000</v>
      </c>
      <c r="AC39">
        <v>12698</v>
      </c>
      <c r="AD39">
        <v>218331.25</v>
      </c>
      <c r="AE39">
        <v>26071.11</v>
      </c>
    </row>
    <row r="40" spans="1:33" x14ac:dyDescent="0.25">
      <c r="A40" t="s">
        <v>2574</v>
      </c>
      <c r="B40">
        <v>861656.49</v>
      </c>
      <c r="C40">
        <v>0</v>
      </c>
      <c r="D40">
        <v>52515.42</v>
      </c>
      <c r="F40">
        <v>-148848.74</v>
      </c>
      <c r="G40">
        <v>342825.63</v>
      </c>
      <c r="K40">
        <v>8540</v>
      </c>
      <c r="N40">
        <v>3395.4</v>
      </c>
      <c r="Q40">
        <v>-1051864.06</v>
      </c>
      <c r="R40">
        <v>2356118.79</v>
      </c>
      <c r="U40">
        <v>389089.61</v>
      </c>
      <c r="V40">
        <v>156630</v>
      </c>
      <c r="W40">
        <v>2233.44</v>
      </c>
      <c r="Y40">
        <v>221310</v>
      </c>
      <c r="Z40">
        <v>61950</v>
      </c>
      <c r="AA40">
        <v>295390</v>
      </c>
      <c r="AB40">
        <v>2460</v>
      </c>
      <c r="AC40">
        <v>5592</v>
      </c>
      <c r="AD40">
        <v>342369.55</v>
      </c>
      <c r="AE40">
        <v>193442.83</v>
      </c>
      <c r="AG40">
        <v>200000</v>
      </c>
    </row>
    <row r="41" spans="1:33" x14ac:dyDescent="0.25">
      <c r="A41" t="s">
        <v>2575</v>
      </c>
      <c r="B41">
        <v>408102.99</v>
      </c>
      <c r="C41">
        <v>3840</v>
      </c>
      <c r="D41">
        <v>45466.51</v>
      </c>
      <c r="F41">
        <v>-99351</v>
      </c>
      <c r="G41">
        <v>56520.66</v>
      </c>
      <c r="K41">
        <v>47870</v>
      </c>
      <c r="M41">
        <v>2759</v>
      </c>
      <c r="N41">
        <v>1660.92</v>
      </c>
      <c r="P41">
        <v>7872.88</v>
      </c>
      <c r="Q41">
        <v>-1917462.31</v>
      </c>
      <c r="R41">
        <v>1990390.15</v>
      </c>
      <c r="U41">
        <v>193624.05</v>
      </c>
      <c r="V41">
        <v>292376</v>
      </c>
      <c r="W41">
        <v>46.76</v>
      </c>
      <c r="Z41">
        <v>61950</v>
      </c>
      <c r="AA41">
        <v>39775.480000000003</v>
      </c>
      <c r="AD41">
        <v>204229.85</v>
      </c>
      <c r="AE41">
        <v>16262.96</v>
      </c>
      <c r="AG41">
        <v>6240</v>
      </c>
    </row>
    <row r="42" spans="1:33" x14ac:dyDescent="0.25">
      <c r="A42" t="s">
        <v>2576</v>
      </c>
      <c r="B42">
        <v>456539.68</v>
      </c>
      <c r="C42">
        <v>0</v>
      </c>
      <c r="D42">
        <v>458805.89</v>
      </c>
      <c r="F42">
        <v>288142.64</v>
      </c>
      <c r="G42">
        <v>290660.47999999998</v>
      </c>
      <c r="N42">
        <v>320.91000000000003</v>
      </c>
      <c r="Q42">
        <v>735112.47</v>
      </c>
      <c r="R42">
        <v>498635.02</v>
      </c>
      <c r="U42">
        <v>279452</v>
      </c>
      <c r="V42">
        <v>156630</v>
      </c>
      <c r="W42">
        <v>57.72</v>
      </c>
      <c r="Y42">
        <v>148970</v>
      </c>
      <c r="Z42">
        <v>32900</v>
      </c>
      <c r="AA42">
        <v>183289</v>
      </c>
      <c r="AD42">
        <v>170135.06</v>
      </c>
      <c r="AE42">
        <v>4505.37</v>
      </c>
    </row>
    <row r="43" spans="1:33" x14ac:dyDescent="0.25">
      <c r="A43" t="s">
        <v>2577</v>
      </c>
      <c r="B43">
        <v>122636.25</v>
      </c>
      <c r="C43">
        <v>0</v>
      </c>
      <c r="D43">
        <v>385248.58</v>
      </c>
      <c r="F43">
        <v>2</v>
      </c>
      <c r="G43">
        <v>1684.34</v>
      </c>
      <c r="K43">
        <v>0</v>
      </c>
      <c r="N43">
        <v>0</v>
      </c>
      <c r="Q43">
        <v>693.86</v>
      </c>
      <c r="R43">
        <v>452082.82</v>
      </c>
      <c r="U43">
        <v>242574.82</v>
      </c>
      <c r="W43">
        <v>20.95</v>
      </c>
      <c r="Y43">
        <v>276580</v>
      </c>
      <c r="Z43">
        <v>34200</v>
      </c>
      <c r="AA43">
        <v>346480</v>
      </c>
      <c r="AD43">
        <v>148506.79</v>
      </c>
      <c r="AE43">
        <v>1594.49</v>
      </c>
    </row>
    <row r="44" spans="1:33" x14ac:dyDescent="0.25">
      <c r="A44" t="s">
        <v>2578</v>
      </c>
      <c r="B44">
        <v>509720.78</v>
      </c>
      <c r="C44">
        <v>0</v>
      </c>
      <c r="D44">
        <v>88779.14</v>
      </c>
      <c r="F44">
        <v>90834.49</v>
      </c>
      <c r="G44">
        <v>192977.65</v>
      </c>
      <c r="K44">
        <v>6000</v>
      </c>
      <c r="N44">
        <v>16000</v>
      </c>
      <c r="Q44">
        <v>-4697528.1399999997</v>
      </c>
      <c r="R44">
        <v>5378772.1500000004</v>
      </c>
      <c r="U44">
        <v>251474.78</v>
      </c>
      <c r="V44">
        <v>104420</v>
      </c>
      <c r="W44">
        <v>85.18</v>
      </c>
      <c r="Y44">
        <v>298020</v>
      </c>
      <c r="Z44">
        <v>30000</v>
      </c>
      <c r="AA44">
        <v>333347.96000000002</v>
      </c>
      <c r="AD44">
        <v>154975.91</v>
      </c>
      <c r="AE44">
        <v>16608.04</v>
      </c>
    </row>
    <row r="45" spans="1:33" x14ac:dyDescent="0.25">
      <c r="A45" t="s">
        <v>2579</v>
      </c>
      <c r="B45">
        <v>478264.83</v>
      </c>
      <c r="C45">
        <v>0</v>
      </c>
      <c r="D45">
        <v>636073.06999999995</v>
      </c>
      <c r="F45">
        <v>-176.37</v>
      </c>
      <c r="G45">
        <v>94125.81</v>
      </c>
      <c r="N45">
        <v>4585.33</v>
      </c>
      <c r="Q45">
        <v>-868191.22</v>
      </c>
      <c r="R45">
        <v>1780248.13</v>
      </c>
      <c r="U45">
        <v>280577.46000000002</v>
      </c>
      <c r="V45">
        <v>250608</v>
      </c>
      <c r="Y45">
        <v>503340</v>
      </c>
      <c r="Z45">
        <v>39300</v>
      </c>
      <c r="AA45">
        <v>575224</v>
      </c>
      <c r="AD45">
        <v>195532.3</v>
      </c>
      <c r="AE45">
        <v>10824.06</v>
      </c>
      <c r="AG45">
        <v>600</v>
      </c>
    </row>
    <row r="46" spans="1:33" x14ac:dyDescent="0.25">
      <c r="A46" t="s">
        <v>2580</v>
      </c>
      <c r="B46">
        <v>342309.47</v>
      </c>
      <c r="C46">
        <v>607198.39</v>
      </c>
      <c r="D46">
        <v>32707.77</v>
      </c>
      <c r="F46">
        <v>1917110.72</v>
      </c>
      <c r="G46">
        <v>347427.81</v>
      </c>
      <c r="K46">
        <v>24400</v>
      </c>
      <c r="M46">
        <v>57130</v>
      </c>
      <c r="N46">
        <v>15754.19</v>
      </c>
      <c r="O46">
        <v>28800</v>
      </c>
      <c r="Q46">
        <v>394652.67</v>
      </c>
      <c r="R46">
        <v>2690789.95</v>
      </c>
      <c r="U46">
        <v>430644.22</v>
      </c>
      <c r="W46">
        <v>270.3</v>
      </c>
      <c r="Y46">
        <v>445850</v>
      </c>
      <c r="AA46">
        <v>501940</v>
      </c>
      <c r="AD46">
        <v>339347.17</v>
      </c>
      <c r="AE46">
        <v>250</v>
      </c>
    </row>
    <row r="47" spans="1:33" x14ac:dyDescent="0.25">
      <c r="A47" t="s">
        <v>2581</v>
      </c>
      <c r="B47">
        <v>624909.02</v>
      </c>
      <c r="C47">
        <v>10000</v>
      </c>
      <c r="D47">
        <v>153552.12</v>
      </c>
      <c r="F47">
        <v>117975.27</v>
      </c>
      <c r="G47">
        <v>50229.61</v>
      </c>
      <c r="N47">
        <v>6409.43</v>
      </c>
      <c r="Q47">
        <v>-892375.91</v>
      </c>
      <c r="R47">
        <v>2057308.95</v>
      </c>
      <c r="U47">
        <v>111027.9</v>
      </c>
      <c r="Y47">
        <v>224600</v>
      </c>
      <c r="Z47">
        <v>9600</v>
      </c>
      <c r="AA47">
        <v>279158</v>
      </c>
      <c r="AD47">
        <v>261759</v>
      </c>
      <c r="AE47">
        <v>18987.349999999999</v>
      </c>
    </row>
    <row r="48" spans="1:33" x14ac:dyDescent="0.25">
      <c r="A48" t="s">
        <v>2582</v>
      </c>
      <c r="B48">
        <v>125982.55</v>
      </c>
      <c r="C48">
        <v>0</v>
      </c>
      <c r="D48">
        <v>135007.88</v>
      </c>
      <c r="F48">
        <v>83566.41</v>
      </c>
      <c r="G48">
        <v>147199.15</v>
      </c>
      <c r="N48">
        <v>0</v>
      </c>
      <c r="Q48">
        <v>-1418929.91</v>
      </c>
      <c r="R48">
        <v>1988049.06</v>
      </c>
      <c r="U48">
        <v>224109.93</v>
      </c>
      <c r="Z48">
        <v>11400</v>
      </c>
      <c r="AA48">
        <v>72006</v>
      </c>
      <c r="AD48">
        <v>218467.59</v>
      </c>
      <c r="AE48">
        <v>22399.5</v>
      </c>
    </row>
    <row r="49" spans="1:33" x14ac:dyDescent="0.25">
      <c r="A49" t="s">
        <v>2583</v>
      </c>
      <c r="B49">
        <v>283522.03000000003</v>
      </c>
      <c r="C49">
        <v>0</v>
      </c>
      <c r="D49">
        <v>577631.68000000005</v>
      </c>
      <c r="F49">
        <v>-27446.47</v>
      </c>
      <c r="G49">
        <v>158344.66</v>
      </c>
      <c r="N49">
        <v>0</v>
      </c>
      <c r="Q49">
        <v>-984550.33</v>
      </c>
      <c r="R49">
        <v>1911374.52</v>
      </c>
      <c r="U49">
        <v>247745.16</v>
      </c>
      <c r="Y49">
        <v>133050</v>
      </c>
      <c r="Z49">
        <v>69050</v>
      </c>
      <c r="AA49">
        <v>240951</v>
      </c>
      <c r="AD49">
        <v>135344.54</v>
      </c>
      <c r="AE49">
        <v>5291.91</v>
      </c>
      <c r="AG49">
        <v>3030</v>
      </c>
    </row>
    <row r="50" spans="1:33" x14ac:dyDescent="0.25">
      <c r="A50" t="s">
        <v>2584</v>
      </c>
      <c r="B50">
        <v>347057.45</v>
      </c>
      <c r="C50">
        <v>41401.31</v>
      </c>
      <c r="D50">
        <v>78338.17</v>
      </c>
      <c r="F50">
        <v>6</v>
      </c>
      <c r="G50">
        <v>119784.77</v>
      </c>
      <c r="K50">
        <v>7480</v>
      </c>
      <c r="N50">
        <v>472</v>
      </c>
      <c r="Q50">
        <v>-1539064.12</v>
      </c>
      <c r="R50">
        <v>1946410.43</v>
      </c>
      <c r="T50">
        <v>135.1</v>
      </c>
      <c r="U50">
        <v>88436.12</v>
      </c>
      <c r="V50">
        <v>480332</v>
      </c>
      <c r="Y50">
        <v>406496.31</v>
      </c>
      <c r="AA50">
        <v>435730.31</v>
      </c>
      <c r="AB50">
        <v>6352</v>
      </c>
      <c r="AC50">
        <v>7800</v>
      </c>
      <c r="AD50">
        <v>338188.5</v>
      </c>
      <c r="AE50">
        <v>16039.33</v>
      </c>
    </row>
    <row r="51" spans="1:33" x14ac:dyDescent="0.25">
      <c r="A51" t="s">
        <v>2585</v>
      </c>
      <c r="B51">
        <v>297392.09999999998</v>
      </c>
      <c r="C51">
        <v>20614.25</v>
      </c>
      <c r="D51">
        <v>22064.27</v>
      </c>
      <c r="F51">
        <v>114343.88</v>
      </c>
      <c r="G51">
        <v>96623.63</v>
      </c>
      <c r="K51">
        <v>58650.29</v>
      </c>
      <c r="N51">
        <v>175.5</v>
      </c>
      <c r="Q51">
        <v>-1129607.06</v>
      </c>
      <c r="R51">
        <v>1372237.86</v>
      </c>
      <c r="U51">
        <v>96992.71</v>
      </c>
      <c r="V51">
        <v>344586</v>
      </c>
      <c r="Y51">
        <v>189346.5</v>
      </c>
      <c r="Z51">
        <v>4500</v>
      </c>
      <c r="AA51">
        <v>273046.5</v>
      </c>
      <c r="AB51">
        <v>720</v>
      </c>
      <c r="AC51">
        <v>2813</v>
      </c>
      <c r="AD51">
        <v>98547.41</v>
      </c>
      <c r="AE51">
        <v>10716.76</v>
      </c>
    </row>
    <row r="52" spans="1:33" x14ac:dyDescent="0.25">
      <c r="A52" t="s">
        <v>2586</v>
      </c>
      <c r="B52">
        <v>355944.86</v>
      </c>
      <c r="C52">
        <v>0</v>
      </c>
      <c r="D52">
        <v>5394.06</v>
      </c>
      <c r="F52">
        <v>33847.379999999997</v>
      </c>
      <c r="G52">
        <v>62651.34</v>
      </c>
      <c r="J52">
        <v>4000</v>
      </c>
      <c r="K52">
        <v>39247.49</v>
      </c>
      <c r="N52">
        <v>1370.84</v>
      </c>
      <c r="Q52">
        <v>-322542.03000000003</v>
      </c>
      <c r="R52">
        <v>566631.65</v>
      </c>
      <c r="U52">
        <v>149878.06</v>
      </c>
      <c r="V52">
        <v>271492</v>
      </c>
      <c r="AA52">
        <v>59700</v>
      </c>
      <c r="AB52">
        <v>9600</v>
      </c>
      <c r="AC52">
        <v>13568</v>
      </c>
      <c r="AD52">
        <v>159608.89000000001</v>
      </c>
      <c r="AE52">
        <v>9763.48</v>
      </c>
    </row>
    <row r="53" spans="1:33" x14ac:dyDescent="0.25">
      <c r="A53" t="s">
        <v>2587</v>
      </c>
      <c r="B53">
        <v>167251.13</v>
      </c>
      <c r="C53">
        <v>0</v>
      </c>
      <c r="D53">
        <v>51566.36</v>
      </c>
      <c r="F53">
        <v>900753.76</v>
      </c>
      <c r="G53">
        <v>125650.27</v>
      </c>
      <c r="K53">
        <v>31850</v>
      </c>
      <c r="N53">
        <v>0</v>
      </c>
      <c r="Q53">
        <v>-492243.58</v>
      </c>
      <c r="R53">
        <v>1787234.17</v>
      </c>
      <c r="U53">
        <v>120051.21</v>
      </c>
      <c r="W53">
        <v>243.98</v>
      </c>
      <c r="Y53">
        <v>233562</v>
      </c>
      <c r="Z53">
        <v>4500</v>
      </c>
      <c r="AA53">
        <v>284003</v>
      </c>
      <c r="AB53">
        <v>16904</v>
      </c>
      <c r="AC53">
        <v>672</v>
      </c>
      <c r="AD53">
        <v>96492.55</v>
      </c>
      <c r="AE53">
        <v>41904.71</v>
      </c>
    </row>
    <row r="54" spans="1:33" x14ac:dyDescent="0.25">
      <c r="A54" t="s">
        <v>2588</v>
      </c>
      <c r="B54">
        <v>528758.32999999996</v>
      </c>
      <c r="C54">
        <v>0</v>
      </c>
      <c r="D54">
        <v>21134.639999999999</v>
      </c>
      <c r="F54">
        <v>37710.5</v>
      </c>
      <c r="G54">
        <v>586036.76</v>
      </c>
      <c r="K54">
        <v>11700</v>
      </c>
      <c r="N54">
        <v>37.380000000000003</v>
      </c>
      <c r="Q54">
        <v>-1305114.82</v>
      </c>
      <c r="R54">
        <v>2469567.41</v>
      </c>
      <c r="T54">
        <v>21.25</v>
      </c>
      <c r="U54">
        <v>285395.68</v>
      </c>
      <c r="Y54">
        <v>213664.5</v>
      </c>
      <c r="Z54">
        <v>4500</v>
      </c>
      <c r="AA54">
        <v>278284.53000000003</v>
      </c>
      <c r="AB54">
        <v>15500</v>
      </c>
      <c r="AC54">
        <v>7200</v>
      </c>
      <c r="AD54">
        <v>183423.46</v>
      </c>
      <c r="AE54">
        <v>21723.18</v>
      </c>
    </row>
    <row r="55" spans="1:33" x14ac:dyDescent="0.25">
      <c r="A55" t="s">
        <v>2589</v>
      </c>
      <c r="B55">
        <v>70746.429999999993</v>
      </c>
      <c r="C55">
        <v>0</v>
      </c>
      <c r="D55">
        <v>44614.1</v>
      </c>
      <c r="F55">
        <v>195344.64000000001</v>
      </c>
      <c r="G55">
        <v>61095.79</v>
      </c>
      <c r="J55">
        <v>4000</v>
      </c>
      <c r="K55">
        <v>13330</v>
      </c>
      <c r="N55">
        <v>44.15</v>
      </c>
      <c r="Q55">
        <v>-1600204.2</v>
      </c>
      <c r="R55">
        <v>2114448.44</v>
      </c>
      <c r="U55">
        <v>61213.61</v>
      </c>
      <c r="Y55">
        <v>433692</v>
      </c>
      <c r="Z55">
        <v>7500</v>
      </c>
      <c r="AA55">
        <v>441192</v>
      </c>
      <c r="AB55">
        <v>8960</v>
      </c>
      <c r="AC55">
        <v>5344</v>
      </c>
      <c r="AD55">
        <v>175122.26</v>
      </c>
      <c r="AE55">
        <v>31604.78</v>
      </c>
    </row>
    <row r="56" spans="1:33" x14ac:dyDescent="0.25">
      <c r="A56" t="s">
        <v>2590</v>
      </c>
      <c r="B56">
        <v>196059.32</v>
      </c>
      <c r="C56">
        <v>0</v>
      </c>
      <c r="D56">
        <v>36994</v>
      </c>
      <c r="F56">
        <v>909257.29</v>
      </c>
      <c r="G56">
        <v>57620.41</v>
      </c>
      <c r="K56">
        <v>41551</v>
      </c>
      <c r="N56">
        <v>0</v>
      </c>
      <c r="Q56">
        <v>-1640735.02</v>
      </c>
      <c r="R56">
        <v>2791483.6</v>
      </c>
      <c r="U56">
        <v>45731.81</v>
      </c>
      <c r="V56">
        <v>302818</v>
      </c>
      <c r="Y56">
        <v>152343.5</v>
      </c>
      <c r="Z56">
        <v>9000</v>
      </c>
      <c r="AA56">
        <v>210152.5</v>
      </c>
      <c r="AD56">
        <v>242700.73</v>
      </c>
      <c r="AE56">
        <v>49408.639999999999</v>
      </c>
    </row>
    <row r="57" spans="1:33" x14ac:dyDescent="0.25">
      <c r="A57" t="s">
        <v>2591</v>
      </c>
      <c r="B57">
        <v>745880.41</v>
      </c>
      <c r="C57">
        <v>0</v>
      </c>
      <c r="D57">
        <v>167731.20000000001</v>
      </c>
      <c r="F57">
        <v>262643.73</v>
      </c>
      <c r="G57">
        <v>94040.72</v>
      </c>
      <c r="J57">
        <v>0</v>
      </c>
      <c r="K57">
        <v>20820</v>
      </c>
      <c r="N57">
        <v>615</v>
      </c>
      <c r="O57">
        <v>0</v>
      </c>
      <c r="Q57">
        <v>-292379.07</v>
      </c>
      <c r="R57">
        <v>1683662.57</v>
      </c>
      <c r="U57">
        <v>91584.59</v>
      </c>
      <c r="W57">
        <v>1754.98</v>
      </c>
      <c r="Y57">
        <v>403221</v>
      </c>
      <c r="Z57">
        <v>38700</v>
      </c>
      <c r="AA57">
        <v>441944</v>
      </c>
      <c r="AB57">
        <v>29108</v>
      </c>
      <c r="AD57">
        <v>156250.31</v>
      </c>
      <c r="AE57">
        <v>50379.95</v>
      </c>
      <c r="AG57">
        <v>0.75</v>
      </c>
    </row>
    <row r="58" spans="1:33" x14ac:dyDescent="0.25">
      <c r="A58" t="s">
        <v>2592</v>
      </c>
      <c r="B58">
        <v>785838.24</v>
      </c>
      <c r="C58">
        <v>0</v>
      </c>
      <c r="D58">
        <v>138730.18</v>
      </c>
      <c r="F58">
        <v>-359010.63</v>
      </c>
      <c r="G58">
        <v>647151.88</v>
      </c>
      <c r="J58">
        <v>0</v>
      </c>
      <c r="K58">
        <v>20820</v>
      </c>
      <c r="M58">
        <v>0</v>
      </c>
      <c r="N58">
        <v>8751.9599999999991</v>
      </c>
      <c r="O58">
        <v>1671.51</v>
      </c>
      <c r="Q58">
        <v>-92753.36</v>
      </c>
      <c r="R58">
        <v>1188971.67</v>
      </c>
      <c r="U58">
        <v>358477.79</v>
      </c>
      <c r="Y58">
        <v>425997.6</v>
      </c>
      <c r="Z58">
        <v>21000</v>
      </c>
      <c r="AA58">
        <v>506824.6</v>
      </c>
      <c r="AB58">
        <v>240</v>
      </c>
      <c r="AC58">
        <v>264</v>
      </c>
      <c r="AD58">
        <v>180889.57</v>
      </c>
      <c r="AE58">
        <v>32009.33</v>
      </c>
    </row>
    <row r="59" spans="1:33" x14ac:dyDescent="0.25">
      <c r="A59" t="s">
        <v>2593</v>
      </c>
      <c r="B59">
        <v>449928.61</v>
      </c>
      <c r="C59">
        <v>0</v>
      </c>
      <c r="D59">
        <v>18705.650000000001</v>
      </c>
      <c r="F59">
        <v>197766.24</v>
      </c>
      <c r="G59">
        <v>90156.92</v>
      </c>
      <c r="J59">
        <v>6000</v>
      </c>
      <c r="K59">
        <v>18274.8</v>
      </c>
      <c r="N59">
        <v>0</v>
      </c>
      <c r="Q59">
        <v>-1644297.71</v>
      </c>
      <c r="R59">
        <v>2121250.9300000002</v>
      </c>
      <c r="U59">
        <v>332799.02</v>
      </c>
      <c r="V59">
        <v>835.81</v>
      </c>
      <c r="W59">
        <v>191.79</v>
      </c>
      <c r="Y59">
        <v>165885</v>
      </c>
      <c r="Z59">
        <v>159180</v>
      </c>
      <c r="AA59">
        <v>260806</v>
      </c>
      <c r="AD59">
        <v>107990.58</v>
      </c>
      <c r="AE59">
        <v>34430.980000000003</v>
      </c>
      <c r="AG59">
        <v>334.66</v>
      </c>
    </row>
    <row r="60" spans="1:33" x14ac:dyDescent="0.25">
      <c r="A60" t="s">
        <v>2594</v>
      </c>
      <c r="B60">
        <v>461849.52</v>
      </c>
      <c r="C60">
        <v>0</v>
      </c>
      <c r="D60">
        <v>456513.22</v>
      </c>
      <c r="F60">
        <v>8</v>
      </c>
      <c r="G60">
        <v>148073.07999999999</v>
      </c>
      <c r="M60">
        <v>7160</v>
      </c>
      <c r="N60">
        <v>1793</v>
      </c>
      <c r="O60">
        <v>500</v>
      </c>
      <c r="Q60">
        <v>-326303.81</v>
      </c>
      <c r="R60">
        <v>1374864.38</v>
      </c>
      <c r="U60">
        <v>303485.39</v>
      </c>
      <c r="W60">
        <v>738.24</v>
      </c>
      <c r="Y60">
        <v>409947.1</v>
      </c>
      <c r="AA60">
        <v>522948.1</v>
      </c>
      <c r="AB60">
        <v>812</v>
      </c>
      <c r="AD60">
        <v>133372.06</v>
      </c>
      <c r="AE60">
        <v>48608.32</v>
      </c>
    </row>
    <row r="61" spans="1:33" x14ac:dyDescent="0.25">
      <c r="A61" t="s">
        <v>2595</v>
      </c>
      <c r="B61">
        <v>307163.82</v>
      </c>
      <c r="C61">
        <v>0</v>
      </c>
      <c r="D61">
        <v>80912.17</v>
      </c>
      <c r="F61">
        <v>157344.54</v>
      </c>
      <c r="G61">
        <v>197018.23999999999</v>
      </c>
      <c r="K61">
        <v>23320</v>
      </c>
      <c r="N61">
        <v>2376</v>
      </c>
      <c r="Q61">
        <v>-1822945.01</v>
      </c>
      <c r="R61">
        <v>2680574.06</v>
      </c>
      <c r="U61">
        <v>237799.36</v>
      </c>
      <c r="V61">
        <v>900</v>
      </c>
      <c r="W61">
        <v>1004.05</v>
      </c>
      <c r="Y61">
        <v>441346.5</v>
      </c>
      <c r="Z61">
        <v>75900</v>
      </c>
      <c r="AA61">
        <v>615003.5</v>
      </c>
      <c r="AB61">
        <v>4152</v>
      </c>
      <c r="AD61">
        <v>225703.02</v>
      </c>
      <c r="AE61">
        <v>52977.67</v>
      </c>
    </row>
    <row r="62" spans="1:33" x14ac:dyDescent="0.25">
      <c r="A62" t="s">
        <v>2596</v>
      </c>
      <c r="B62">
        <v>355403.7</v>
      </c>
      <c r="C62">
        <v>0</v>
      </c>
      <c r="D62">
        <v>266761.3</v>
      </c>
      <c r="F62">
        <v>1623.73</v>
      </c>
      <c r="G62">
        <v>407965.63</v>
      </c>
      <c r="K62">
        <v>7920</v>
      </c>
      <c r="M62">
        <v>0</v>
      </c>
      <c r="N62">
        <v>10835.1</v>
      </c>
      <c r="O62">
        <v>0</v>
      </c>
      <c r="Q62">
        <v>-1102207.52</v>
      </c>
      <c r="R62">
        <v>2191965</v>
      </c>
      <c r="U62">
        <v>92956.44</v>
      </c>
      <c r="W62">
        <v>1423.93</v>
      </c>
      <c r="Y62">
        <v>360990</v>
      </c>
      <c r="AA62">
        <v>422184</v>
      </c>
      <c r="AD62">
        <v>87693.55</v>
      </c>
      <c r="AE62">
        <v>22251.040000000001</v>
      </c>
    </row>
    <row r="63" spans="1:33" x14ac:dyDescent="0.25">
      <c r="A63" t="s">
        <v>2597</v>
      </c>
      <c r="B63">
        <v>1220482.43</v>
      </c>
      <c r="C63">
        <v>0</v>
      </c>
      <c r="D63">
        <v>81962.55</v>
      </c>
      <c r="F63">
        <v>3216598.19</v>
      </c>
      <c r="G63">
        <v>335478.74</v>
      </c>
      <c r="J63">
        <v>0</v>
      </c>
      <c r="K63">
        <v>0</v>
      </c>
      <c r="N63">
        <v>2103</v>
      </c>
      <c r="Q63">
        <v>3865467.62</v>
      </c>
      <c r="R63">
        <v>1302561.3500000001</v>
      </c>
      <c r="T63">
        <v>2237.4699999999998</v>
      </c>
      <c r="U63">
        <v>307777.48</v>
      </c>
      <c r="W63">
        <v>2104.6799999999998</v>
      </c>
      <c r="Y63">
        <v>421039.5</v>
      </c>
      <c r="Z63">
        <v>178680</v>
      </c>
      <c r="AA63">
        <v>541005.5</v>
      </c>
      <c r="AD63">
        <v>609619.16</v>
      </c>
      <c r="AE63">
        <v>76824.53</v>
      </c>
    </row>
    <row r="64" spans="1:33" x14ac:dyDescent="0.25">
      <c r="A64" t="s">
        <v>2598</v>
      </c>
      <c r="B64">
        <v>625601.73</v>
      </c>
      <c r="C64">
        <v>0</v>
      </c>
      <c r="D64">
        <v>182470.12</v>
      </c>
      <c r="F64">
        <v>277566.07</v>
      </c>
      <c r="G64">
        <v>589906.03</v>
      </c>
      <c r="K64">
        <v>7920</v>
      </c>
      <c r="M64">
        <v>127748.47</v>
      </c>
      <c r="N64">
        <v>1199</v>
      </c>
      <c r="O64">
        <v>0</v>
      </c>
      <c r="Q64">
        <v>-139529.48000000001</v>
      </c>
      <c r="R64">
        <v>1726865.73</v>
      </c>
      <c r="U64">
        <v>290021.57</v>
      </c>
      <c r="V64">
        <v>43755</v>
      </c>
      <c r="W64">
        <v>666.6</v>
      </c>
      <c r="Y64">
        <v>409788.5</v>
      </c>
      <c r="AA64">
        <v>485250.5</v>
      </c>
      <c r="AB64">
        <v>5776</v>
      </c>
      <c r="AD64">
        <v>262190.33</v>
      </c>
      <c r="AE64">
        <v>39674.61</v>
      </c>
    </row>
    <row r="65" spans="1:33" x14ac:dyDescent="0.25">
      <c r="A65" t="s">
        <v>2599</v>
      </c>
      <c r="B65">
        <v>473281.07</v>
      </c>
      <c r="C65">
        <v>0</v>
      </c>
      <c r="D65">
        <v>299235.83</v>
      </c>
      <c r="F65">
        <v>120041.94</v>
      </c>
      <c r="G65">
        <v>480693.23</v>
      </c>
      <c r="J65">
        <v>5400</v>
      </c>
      <c r="K65">
        <v>0</v>
      </c>
      <c r="M65">
        <v>0</v>
      </c>
      <c r="N65">
        <v>0</v>
      </c>
      <c r="Q65">
        <v>295224.2</v>
      </c>
      <c r="R65">
        <v>1340923.19</v>
      </c>
      <c r="U65">
        <v>136319.29999999999</v>
      </c>
      <c r="W65">
        <v>1246.1199999999999</v>
      </c>
      <c r="Y65">
        <v>359517.5</v>
      </c>
      <c r="AA65">
        <v>474439.5</v>
      </c>
      <c r="AB65">
        <v>9760</v>
      </c>
      <c r="AC65">
        <v>2104</v>
      </c>
      <c r="AD65">
        <v>236636.54</v>
      </c>
      <c r="AE65">
        <v>42438.2</v>
      </c>
    </row>
    <row r="66" spans="1:33" x14ac:dyDescent="0.25">
      <c r="A66" t="s">
        <v>2600</v>
      </c>
      <c r="B66">
        <v>527682.55000000005</v>
      </c>
      <c r="C66">
        <v>0</v>
      </c>
      <c r="D66">
        <v>172542.23</v>
      </c>
      <c r="F66">
        <v>174343.26</v>
      </c>
      <c r="G66">
        <v>303001.74</v>
      </c>
      <c r="K66">
        <v>10919.14</v>
      </c>
      <c r="N66">
        <v>4329</v>
      </c>
      <c r="Q66">
        <v>9170.9</v>
      </c>
      <c r="R66">
        <v>1363793.05</v>
      </c>
      <c r="S66">
        <v>279.82</v>
      </c>
      <c r="U66">
        <v>349946.82</v>
      </c>
      <c r="Y66">
        <v>566760</v>
      </c>
      <c r="Z66">
        <v>36400</v>
      </c>
      <c r="AA66">
        <v>604325</v>
      </c>
      <c r="AD66">
        <v>522065.86</v>
      </c>
      <c r="AE66">
        <v>37638.089999999997</v>
      </c>
    </row>
    <row r="67" spans="1:33" x14ac:dyDescent="0.25">
      <c r="A67" t="s">
        <v>2601</v>
      </c>
      <c r="B67">
        <v>214616.7</v>
      </c>
      <c r="C67">
        <v>0</v>
      </c>
      <c r="D67">
        <v>65205.01</v>
      </c>
      <c r="F67">
        <v>1541089.14</v>
      </c>
      <c r="G67">
        <v>270143.73</v>
      </c>
      <c r="J67">
        <v>0</v>
      </c>
      <c r="K67">
        <v>8027</v>
      </c>
      <c r="M67">
        <v>0</v>
      </c>
      <c r="N67">
        <v>70491</v>
      </c>
      <c r="O67">
        <v>1760</v>
      </c>
      <c r="Q67">
        <v>1694568.86</v>
      </c>
      <c r="R67">
        <v>464694.52</v>
      </c>
      <c r="U67">
        <v>94863.91</v>
      </c>
      <c r="W67">
        <v>306.98</v>
      </c>
      <c r="Y67">
        <v>180198.2</v>
      </c>
      <c r="AA67">
        <v>211082.2</v>
      </c>
      <c r="AD67">
        <v>143528.71</v>
      </c>
      <c r="AE67">
        <v>69244.98</v>
      </c>
    </row>
    <row r="68" spans="1:33" x14ac:dyDescent="0.25">
      <c r="A68" t="s">
        <v>2602</v>
      </c>
      <c r="B68">
        <v>1001808.28</v>
      </c>
      <c r="C68">
        <v>0</v>
      </c>
      <c r="D68">
        <v>167289.67000000001</v>
      </c>
      <c r="F68">
        <v>740764.37</v>
      </c>
      <c r="G68">
        <v>257363.22</v>
      </c>
      <c r="K68">
        <v>0</v>
      </c>
      <c r="M68">
        <v>0</v>
      </c>
      <c r="N68">
        <v>2409</v>
      </c>
      <c r="Q68">
        <v>1448568.95</v>
      </c>
      <c r="R68">
        <v>961521.58</v>
      </c>
      <c r="T68">
        <v>2031.05</v>
      </c>
      <c r="U68">
        <v>99777.919999999998</v>
      </c>
      <c r="Y68">
        <v>457977</v>
      </c>
      <c r="AA68">
        <v>510686</v>
      </c>
      <c r="AB68">
        <v>7256</v>
      </c>
      <c r="AD68">
        <v>176259.96</v>
      </c>
      <c r="AE68">
        <v>60858</v>
      </c>
      <c r="AG68">
        <v>50000</v>
      </c>
    </row>
    <row r="69" spans="1:33" x14ac:dyDescent="0.25">
      <c r="A69" t="s">
        <v>2603</v>
      </c>
      <c r="B69">
        <v>2504718.87</v>
      </c>
      <c r="C69">
        <v>0</v>
      </c>
      <c r="D69">
        <v>70233.7</v>
      </c>
      <c r="F69">
        <v>33887.120000000003</v>
      </c>
      <c r="G69">
        <v>436498.24</v>
      </c>
      <c r="K69">
        <v>21720</v>
      </c>
      <c r="M69">
        <v>23475</v>
      </c>
      <c r="N69">
        <v>1219</v>
      </c>
      <c r="O69">
        <v>3649.59</v>
      </c>
      <c r="Q69">
        <v>951103.18</v>
      </c>
      <c r="R69">
        <v>2317512.06</v>
      </c>
      <c r="U69">
        <v>127718.85</v>
      </c>
      <c r="W69">
        <v>5587.22</v>
      </c>
      <c r="Y69">
        <v>279487</v>
      </c>
      <c r="Z69">
        <v>58900</v>
      </c>
      <c r="AA69">
        <v>373706</v>
      </c>
      <c r="AD69">
        <v>314295.14</v>
      </c>
      <c r="AE69">
        <v>57032.83</v>
      </c>
    </row>
    <row r="70" spans="1:33" x14ac:dyDescent="0.25">
      <c r="A70" t="s">
        <v>2604</v>
      </c>
      <c r="B70">
        <v>380734.16</v>
      </c>
      <c r="C70">
        <v>0</v>
      </c>
      <c r="D70">
        <v>28874.55</v>
      </c>
      <c r="F70">
        <v>361807.25</v>
      </c>
      <c r="G70">
        <v>220944.27</v>
      </c>
      <c r="J70">
        <v>0</v>
      </c>
      <c r="K70">
        <v>21921.3</v>
      </c>
      <c r="M70">
        <v>33180</v>
      </c>
      <c r="N70">
        <v>609</v>
      </c>
      <c r="O70">
        <v>20</v>
      </c>
      <c r="Q70">
        <v>-1413609.31</v>
      </c>
      <c r="R70">
        <v>2233839.69</v>
      </c>
      <c r="U70">
        <v>107908.64</v>
      </c>
      <c r="V70">
        <v>271640</v>
      </c>
      <c r="W70">
        <v>1073.0999999999999</v>
      </c>
      <c r="Y70">
        <v>375700</v>
      </c>
      <c r="Z70">
        <v>7500</v>
      </c>
      <c r="AA70">
        <v>421514</v>
      </c>
      <c r="AB70">
        <v>856</v>
      </c>
      <c r="AD70">
        <v>174437.1</v>
      </c>
      <c r="AE70">
        <v>50615.09</v>
      </c>
    </row>
    <row r="71" spans="1:33" x14ac:dyDescent="0.25">
      <c r="A71" t="s">
        <v>2605</v>
      </c>
      <c r="B71">
        <v>348454.28</v>
      </c>
      <c r="C71">
        <v>35320</v>
      </c>
      <c r="D71">
        <v>101076.38</v>
      </c>
      <c r="F71">
        <v>-378237.38</v>
      </c>
      <c r="G71">
        <v>436570.54</v>
      </c>
      <c r="N71">
        <v>2006.87</v>
      </c>
      <c r="Q71">
        <v>-1897288.9</v>
      </c>
      <c r="R71">
        <v>2560558.21</v>
      </c>
      <c r="U71">
        <v>79290.69</v>
      </c>
      <c r="V71">
        <v>35320</v>
      </c>
      <c r="W71">
        <v>1419.37</v>
      </c>
      <c r="Y71">
        <v>239914.2</v>
      </c>
      <c r="AA71">
        <v>309547.2</v>
      </c>
      <c r="AD71">
        <v>113884.57</v>
      </c>
      <c r="AE71">
        <v>54604.85</v>
      </c>
    </row>
    <row r="72" spans="1:33" x14ac:dyDescent="0.25">
      <c r="A72" t="s">
        <v>2606</v>
      </c>
      <c r="B72">
        <v>646723.43000000005</v>
      </c>
      <c r="C72">
        <v>0</v>
      </c>
      <c r="D72">
        <v>244571.72</v>
      </c>
      <c r="F72">
        <v>16062.8</v>
      </c>
      <c r="G72">
        <v>284165.87</v>
      </c>
      <c r="K72">
        <v>60063</v>
      </c>
      <c r="N72">
        <v>431</v>
      </c>
      <c r="Q72">
        <v>-1271757.73</v>
      </c>
      <c r="R72">
        <v>1431387.54</v>
      </c>
      <c r="U72">
        <v>594823.52</v>
      </c>
      <c r="V72">
        <v>591400</v>
      </c>
      <c r="W72">
        <v>34.04</v>
      </c>
      <c r="Y72">
        <v>592527</v>
      </c>
      <c r="AA72">
        <v>627124</v>
      </c>
      <c r="AC72">
        <v>3742</v>
      </c>
      <c r="AD72">
        <v>154642.54999999999</v>
      </c>
      <c r="AE72">
        <v>21876</v>
      </c>
    </row>
    <row r="73" spans="1:33" x14ac:dyDescent="0.25">
      <c r="A73" t="s">
        <v>2607</v>
      </c>
      <c r="B73">
        <v>458745.15</v>
      </c>
      <c r="C73">
        <v>0</v>
      </c>
      <c r="D73">
        <v>220389.35</v>
      </c>
      <c r="F73">
        <v>-15651.55</v>
      </c>
      <c r="G73">
        <v>940596.24</v>
      </c>
      <c r="K73">
        <v>17544</v>
      </c>
      <c r="N73">
        <v>0</v>
      </c>
      <c r="Q73">
        <v>-547021.98</v>
      </c>
      <c r="R73">
        <v>2041384.85</v>
      </c>
      <c r="U73">
        <v>417241</v>
      </c>
      <c r="W73">
        <v>725.18</v>
      </c>
      <c r="Y73">
        <v>589040</v>
      </c>
      <c r="Z73">
        <v>73200</v>
      </c>
      <c r="AA73">
        <v>672994.05</v>
      </c>
      <c r="AD73">
        <v>155850.04999999999</v>
      </c>
      <c r="AE73">
        <v>159189.76000000001</v>
      </c>
    </row>
    <row r="74" spans="1:33" x14ac:dyDescent="0.25">
      <c r="A74" t="s">
        <v>2608</v>
      </c>
      <c r="B74">
        <v>422789.61</v>
      </c>
      <c r="C74">
        <v>0</v>
      </c>
      <c r="D74">
        <v>13980.92</v>
      </c>
      <c r="F74">
        <v>274674.21000000002</v>
      </c>
      <c r="G74">
        <v>292151.55</v>
      </c>
      <c r="Q74">
        <v>-236341.17</v>
      </c>
      <c r="R74">
        <v>1173118.8999999999</v>
      </c>
      <c r="U74">
        <v>339379.15</v>
      </c>
      <c r="W74">
        <v>19.89</v>
      </c>
      <c r="Y74">
        <v>357720</v>
      </c>
      <c r="Z74">
        <v>65400</v>
      </c>
      <c r="AA74">
        <v>440103</v>
      </c>
      <c r="AC74">
        <v>480</v>
      </c>
      <c r="AD74">
        <v>223701.51</v>
      </c>
      <c r="AE74">
        <v>31415.97</v>
      </c>
    </row>
    <row r="75" spans="1:33" x14ac:dyDescent="0.25">
      <c r="A75" t="s">
        <v>2609</v>
      </c>
      <c r="B75">
        <v>1490344.67</v>
      </c>
      <c r="C75">
        <v>0</v>
      </c>
      <c r="D75">
        <v>32107.4</v>
      </c>
      <c r="F75">
        <v>173897.04</v>
      </c>
      <c r="G75">
        <v>446162.27</v>
      </c>
      <c r="N75">
        <v>0</v>
      </c>
      <c r="Q75">
        <v>-165169.42000000001</v>
      </c>
      <c r="R75">
        <v>1745362.84</v>
      </c>
      <c r="U75">
        <v>860782.11</v>
      </c>
      <c r="V75">
        <v>120000</v>
      </c>
      <c r="Y75">
        <v>580200</v>
      </c>
      <c r="Z75">
        <v>250000</v>
      </c>
      <c r="AA75">
        <v>652825</v>
      </c>
      <c r="AC75">
        <v>6000</v>
      </c>
      <c r="AD75">
        <v>430273.3</v>
      </c>
      <c r="AE75">
        <v>109565.85</v>
      </c>
      <c r="AG75">
        <v>50000</v>
      </c>
    </row>
    <row r="76" spans="1:33" x14ac:dyDescent="0.25">
      <c r="A76" t="s">
        <v>2610</v>
      </c>
      <c r="B76">
        <v>844418.81</v>
      </c>
      <c r="C76">
        <v>77623.48</v>
      </c>
      <c r="D76">
        <v>36845.480000000003</v>
      </c>
      <c r="F76">
        <v>70829.39</v>
      </c>
      <c r="G76">
        <v>309326.25</v>
      </c>
      <c r="K76">
        <v>23775.62</v>
      </c>
      <c r="M76">
        <v>35000</v>
      </c>
      <c r="N76">
        <v>6166.64</v>
      </c>
      <c r="Q76">
        <v>-637516.06000000006</v>
      </c>
      <c r="R76">
        <v>1851699.47</v>
      </c>
      <c r="U76">
        <v>365799.67</v>
      </c>
      <c r="W76">
        <v>497.99</v>
      </c>
      <c r="Y76">
        <v>718830</v>
      </c>
      <c r="AA76">
        <v>797826</v>
      </c>
      <c r="AC76">
        <v>1288</v>
      </c>
      <c r="AD76">
        <v>154229.26999999999</v>
      </c>
      <c r="AE76">
        <v>21866.65</v>
      </c>
      <c r="AG76">
        <v>50000</v>
      </c>
    </row>
    <row r="77" spans="1:33" x14ac:dyDescent="0.25">
      <c r="A77" t="s">
        <v>2611</v>
      </c>
      <c r="B77">
        <v>365758.41</v>
      </c>
      <c r="C77">
        <v>31270.13</v>
      </c>
      <c r="D77">
        <v>126052.94</v>
      </c>
      <c r="F77">
        <v>415185.08</v>
      </c>
      <c r="G77">
        <v>485681.6</v>
      </c>
      <c r="K77">
        <v>7150</v>
      </c>
      <c r="N77">
        <v>300.79000000000002</v>
      </c>
      <c r="Q77">
        <v>240100.27</v>
      </c>
      <c r="R77">
        <v>1211766.1200000001</v>
      </c>
      <c r="U77">
        <v>234948.21</v>
      </c>
      <c r="W77">
        <v>1340.2</v>
      </c>
      <c r="Y77">
        <v>481020</v>
      </c>
      <c r="Z77">
        <v>30000</v>
      </c>
      <c r="AA77">
        <v>567183</v>
      </c>
      <c r="AC77">
        <v>1224</v>
      </c>
      <c r="AD77">
        <v>207641.43</v>
      </c>
      <c r="AE77">
        <v>6629</v>
      </c>
    </row>
    <row r="78" spans="1:33" x14ac:dyDescent="0.25">
      <c r="A78" t="s">
        <v>2612</v>
      </c>
      <c r="B78">
        <v>222992</v>
      </c>
      <c r="C78">
        <v>13959.3</v>
      </c>
      <c r="D78">
        <v>29084.86</v>
      </c>
      <c r="F78">
        <v>4</v>
      </c>
      <c r="G78">
        <v>339169.04</v>
      </c>
      <c r="K78">
        <v>43997.5</v>
      </c>
      <c r="M78">
        <v>120000</v>
      </c>
      <c r="N78">
        <v>0</v>
      </c>
      <c r="Q78">
        <v>-971382.5</v>
      </c>
      <c r="R78">
        <v>1379368.14</v>
      </c>
      <c r="U78">
        <v>440778.64</v>
      </c>
      <c r="V78">
        <v>548288</v>
      </c>
      <c r="W78">
        <v>50.05</v>
      </c>
      <c r="AA78">
        <v>106063</v>
      </c>
      <c r="AD78">
        <v>761634.27</v>
      </c>
      <c r="AE78">
        <v>38193.360000000001</v>
      </c>
      <c r="AG78">
        <v>50000</v>
      </c>
    </row>
    <row r="79" spans="1:33" x14ac:dyDescent="0.25">
      <c r="A79" t="s">
        <v>2613</v>
      </c>
      <c r="B79">
        <v>211564.98</v>
      </c>
      <c r="C79">
        <v>0</v>
      </c>
      <c r="D79">
        <v>0</v>
      </c>
      <c r="F79">
        <v>60545.8</v>
      </c>
      <c r="G79">
        <v>332337.62</v>
      </c>
      <c r="K79">
        <v>22800</v>
      </c>
      <c r="M79">
        <v>69755</v>
      </c>
      <c r="P79">
        <v>60017.65</v>
      </c>
      <c r="Q79">
        <v>-1039276.81</v>
      </c>
      <c r="R79">
        <v>1583723.57</v>
      </c>
      <c r="U79">
        <v>161994.98000000001</v>
      </c>
      <c r="Y79">
        <v>376890</v>
      </c>
      <c r="Z79">
        <v>82200</v>
      </c>
      <c r="AA79">
        <v>504222</v>
      </c>
      <c r="AC79">
        <v>2138</v>
      </c>
      <c r="AD79">
        <v>176778.03</v>
      </c>
      <c r="AE79">
        <v>30517.96</v>
      </c>
      <c r="AG79">
        <v>0</v>
      </c>
    </row>
    <row r="80" spans="1:33" x14ac:dyDescent="0.25">
      <c r="A80" t="s">
        <v>2614</v>
      </c>
      <c r="B80">
        <v>59154.62</v>
      </c>
      <c r="C80">
        <v>0</v>
      </c>
      <c r="D80">
        <v>51299.55</v>
      </c>
      <c r="F80">
        <v>2</v>
      </c>
      <c r="G80">
        <v>114371.21</v>
      </c>
      <c r="J80">
        <v>6500</v>
      </c>
      <c r="N80">
        <v>3502.47</v>
      </c>
      <c r="Q80">
        <v>-45258.1</v>
      </c>
      <c r="R80">
        <v>378255.64</v>
      </c>
      <c r="U80">
        <v>232328.52</v>
      </c>
      <c r="W80">
        <v>343.43</v>
      </c>
      <c r="Y80">
        <v>215750</v>
      </c>
      <c r="AA80">
        <v>330280</v>
      </c>
      <c r="AC80">
        <v>3304</v>
      </c>
      <c r="AD80">
        <v>220341.1</v>
      </c>
      <c r="AE80">
        <v>12669.48</v>
      </c>
    </row>
    <row r="81" spans="1:33" x14ac:dyDescent="0.25">
      <c r="A81" t="s">
        <v>2615</v>
      </c>
      <c r="B81">
        <v>793687.97</v>
      </c>
      <c r="C81">
        <v>4100</v>
      </c>
      <c r="D81">
        <v>122124.68</v>
      </c>
      <c r="F81">
        <v>-5654.02</v>
      </c>
      <c r="G81">
        <v>565603.25</v>
      </c>
      <c r="K81">
        <v>11940</v>
      </c>
      <c r="N81">
        <v>1005</v>
      </c>
      <c r="Q81">
        <v>435177.71</v>
      </c>
      <c r="R81">
        <v>646396.12</v>
      </c>
      <c r="U81">
        <v>177900.36</v>
      </c>
      <c r="V81">
        <v>375912</v>
      </c>
      <c r="W81">
        <v>1438.52</v>
      </c>
      <c r="Y81">
        <v>142950</v>
      </c>
      <c r="AA81">
        <v>208495</v>
      </c>
      <c r="AB81">
        <v>2456</v>
      </c>
      <c r="AD81">
        <v>92589.64</v>
      </c>
      <c r="AE81">
        <v>9317.19</v>
      </c>
    </row>
    <row r="82" spans="1:33" x14ac:dyDescent="0.25">
      <c r="A82" t="s">
        <v>2616</v>
      </c>
      <c r="B82">
        <v>407447.23</v>
      </c>
      <c r="C82">
        <v>0</v>
      </c>
      <c r="D82">
        <v>94748.56</v>
      </c>
      <c r="F82">
        <v>2060786.36</v>
      </c>
      <c r="G82">
        <v>190597.85</v>
      </c>
      <c r="J82">
        <v>6500</v>
      </c>
      <c r="K82">
        <v>15440</v>
      </c>
      <c r="N82">
        <v>1566.3</v>
      </c>
      <c r="Q82">
        <v>-464391.74</v>
      </c>
      <c r="R82">
        <v>3382854.97</v>
      </c>
      <c r="U82">
        <v>273901.49</v>
      </c>
      <c r="W82">
        <v>1303.3900000000001</v>
      </c>
      <c r="Y82">
        <v>289100</v>
      </c>
      <c r="AA82">
        <v>364016.32</v>
      </c>
      <c r="AB82">
        <v>8140</v>
      </c>
      <c r="AC82">
        <v>5652</v>
      </c>
      <c r="AD82">
        <v>310675.09000000003</v>
      </c>
      <c r="AE82">
        <v>64211</v>
      </c>
    </row>
    <row r="83" spans="1:33" x14ac:dyDescent="0.25">
      <c r="A83" t="s">
        <v>2617</v>
      </c>
      <c r="B83">
        <v>153502.13</v>
      </c>
      <c r="C83">
        <v>0</v>
      </c>
      <c r="D83">
        <v>17046.02</v>
      </c>
      <c r="F83">
        <v>323980.83</v>
      </c>
      <c r="G83">
        <v>216683.76</v>
      </c>
      <c r="J83">
        <v>6000</v>
      </c>
      <c r="K83">
        <v>6480</v>
      </c>
      <c r="N83">
        <v>1545</v>
      </c>
      <c r="Q83">
        <v>-253911.42</v>
      </c>
      <c r="R83">
        <v>1045747.78</v>
      </c>
      <c r="U83">
        <v>168780.05</v>
      </c>
      <c r="W83">
        <v>381.15</v>
      </c>
      <c r="Y83">
        <v>178840</v>
      </c>
      <c r="Z83">
        <v>4500</v>
      </c>
      <c r="AA83">
        <v>262349</v>
      </c>
      <c r="AB83">
        <v>8768</v>
      </c>
      <c r="AD83">
        <v>135536.35</v>
      </c>
      <c r="AE83">
        <v>40496.47</v>
      </c>
    </row>
    <row r="84" spans="1:33" x14ac:dyDescent="0.25">
      <c r="A84" t="s">
        <v>2618</v>
      </c>
      <c r="B84">
        <v>285702.53000000003</v>
      </c>
      <c r="C84">
        <v>0</v>
      </c>
      <c r="D84">
        <v>176743.74</v>
      </c>
      <c r="F84">
        <v>14385.03</v>
      </c>
      <c r="G84">
        <v>285658.37</v>
      </c>
      <c r="J84">
        <v>6000</v>
      </c>
      <c r="K84">
        <v>3240</v>
      </c>
      <c r="N84">
        <v>1257</v>
      </c>
      <c r="Q84">
        <v>219536.71</v>
      </c>
      <c r="R84">
        <v>353356.72</v>
      </c>
      <c r="S84">
        <v>5</v>
      </c>
      <c r="U84">
        <v>371343.37</v>
      </c>
      <c r="V84">
        <v>100100</v>
      </c>
      <c r="W84">
        <v>279.07</v>
      </c>
      <c r="Y84">
        <v>470157.7</v>
      </c>
      <c r="AA84">
        <v>550453.69999999995</v>
      </c>
      <c r="AC84">
        <v>12440</v>
      </c>
      <c r="AD84">
        <v>192173.64</v>
      </c>
      <c r="AE84">
        <v>7718.56</v>
      </c>
    </row>
    <row r="85" spans="1:33" x14ac:dyDescent="0.25">
      <c r="A85" t="s">
        <v>2619</v>
      </c>
      <c r="B85">
        <v>271547.84000000003</v>
      </c>
      <c r="C85">
        <v>39200</v>
      </c>
      <c r="D85">
        <v>92235.44</v>
      </c>
      <c r="F85">
        <v>561224.59</v>
      </c>
      <c r="G85">
        <v>5394.8</v>
      </c>
      <c r="J85">
        <v>6000</v>
      </c>
      <c r="K85">
        <v>36970</v>
      </c>
      <c r="N85">
        <v>0</v>
      </c>
      <c r="Q85">
        <v>314395.64</v>
      </c>
      <c r="R85">
        <v>628012.71</v>
      </c>
      <c r="U85">
        <v>117200.35</v>
      </c>
      <c r="W85">
        <v>435.07</v>
      </c>
      <c r="Y85">
        <v>217010</v>
      </c>
      <c r="Z85">
        <v>150992</v>
      </c>
      <c r="AA85">
        <v>271843</v>
      </c>
      <c r="AC85">
        <v>1631</v>
      </c>
      <c r="AD85">
        <v>198564.34</v>
      </c>
      <c r="AE85">
        <v>29374.76</v>
      </c>
    </row>
    <row r="86" spans="1:33" x14ac:dyDescent="0.25">
      <c r="A86" t="s">
        <v>2620</v>
      </c>
      <c r="B86">
        <v>246252.01</v>
      </c>
      <c r="C86">
        <v>0</v>
      </c>
      <c r="D86">
        <v>49262.45</v>
      </c>
      <c r="F86">
        <v>3</v>
      </c>
      <c r="G86">
        <v>460413.03</v>
      </c>
      <c r="J86">
        <v>12000</v>
      </c>
      <c r="K86">
        <v>42380</v>
      </c>
      <c r="N86">
        <v>632.84</v>
      </c>
      <c r="Q86">
        <v>332853.52</v>
      </c>
      <c r="R86">
        <v>573056.03</v>
      </c>
      <c r="T86">
        <v>217.3</v>
      </c>
      <c r="U86">
        <v>158057.06</v>
      </c>
      <c r="Y86">
        <v>529320</v>
      </c>
      <c r="Z86">
        <v>95624.8</v>
      </c>
      <c r="AA86">
        <v>629193</v>
      </c>
      <c r="AB86">
        <v>688</v>
      </c>
      <c r="AD86">
        <v>192068</v>
      </c>
      <c r="AE86">
        <v>56262.06</v>
      </c>
      <c r="AG86">
        <v>110000</v>
      </c>
    </row>
    <row r="87" spans="1:33" x14ac:dyDescent="0.25">
      <c r="A87" t="s">
        <v>2621</v>
      </c>
      <c r="B87">
        <v>9181.82</v>
      </c>
      <c r="C87">
        <v>0</v>
      </c>
      <c r="D87">
        <v>6656.22</v>
      </c>
      <c r="F87">
        <v>1014730.69</v>
      </c>
      <c r="G87">
        <v>111909.99</v>
      </c>
      <c r="J87">
        <v>5600</v>
      </c>
      <c r="K87">
        <v>12330</v>
      </c>
      <c r="N87">
        <v>0</v>
      </c>
      <c r="Q87">
        <v>-772030.89</v>
      </c>
      <c r="R87">
        <v>1997218.5</v>
      </c>
      <c r="U87">
        <v>89178.4</v>
      </c>
      <c r="W87">
        <v>60.52</v>
      </c>
      <c r="Y87">
        <v>396210</v>
      </c>
      <c r="AA87">
        <v>425295</v>
      </c>
      <c r="AB87">
        <v>2984</v>
      </c>
      <c r="AD87">
        <v>98273.38</v>
      </c>
      <c r="AE87">
        <v>59535.43</v>
      </c>
    </row>
    <row r="88" spans="1:33" x14ac:dyDescent="0.25">
      <c r="A88" t="s">
        <v>2622</v>
      </c>
      <c r="B88">
        <v>44633.05</v>
      </c>
      <c r="C88">
        <v>8628</v>
      </c>
      <c r="D88">
        <v>169490.13</v>
      </c>
      <c r="F88">
        <v>2930137.51</v>
      </c>
      <c r="G88">
        <v>118501.57</v>
      </c>
      <c r="J88">
        <v>6000</v>
      </c>
      <c r="K88">
        <v>3240</v>
      </c>
      <c r="N88">
        <v>1837</v>
      </c>
      <c r="Q88">
        <v>2822238.22</v>
      </c>
      <c r="R88">
        <v>569833.9</v>
      </c>
      <c r="U88">
        <v>153525.6</v>
      </c>
      <c r="W88">
        <v>225.69</v>
      </c>
      <c r="Y88">
        <v>198410</v>
      </c>
      <c r="AA88">
        <v>314035</v>
      </c>
      <c r="AB88">
        <v>880</v>
      </c>
      <c r="AC88">
        <v>2920</v>
      </c>
      <c r="AD88">
        <v>125573.5</v>
      </c>
      <c r="AE88">
        <v>40511.65</v>
      </c>
    </row>
    <row r="89" spans="1:33" x14ac:dyDescent="0.25">
      <c r="A89" t="s">
        <v>2623</v>
      </c>
      <c r="B89">
        <v>576138.59</v>
      </c>
      <c r="C89">
        <v>0</v>
      </c>
      <c r="D89">
        <v>61999.16</v>
      </c>
      <c r="F89">
        <v>5623.21</v>
      </c>
      <c r="G89">
        <v>230897.07</v>
      </c>
      <c r="J89">
        <v>6500</v>
      </c>
      <c r="K89">
        <v>8306.67</v>
      </c>
      <c r="N89">
        <v>1458</v>
      </c>
      <c r="Q89">
        <v>483235.53</v>
      </c>
      <c r="R89">
        <v>528870.26</v>
      </c>
      <c r="U89">
        <v>172888.07</v>
      </c>
      <c r="W89">
        <v>1258.71</v>
      </c>
      <c r="Y89">
        <v>338740</v>
      </c>
      <c r="Z89">
        <v>4500</v>
      </c>
      <c r="AA89">
        <v>413528</v>
      </c>
      <c r="AD89">
        <v>219048.68</v>
      </c>
      <c r="AE89">
        <v>38522.53</v>
      </c>
    </row>
    <row r="90" spans="1:33" x14ac:dyDescent="0.25">
      <c r="A90" t="s">
        <v>2624</v>
      </c>
      <c r="B90">
        <v>270093.67</v>
      </c>
      <c r="C90">
        <v>0</v>
      </c>
      <c r="D90">
        <v>683194.92</v>
      </c>
      <c r="F90">
        <v>412398.14</v>
      </c>
      <c r="G90">
        <v>90878.92</v>
      </c>
      <c r="J90">
        <v>5000</v>
      </c>
      <c r="K90">
        <v>7080</v>
      </c>
      <c r="N90">
        <v>0</v>
      </c>
      <c r="O90">
        <v>260079.8</v>
      </c>
      <c r="Q90">
        <v>649229.6</v>
      </c>
      <c r="R90">
        <v>715500.2</v>
      </c>
      <c r="U90">
        <v>168030.05</v>
      </c>
      <c r="W90">
        <v>809.27</v>
      </c>
      <c r="Y90">
        <v>387176.4</v>
      </c>
      <c r="AA90">
        <v>414809.4</v>
      </c>
      <c r="AD90">
        <v>292980.93</v>
      </c>
      <c r="AE90">
        <v>28548.9</v>
      </c>
      <c r="AG90">
        <v>0.44</v>
      </c>
    </row>
    <row r="91" spans="1:33" x14ac:dyDescent="0.25">
      <c r="A91" t="s">
        <v>2625</v>
      </c>
      <c r="B91">
        <v>198380.73</v>
      </c>
      <c r="C91">
        <v>0</v>
      </c>
      <c r="D91">
        <v>15498.87</v>
      </c>
      <c r="F91">
        <v>2547.56</v>
      </c>
      <c r="G91">
        <v>224315.8</v>
      </c>
      <c r="J91">
        <v>13000</v>
      </c>
      <c r="K91">
        <v>3240</v>
      </c>
      <c r="N91">
        <v>1218</v>
      </c>
      <c r="Q91">
        <v>-285869.15999999997</v>
      </c>
      <c r="R91">
        <v>673323.61</v>
      </c>
      <c r="U91">
        <v>944177</v>
      </c>
      <c r="W91">
        <v>305.13</v>
      </c>
      <c r="Y91">
        <v>258000</v>
      </c>
      <c r="AA91">
        <v>338191</v>
      </c>
      <c r="AB91">
        <v>1832</v>
      </c>
      <c r="AD91">
        <v>816117.93</v>
      </c>
      <c r="AE91">
        <v>9498.69</v>
      </c>
      <c r="AG91">
        <v>1012</v>
      </c>
    </row>
    <row r="92" spans="1:33" x14ac:dyDescent="0.25">
      <c r="A92" t="s">
        <v>2626</v>
      </c>
      <c r="B92">
        <v>57261.52</v>
      </c>
      <c r="C92">
        <v>12648</v>
      </c>
      <c r="D92">
        <v>46773.89</v>
      </c>
      <c r="F92">
        <v>3</v>
      </c>
      <c r="G92">
        <v>296174.71999999997</v>
      </c>
      <c r="J92">
        <v>5750</v>
      </c>
      <c r="K92">
        <v>7920</v>
      </c>
      <c r="N92">
        <v>0</v>
      </c>
      <c r="Q92">
        <v>-892971.16</v>
      </c>
      <c r="R92">
        <v>1404582.07</v>
      </c>
      <c r="U92">
        <v>114556.21</v>
      </c>
      <c r="W92">
        <v>544.78</v>
      </c>
      <c r="Y92">
        <v>306420</v>
      </c>
      <c r="Z92">
        <v>5666</v>
      </c>
      <c r="AA92">
        <v>384420</v>
      </c>
      <c r="AB92">
        <v>848</v>
      </c>
      <c r="AD92">
        <v>119884.45</v>
      </c>
      <c r="AE92">
        <v>34454.32</v>
      </c>
    </row>
    <row r="93" spans="1:33" x14ac:dyDescent="0.25">
      <c r="A93" t="s">
        <v>2627</v>
      </c>
      <c r="B93">
        <v>17804.68</v>
      </c>
      <c r="C93">
        <v>0</v>
      </c>
      <c r="D93">
        <v>40948.93</v>
      </c>
      <c r="F93">
        <v>1</v>
      </c>
      <c r="G93">
        <v>43925.38</v>
      </c>
      <c r="J93">
        <v>0</v>
      </c>
      <c r="K93">
        <v>9600</v>
      </c>
      <c r="N93">
        <v>1886</v>
      </c>
      <c r="Q93">
        <v>-572474.36</v>
      </c>
      <c r="R93">
        <v>819557.49</v>
      </c>
      <c r="U93">
        <v>35498</v>
      </c>
      <c r="Y93">
        <v>95730</v>
      </c>
      <c r="Z93">
        <v>82500</v>
      </c>
      <c r="AA93">
        <v>207654</v>
      </c>
      <c r="AB93">
        <v>1176</v>
      </c>
      <c r="AD93">
        <v>139393.75</v>
      </c>
      <c r="AE93">
        <v>21393.39</v>
      </c>
    </row>
    <row r="94" spans="1:33" x14ac:dyDescent="0.25">
      <c r="A94" t="s">
        <v>2628</v>
      </c>
      <c r="B94">
        <v>244541.98</v>
      </c>
      <c r="C94">
        <v>0</v>
      </c>
      <c r="D94">
        <v>57783.11</v>
      </c>
      <c r="F94">
        <v>2</v>
      </c>
      <c r="G94">
        <v>269331.86</v>
      </c>
      <c r="J94">
        <v>12300</v>
      </c>
      <c r="K94">
        <v>12200</v>
      </c>
      <c r="N94">
        <v>575</v>
      </c>
      <c r="Q94">
        <v>261234.68</v>
      </c>
      <c r="R94">
        <v>474645.55</v>
      </c>
      <c r="U94">
        <v>116826.04</v>
      </c>
      <c r="W94">
        <v>678.36</v>
      </c>
      <c r="Y94">
        <v>563010</v>
      </c>
      <c r="AA94">
        <v>599349</v>
      </c>
      <c r="AD94">
        <v>237634.29</v>
      </c>
      <c r="AE94">
        <v>32827.39</v>
      </c>
    </row>
    <row r="95" spans="1:33" x14ac:dyDescent="0.25">
      <c r="A95" t="s">
        <v>2629</v>
      </c>
      <c r="B95">
        <v>187324.45</v>
      </c>
      <c r="C95">
        <v>31112</v>
      </c>
      <c r="D95">
        <v>542715.89</v>
      </c>
      <c r="F95">
        <v>-10152.69</v>
      </c>
      <c r="G95">
        <v>236129.64</v>
      </c>
      <c r="J95">
        <v>6500</v>
      </c>
      <c r="K95">
        <v>11040</v>
      </c>
      <c r="N95">
        <v>4155.87</v>
      </c>
      <c r="Q95">
        <v>31360.02</v>
      </c>
      <c r="R95">
        <v>1172968.6100000001</v>
      </c>
      <c r="U95">
        <v>143115.75</v>
      </c>
      <c r="W95">
        <v>871.26</v>
      </c>
      <c r="Y95">
        <v>266430</v>
      </c>
      <c r="AA95">
        <v>387357</v>
      </c>
      <c r="AB95">
        <v>320</v>
      </c>
      <c r="AC95">
        <v>564</v>
      </c>
      <c r="AD95">
        <v>245110.68</v>
      </c>
      <c r="AE95">
        <v>15960.54</v>
      </c>
    </row>
    <row r="96" spans="1:33" x14ac:dyDescent="0.25">
      <c r="A96" t="s">
        <v>2630</v>
      </c>
      <c r="B96">
        <v>651070.85</v>
      </c>
      <c r="C96">
        <v>5640</v>
      </c>
      <c r="D96">
        <v>132206.71</v>
      </c>
      <c r="F96">
        <v>8267.2999999999993</v>
      </c>
      <c r="G96">
        <v>148224.25</v>
      </c>
      <c r="J96">
        <v>6000</v>
      </c>
      <c r="K96">
        <v>24020</v>
      </c>
      <c r="N96">
        <v>1082</v>
      </c>
      <c r="Q96">
        <v>-150994.54999999999</v>
      </c>
      <c r="R96">
        <v>1035380.1</v>
      </c>
      <c r="U96">
        <v>201280.35</v>
      </c>
      <c r="W96">
        <v>1760.98</v>
      </c>
      <c r="Y96">
        <v>252840</v>
      </c>
      <c r="Z96">
        <v>130000</v>
      </c>
      <c r="AA96">
        <v>328278</v>
      </c>
      <c r="AB96">
        <v>3560</v>
      </c>
      <c r="AD96">
        <v>182486.85</v>
      </c>
      <c r="AE96">
        <v>41634.92</v>
      </c>
    </row>
    <row r="97" spans="1:33" x14ac:dyDescent="0.25">
      <c r="A97" t="s">
        <v>2631</v>
      </c>
      <c r="B97">
        <v>4192.9799999999996</v>
      </c>
      <c r="C97">
        <v>0</v>
      </c>
      <c r="D97">
        <v>295212.2</v>
      </c>
      <c r="F97">
        <v>635678.71</v>
      </c>
      <c r="G97">
        <v>238034.14</v>
      </c>
      <c r="J97">
        <v>6700</v>
      </c>
      <c r="K97">
        <v>19180</v>
      </c>
      <c r="N97">
        <v>6981</v>
      </c>
      <c r="Q97">
        <v>183838.68</v>
      </c>
      <c r="R97">
        <v>1242259.96</v>
      </c>
      <c r="U97">
        <v>-24673.8</v>
      </c>
      <c r="W97">
        <v>40.89</v>
      </c>
      <c r="Y97">
        <v>328690</v>
      </c>
      <c r="AA97">
        <v>438649</v>
      </c>
      <c r="AB97">
        <v>648</v>
      </c>
      <c r="AD97">
        <v>94028.13</v>
      </c>
      <c r="AE97">
        <v>56025.05</v>
      </c>
      <c r="AG97">
        <v>548.52</v>
      </c>
    </row>
    <row r="98" spans="1:33" x14ac:dyDescent="0.25">
      <c r="A98" t="s">
        <v>2632</v>
      </c>
      <c r="B98">
        <v>372619.43</v>
      </c>
      <c r="C98">
        <v>0</v>
      </c>
      <c r="D98">
        <v>152750.5</v>
      </c>
      <c r="F98">
        <v>1360973.77</v>
      </c>
      <c r="G98">
        <v>186840.56</v>
      </c>
      <c r="J98">
        <v>6000</v>
      </c>
      <c r="K98">
        <v>3240</v>
      </c>
      <c r="N98">
        <v>750</v>
      </c>
      <c r="Q98">
        <v>-541144.82999999996</v>
      </c>
      <c r="R98">
        <v>2616413.23</v>
      </c>
      <c r="U98">
        <v>307208.21999999997</v>
      </c>
      <c r="W98">
        <v>1217.44</v>
      </c>
      <c r="Y98">
        <v>332570</v>
      </c>
      <c r="AA98">
        <v>407441</v>
      </c>
      <c r="AB98">
        <v>4700</v>
      </c>
      <c r="AD98">
        <v>173987.19</v>
      </c>
      <c r="AE98">
        <v>66941.61</v>
      </c>
    </row>
    <row r="99" spans="1:33" x14ac:dyDescent="0.25">
      <c r="A99" t="s">
        <v>2633</v>
      </c>
      <c r="B99">
        <v>221865.15</v>
      </c>
      <c r="C99">
        <v>0</v>
      </c>
      <c r="D99">
        <v>34746.07</v>
      </c>
      <c r="F99">
        <v>11</v>
      </c>
      <c r="G99">
        <v>66263.97</v>
      </c>
      <c r="K99">
        <v>13000</v>
      </c>
      <c r="N99">
        <v>1001.3</v>
      </c>
      <c r="Q99">
        <v>-2218887.7000000002</v>
      </c>
      <c r="R99">
        <v>2310952.34</v>
      </c>
      <c r="U99">
        <v>312545.09000000003</v>
      </c>
      <c r="V99">
        <v>199393</v>
      </c>
      <c r="W99">
        <v>548.16</v>
      </c>
      <c r="Y99">
        <v>274050</v>
      </c>
      <c r="Z99">
        <v>57080.95</v>
      </c>
      <c r="AA99">
        <v>363542</v>
      </c>
      <c r="AC99">
        <v>1388</v>
      </c>
      <c r="AD99">
        <v>253263.59</v>
      </c>
      <c r="AE99">
        <v>8603.36</v>
      </c>
    </row>
    <row r="100" spans="1:33" x14ac:dyDescent="0.25">
      <c r="A100" t="s">
        <v>2634</v>
      </c>
      <c r="B100">
        <v>468873.32</v>
      </c>
      <c r="C100">
        <v>0</v>
      </c>
      <c r="D100">
        <v>20864.18</v>
      </c>
      <c r="F100">
        <v>971543.58</v>
      </c>
      <c r="G100">
        <v>64045.45</v>
      </c>
      <c r="K100">
        <v>7000</v>
      </c>
      <c r="N100">
        <v>532.72</v>
      </c>
      <c r="Q100">
        <v>-177838.69</v>
      </c>
      <c r="R100">
        <v>1228203.58</v>
      </c>
      <c r="U100">
        <v>282615.99</v>
      </c>
      <c r="V100">
        <v>407238</v>
      </c>
      <c r="W100">
        <v>2208.29</v>
      </c>
      <c r="Y100">
        <v>295290</v>
      </c>
      <c r="Z100">
        <v>132855.21</v>
      </c>
      <c r="AA100">
        <v>363635</v>
      </c>
      <c r="AC100">
        <v>2500</v>
      </c>
      <c r="AD100">
        <v>254993.45</v>
      </c>
      <c r="AE100">
        <v>31650.12</v>
      </c>
    </row>
    <row r="101" spans="1:33" x14ac:dyDescent="0.25">
      <c r="A101" t="s">
        <v>2635</v>
      </c>
      <c r="B101">
        <v>383861.48</v>
      </c>
      <c r="C101">
        <v>0</v>
      </c>
      <c r="D101">
        <v>95468.36</v>
      </c>
      <c r="F101">
        <v>3</v>
      </c>
      <c r="G101">
        <v>26431.88</v>
      </c>
      <c r="K101">
        <v>13700.3</v>
      </c>
      <c r="N101">
        <v>0</v>
      </c>
      <c r="Q101">
        <v>-101579.73</v>
      </c>
      <c r="R101">
        <v>1322855.6000000001</v>
      </c>
      <c r="U101">
        <v>344493.19</v>
      </c>
      <c r="W101">
        <v>18.329999999999998</v>
      </c>
      <c r="Y101">
        <v>215249.4</v>
      </c>
      <c r="Z101">
        <v>3000</v>
      </c>
      <c r="AA101">
        <v>292146.40000000002</v>
      </c>
      <c r="AB101">
        <v>320</v>
      </c>
      <c r="AC101">
        <v>2368</v>
      </c>
      <c r="AD101">
        <v>373906.37</v>
      </c>
      <c r="AE101">
        <v>623231.6</v>
      </c>
    </row>
    <row r="102" spans="1:33" x14ac:dyDescent="0.25">
      <c r="A102" t="s">
        <v>2636</v>
      </c>
      <c r="B102">
        <v>657016.81000000006</v>
      </c>
      <c r="C102">
        <v>0</v>
      </c>
      <c r="D102">
        <v>100084.74</v>
      </c>
      <c r="F102">
        <v>819716.6</v>
      </c>
      <c r="G102">
        <v>246059.55</v>
      </c>
      <c r="N102">
        <v>0</v>
      </c>
      <c r="Q102">
        <v>-587060.18999999994</v>
      </c>
      <c r="R102">
        <v>2235714.37</v>
      </c>
      <c r="U102">
        <v>450033.15</v>
      </c>
      <c r="V102">
        <v>500</v>
      </c>
      <c r="Y102">
        <v>399600</v>
      </c>
      <c r="AA102">
        <v>428179</v>
      </c>
      <c r="AD102">
        <v>230929.79</v>
      </c>
      <c r="AE102">
        <v>16800.84</v>
      </c>
    </row>
    <row r="103" spans="1:33" x14ac:dyDescent="0.25">
      <c r="A103" t="s">
        <v>2637</v>
      </c>
      <c r="B103">
        <v>175670.98</v>
      </c>
      <c r="C103">
        <v>0</v>
      </c>
      <c r="D103">
        <v>74153.78</v>
      </c>
      <c r="F103">
        <v>301878.94</v>
      </c>
      <c r="G103">
        <v>89859.23</v>
      </c>
      <c r="J103">
        <v>37200</v>
      </c>
      <c r="K103">
        <v>13700.3</v>
      </c>
      <c r="N103">
        <v>0</v>
      </c>
      <c r="Q103">
        <v>-1015803.71</v>
      </c>
      <c r="R103">
        <v>1762414.5</v>
      </c>
      <c r="U103">
        <v>302537.84000000003</v>
      </c>
      <c r="W103">
        <v>27.96</v>
      </c>
      <c r="Y103">
        <v>302172</v>
      </c>
      <c r="Z103">
        <v>4500</v>
      </c>
      <c r="AA103">
        <v>374827</v>
      </c>
      <c r="AB103">
        <v>160</v>
      </c>
      <c r="AC103">
        <v>2056</v>
      </c>
      <c r="AD103">
        <v>352996.42</v>
      </c>
      <c r="AE103">
        <v>35146.54</v>
      </c>
    </row>
    <row r="104" spans="1:33" x14ac:dyDescent="0.25">
      <c r="A104" t="s">
        <v>2638</v>
      </c>
      <c r="B104">
        <v>258860.49</v>
      </c>
      <c r="C104">
        <v>0</v>
      </c>
      <c r="D104">
        <v>41030.519999999997</v>
      </c>
      <c r="F104">
        <v>1589314.38</v>
      </c>
      <c r="G104">
        <v>35</v>
      </c>
      <c r="H104">
        <v>1</v>
      </c>
      <c r="K104">
        <v>13850.3</v>
      </c>
      <c r="N104">
        <v>1597.36</v>
      </c>
      <c r="Q104">
        <v>1332962.54</v>
      </c>
      <c r="R104">
        <v>513834.47</v>
      </c>
      <c r="U104">
        <v>233538.03</v>
      </c>
      <c r="V104">
        <v>83536</v>
      </c>
      <c r="W104">
        <v>8.6199999999999992</v>
      </c>
      <c r="Y104">
        <v>283569.3</v>
      </c>
      <c r="Z104">
        <v>5000</v>
      </c>
      <c r="AA104">
        <v>306869.3</v>
      </c>
      <c r="AB104">
        <v>1520</v>
      </c>
      <c r="AC104">
        <v>4840</v>
      </c>
      <c r="AD104">
        <v>235981.26</v>
      </c>
      <c r="AE104">
        <v>29444.67</v>
      </c>
    </row>
    <row r="105" spans="1:33" x14ac:dyDescent="0.25">
      <c r="A105" t="s">
        <v>2639</v>
      </c>
      <c r="B105">
        <v>105137.06</v>
      </c>
      <c r="C105">
        <v>67244.55</v>
      </c>
      <c r="D105">
        <v>258386.14</v>
      </c>
      <c r="F105">
        <v>293561.58</v>
      </c>
      <c r="G105">
        <v>123014.44</v>
      </c>
      <c r="N105">
        <v>1989</v>
      </c>
      <c r="Q105">
        <v>-3032603.19</v>
      </c>
      <c r="R105">
        <v>3774792.24</v>
      </c>
      <c r="U105">
        <v>592630.86</v>
      </c>
      <c r="V105">
        <v>31968.17</v>
      </c>
      <c r="W105">
        <v>20.260000000000002</v>
      </c>
      <c r="Y105">
        <v>279091.20000000001</v>
      </c>
      <c r="Z105">
        <v>4000</v>
      </c>
      <c r="AA105">
        <v>364175.2</v>
      </c>
      <c r="AB105">
        <v>33668</v>
      </c>
      <c r="AC105">
        <v>3888</v>
      </c>
      <c r="AD105">
        <v>362877.78</v>
      </c>
      <c r="AE105">
        <v>39935.79</v>
      </c>
    </row>
    <row r="106" spans="1:33" x14ac:dyDescent="0.25">
      <c r="A106" t="s">
        <v>2640</v>
      </c>
      <c r="B106">
        <v>565299.15</v>
      </c>
      <c r="C106">
        <v>0</v>
      </c>
      <c r="D106">
        <v>31289.24</v>
      </c>
      <c r="F106">
        <v>219720.39</v>
      </c>
      <c r="G106">
        <v>274156.13</v>
      </c>
      <c r="N106">
        <v>0</v>
      </c>
      <c r="Q106">
        <v>-1207221.1200000001</v>
      </c>
      <c r="R106">
        <v>1908283.93</v>
      </c>
      <c r="U106">
        <v>345481.92</v>
      </c>
      <c r="V106">
        <v>302818</v>
      </c>
      <c r="W106">
        <v>27.98</v>
      </c>
      <c r="Y106">
        <v>49801.49</v>
      </c>
      <c r="AA106">
        <v>120102.49</v>
      </c>
      <c r="AB106">
        <v>3160</v>
      </c>
      <c r="AC106">
        <v>608</v>
      </c>
      <c r="AD106">
        <v>182640.04</v>
      </c>
      <c r="AE106">
        <v>2216.7600000000002</v>
      </c>
    </row>
    <row r="107" spans="1:33" x14ac:dyDescent="0.25">
      <c r="A107" t="s">
        <v>2641</v>
      </c>
      <c r="B107">
        <v>47440.5</v>
      </c>
      <c r="C107">
        <v>0</v>
      </c>
      <c r="D107">
        <v>40038.54</v>
      </c>
      <c r="F107">
        <v>61722.31</v>
      </c>
      <c r="G107">
        <v>27992.95</v>
      </c>
      <c r="N107">
        <v>0</v>
      </c>
      <c r="Q107">
        <v>-2251591.7999999998</v>
      </c>
      <c r="R107">
        <v>2404357.2799999998</v>
      </c>
      <c r="U107">
        <v>356515.83</v>
      </c>
      <c r="W107">
        <v>142.34</v>
      </c>
      <c r="Y107">
        <v>163416</v>
      </c>
      <c r="Z107">
        <v>3000</v>
      </c>
      <c r="AA107">
        <v>246106</v>
      </c>
      <c r="AD107">
        <v>225221.61</v>
      </c>
      <c r="AE107">
        <v>27317.74</v>
      </c>
    </row>
    <row r="108" spans="1:33" x14ac:dyDescent="0.25">
      <c r="A108" t="s">
        <v>2642</v>
      </c>
      <c r="B108">
        <v>185660.11</v>
      </c>
      <c r="C108">
        <v>0</v>
      </c>
      <c r="D108">
        <v>30141.24</v>
      </c>
      <c r="F108">
        <v>7</v>
      </c>
      <c r="G108">
        <v>240206.89</v>
      </c>
      <c r="K108">
        <v>7000</v>
      </c>
      <c r="N108">
        <v>493.46</v>
      </c>
      <c r="Q108">
        <v>-2780470.33</v>
      </c>
      <c r="R108">
        <v>3154007.83</v>
      </c>
      <c r="U108">
        <v>380998.97</v>
      </c>
      <c r="V108">
        <v>2120</v>
      </c>
      <c r="W108">
        <v>43.87</v>
      </c>
      <c r="Y108">
        <v>267173.40000000002</v>
      </c>
      <c r="AA108">
        <v>335395.40000000002</v>
      </c>
      <c r="AB108">
        <v>2488</v>
      </c>
      <c r="AC108">
        <v>584</v>
      </c>
      <c r="AD108">
        <v>224630.55</v>
      </c>
      <c r="AE108">
        <v>12254.01</v>
      </c>
    </row>
    <row r="109" spans="1:33" x14ac:dyDescent="0.25">
      <c r="A109" t="s">
        <v>2643</v>
      </c>
      <c r="B109">
        <v>748113.49</v>
      </c>
      <c r="C109">
        <v>0</v>
      </c>
      <c r="D109">
        <v>72098.820000000007</v>
      </c>
      <c r="F109">
        <v>1325787.42</v>
      </c>
      <c r="G109">
        <v>178240.9</v>
      </c>
      <c r="M109">
        <v>150350</v>
      </c>
      <c r="N109">
        <v>0</v>
      </c>
      <c r="Q109">
        <v>-405846.55</v>
      </c>
      <c r="R109">
        <v>2272032.2400000002</v>
      </c>
      <c r="U109">
        <v>751015.3</v>
      </c>
      <c r="W109">
        <v>223.37</v>
      </c>
      <c r="Y109">
        <v>315720.2</v>
      </c>
      <c r="AA109">
        <v>368617.16</v>
      </c>
      <c r="AD109">
        <v>340956.78</v>
      </c>
      <c r="AE109">
        <v>49679.99</v>
      </c>
    </row>
    <row r="110" spans="1:33" x14ac:dyDescent="0.25">
      <c r="A110" t="s">
        <v>2644</v>
      </c>
      <c r="B110">
        <v>73102.210000000006</v>
      </c>
      <c r="C110">
        <v>0</v>
      </c>
      <c r="D110">
        <v>438305.39</v>
      </c>
      <c r="F110">
        <v>140884.32</v>
      </c>
      <c r="G110">
        <v>25890</v>
      </c>
      <c r="H110">
        <v>6000</v>
      </c>
      <c r="K110">
        <v>94704.4</v>
      </c>
      <c r="N110">
        <v>7961</v>
      </c>
      <c r="P110">
        <v>-1144415.1499999999</v>
      </c>
      <c r="R110">
        <v>1679735.01</v>
      </c>
      <c r="U110">
        <v>289434.74</v>
      </c>
      <c r="Y110">
        <v>131580</v>
      </c>
      <c r="AA110">
        <v>198426.95</v>
      </c>
      <c r="AD110">
        <v>164880.4</v>
      </c>
      <c r="AE110">
        <v>11510.73</v>
      </c>
    </row>
    <row r="111" spans="1:33" x14ac:dyDescent="0.25">
      <c r="A111" t="s">
        <v>2645</v>
      </c>
      <c r="B111">
        <v>451457.46</v>
      </c>
      <c r="C111">
        <v>0</v>
      </c>
      <c r="D111">
        <v>113352.05</v>
      </c>
      <c r="F111">
        <v>6</v>
      </c>
      <c r="G111">
        <v>251894.61</v>
      </c>
      <c r="K111">
        <v>16040</v>
      </c>
      <c r="N111">
        <v>205.61</v>
      </c>
      <c r="P111">
        <v>-969.4</v>
      </c>
      <c r="Q111">
        <v>-948695.9</v>
      </c>
      <c r="R111">
        <v>1611506.92</v>
      </c>
      <c r="U111">
        <v>306667.96000000002</v>
      </c>
      <c r="V111">
        <v>280</v>
      </c>
      <c r="Y111">
        <v>265960</v>
      </c>
      <c r="Z111">
        <v>102956.6</v>
      </c>
      <c r="AA111">
        <v>333205</v>
      </c>
      <c r="AB111">
        <v>480</v>
      </c>
      <c r="AC111">
        <v>1832</v>
      </c>
      <c r="AD111">
        <v>196268.09</v>
      </c>
      <c r="AE111">
        <v>5456.58</v>
      </c>
    </row>
    <row r="112" spans="1:33" x14ac:dyDescent="0.25">
      <c r="A112" t="s">
        <v>2646</v>
      </c>
      <c r="B112">
        <v>180520.39</v>
      </c>
      <c r="C112">
        <v>15468.2</v>
      </c>
      <c r="D112">
        <v>126375.83</v>
      </c>
      <c r="F112">
        <v>25885.38</v>
      </c>
      <c r="G112">
        <v>740586.38</v>
      </c>
      <c r="J112">
        <v>59800</v>
      </c>
      <c r="K112">
        <v>31343</v>
      </c>
      <c r="N112">
        <v>3948.97</v>
      </c>
      <c r="Q112">
        <v>280864.45</v>
      </c>
      <c r="R112">
        <v>667875.67000000004</v>
      </c>
      <c r="U112">
        <v>372648</v>
      </c>
      <c r="W112">
        <v>100</v>
      </c>
      <c r="Y112">
        <v>49237.7</v>
      </c>
      <c r="AA112">
        <v>103117.7</v>
      </c>
      <c r="AC112">
        <v>885</v>
      </c>
      <c r="AD112">
        <v>204446.22</v>
      </c>
      <c r="AE112">
        <v>68532.69</v>
      </c>
    </row>
    <row r="113" spans="1:33" x14ac:dyDescent="0.25">
      <c r="A113" t="s">
        <v>2647</v>
      </c>
      <c r="B113">
        <v>383455.32</v>
      </c>
      <c r="C113">
        <v>0</v>
      </c>
      <c r="D113">
        <v>45593.4</v>
      </c>
      <c r="F113">
        <v>349233.46</v>
      </c>
      <c r="G113">
        <v>-6455.14</v>
      </c>
      <c r="H113">
        <v>1</v>
      </c>
      <c r="K113">
        <v>22700</v>
      </c>
      <c r="N113">
        <v>472</v>
      </c>
      <c r="Q113">
        <v>192922.39</v>
      </c>
      <c r="R113">
        <v>654977.96</v>
      </c>
      <c r="U113">
        <v>281920.15999999997</v>
      </c>
      <c r="W113">
        <v>9.1</v>
      </c>
      <c r="Y113">
        <v>168740.1</v>
      </c>
      <c r="Z113">
        <v>12000</v>
      </c>
      <c r="AA113">
        <v>198004.1</v>
      </c>
      <c r="AB113">
        <v>960</v>
      </c>
      <c r="AC113">
        <v>1249</v>
      </c>
      <c r="AD113">
        <v>218401.08</v>
      </c>
      <c r="AE113">
        <v>143299.49</v>
      </c>
    </row>
    <row r="114" spans="1:33" x14ac:dyDescent="0.25">
      <c r="A114" t="s">
        <v>2648</v>
      </c>
      <c r="B114">
        <v>457001.28</v>
      </c>
      <c r="C114">
        <v>0</v>
      </c>
      <c r="D114">
        <v>157767.81</v>
      </c>
      <c r="F114">
        <v>88818.35</v>
      </c>
      <c r="G114">
        <v>224806.43</v>
      </c>
      <c r="J114">
        <v>0</v>
      </c>
      <c r="K114">
        <v>8400</v>
      </c>
      <c r="N114">
        <v>15.9</v>
      </c>
      <c r="Q114">
        <v>-2241295.13</v>
      </c>
      <c r="R114">
        <v>3175397.16</v>
      </c>
      <c r="U114">
        <v>366603.47</v>
      </c>
      <c r="Y114">
        <v>427602.4</v>
      </c>
      <c r="AA114">
        <v>492520.4</v>
      </c>
      <c r="AB114">
        <v>4480</v>
      </c>
      <c r="AC114">
        <v>5120</v>
      </c>
      <c r="AD114">
        <v>269000.15000000002</v>
      </c>
      <c r="AE114">
        <v>22209.38</v>
      </c>
      <c r="AG114">
        <v>15000</v>
      </c>
    </row>
    <row r="115" spans="1:33" x14ac:dyDescent="0.25">
      <c r="A115" t="s">
        <v>2649</v>
      </c>
      <c r="B115">
        <v>277708.11</v>
      </c>
      <c r="C115">
        <v>0</v>
      </c>
      <c r="D115">
        <v>26568.76</v>
      </c>
      <c r="F115">
        <v>3021383.47</v>
      </c>
      <c r="G115">
        <v>107205.58</v>
      </c>
      <c r="J115">
        <v>500</v>
      </c>
      <c r="K115">
        <v>12000</v>
      </c>
      <c r="N115">
        <v>2099</v>
      </c>
      <c r="Q115">
        <v>2328448.35</v>
      </c>
      <c r="R115">
        <v>1191484.79</v>
      </c>
      <c r="U115">
        <v>271316.21999999997</v>
      </c>
      <c r="Y115">
        <v>251526</v>
      </c>
      <c r="AA115">
        <v>393892</v>
      </c>
      <c r="AD115">
        <v>163702.9</v>
      </c>
      <c r="AE115">
        <v>51913.54</v>
      </c>
      <c r="AG115">
        <v>15000</v>
      </c>
    </row>
    <row r="116" spans="1:33" x14ac:dyDescent="0.25">
      <c r="A116" t="s">
        <v>2650</v>
      </c>
      <c r="B116">
        <v>335273.05</v>
      </c>
      <c r="C116">
        <v>0</v>
      </c>
      <c r="D116">
        <v>335210.71999999997</v>
      </c>
      <c r="F116">
        <v>1802928.4</v>
      </c>
      <c r="G116">
        <v>208857.37</v>
      </c>
      <c r="J116">
        <v>0</v>
      </c>
      <c r="K116">
        <v>17000</v>
      </c>
      <c r="N116">
        <v>0</v>
      </c>
      <c r="Q116">
        <v>1704228.21</v>
      </c>
      <c r="R116">
        <v>918887.6</v>
      </c>
      <c r="U116">
        <v>255355.79</v>
      </c>
      <c r="Y116">
        <v>215560.4</v>
      </c>
      <c r="AA116">
        <v>285200.40000000002</v>
      </c>
      <c r="AC116">
        <v>1056</v>
      </c>
      <c r="AD116">
        <v>72577.17</v>
      </c>
      <c r="AE116">
        <v>54928.89</v>
      </c>
      <c r="AG116">
        <v>15000</v>
      </c>
    </row>
    <row r="117" spans="1:33" x14ac:dyDescent="0.25">
      <c r="A117" t="s">
        <v>2651</v>
      </c>
      <c r="B117">
        <v>170310.81</v>
      </c>
      <c r="C117">
        <v>0</v>
      </c>
      <c r="D117">
        <v>75756</v>
      </c>
      <c r="F117">
        <v>92105.04</v>
      </c>
      <c r="G117">
        <v>93943.55</v>
      </c>
      <c r="K117">
        <v>33180</v>
      </c>
      <c r="N117">
        <v>1896</v>
      </c>
      <c r="Q117">
        <v>-1472530.48</v>
      </c>
      <c r="R117">
        <v>1855787.89</v>
      </c>
      <c r="U117">
        <v>357710.09</v>
      </c>
      <c r="W117">
        <v>49.61</v>
      </c>
      <c r="Y117">
        <v>349354.8</v>
      </c>
      <c r="Z117">
        <v>21432.15</v>
      </c>
      <c r="AA117">
        <v>468662.8</v>
      </c>
      <c r="AB117">
        <v>160</v>
      </c>
      <c r="AC117">
        <v>440</v>
      </c>
      <c r="AD117">
        <v>214065.13</v>
      </c>
      <c r="AE117">
        <v>16436.73</v>
      </c>
      <c r="AG117">
        <v>15000</v>
      </c>
    </row>
    <row r="118" spans="1:33" x14ac:dyDescent="0.25">
      <c r="A118" t="s">
        <v>2652</v>
      </c>
      <c r="B118">
        <v>119768.05</v>
      </c>
      <c r="C118">
        <v>0</v>
      </c>
      <c r="D118">
        <v>233378.32</v>
      </c>
      <c r="F118">
        <v>248333.68</v>
      </c>
      <c r="G118">
        <v>270335.61</v>
      </c>
      <c r="J118">
        <v>0</v>
      </c>
      <c r="K118">
        <v>44385</v>
      </c>
      <c r="N118">
        <v>420.22</v>
      </c>
      <c r="Q118">
        <v>-897918.74</v>
      </c>
      <c r="R118">
        <v>1498231.3</v>
      </c>
      <c r="U118">
        <v>553936.81999999995</v>
      </c>
      <c r="Y118">
        <v>213737.4</v>
      </c>
      <c r="AA118">
        <v>293367.40000000002</v>
      </c>
      <c r="AB118">
        <v>1056</v>
      </c>
      <c r="AC118">
        <v>3000</v>
      </c>
      <c r="AD118">
        <v>193725.12</v>
      </c>
      <c r="AE118">
        <v>34827.82</v>
      </c>
      <c r="AF118">
        <v>15000</v>
      </c>
    </row>
    <row r="119" spans="1:33" x14ac:dyDescent="0.25">
      <c r="A119" t="s">
        <v>2653</v>
      </c>
      <c r="B119">
        <v>485932.63</v>
      </c>
      <c r="C119">
        <v>0</v>
      </c>
      <c r="D119">
        <v>33387.03</v>
      </c>
      <c r="F119">
        <v>1574149.85</v>
      </c>
      <c r="G119">
        <v>338474.19</v>
      </c>
      <c r="K119">
        <v>71860</v>
      </c>
      <c r="N119">
        <v>0</v>
      </c>
      <c r="Q119">
        <v>1748290.88</v>
      </c>
      <c r="R119">
        <v>655276.54</v>
      </c>
      <c r="U119">
        <v>496801.93</v>
      </c>
      <c r="W119">
        <v>0.17</v>
      </c>
      <c r="Y119">
        <v>255998.22</v>
      </c>
      <c r="AA119">
        <v>414252.22</v>
      </c>
      <c r="AC119">
        <v>21508</v>
      </c>
      <c r="AD119">
        <v>246086.94</v>
      </c>
      <c r="AE119">
        <v>99436.88</v>
      </c>
      <c r="AG119">
        <v>15000</v>
      </c>
    </row>
    <row r="120" spans="1:33" x14ac:dyDescent="0.25">
      <c r="A120" t="s">
        <v>2654</v>
      </c>
      <c r="B120">
        <v>231774.05</v>
      </c>
      <c r="C120">
        <v>0</v>
      </c>
      <c r="D120">
        <v>48894.48</v>
      </c>
      <c r="F120">
        <v>852385.98</v>
      </c>
      <c r="G120">
        <v>65797.509999999995</v>
      </c>
      <c r="K120">
        <v>0</v>
      </c>
      <c r="N120">
        <v>0</v>
      </c>
      <c r="Q120">
        <v>-632690.64</v>
      </c>
      <c r="R120">
        <v>1904716.16</v>
      </c>
      <c r="U120">
        <v>340010.07</v>
      </c>
      <c r="Y120">
        <v>202428.9</v>
      </c>
      <c r="AA120">
        <v>323956.90000000002</v>
      </c>
      <c r="AD120">
        <v>236167.98</v>
      </c>
      <c r="AE120">
        <v>40487.589999999997</v>
      </c>
      <c r="AG120">
        <v>15000</v>
      </c>
    </row>
    <row r="121" spans="1:33" x14ac:dyDescent="0.25">
      <c r="A121" t="s">
        <v>2655</v>
      </c>
      <c r="B121">
        <v>109184.03</v>
      </c>
      <c r="C121">
        <v>0</v>
      </c>
      <c r="D121">
        <v>147433.35</v>
      </c>
      <c r="F121">
        <v>137254.49</v>
      </c>
      <c r="G121">
        <v>143329.17000000001</v>
      </c>
      <c r="J121">
        <v>12000</v>
      </c>
      <c r="K121">
        <v>6500</v>
      </c>
      <c r="N121">
        <v>29.8</v>
      </c>
      <c r="Q121">
        <v>-1836812.57</v>
      </c>
      <c r="R121">
        <v>2482221.21</v>
      </c>
      <c r="U121">
        <v>262943.09999999998</v>
      </c>
      <c r="W121">
        <v>14.38</v>
      </c>
      <c r="Y121">
        <v>354855.6</v>
      </c>
      <c r="AA121">
        <v>544936.6</v>
      </c>
      <c r="AC121">
        <v>1016</v>
      </c>
      <c r="AD121">
        <v>150463.54</v>
      </c>
      <c r="AE121">
        <v>33134.339999999997</v>
      </c>
      <c r="AG121">
        <v>15000</v>
      </c>
    </row>
    <row r="122" spans="1:33" x14ac:dyDescent="0.25">
      <c r="A122" t="s">
        <v>2656</v>
      </c>
      <c r="B122">
        <v>188316.25</v>
      </c>
      <c r="C122">
        <v>0</v>
      </c>
      <c r="D122">
        <v>293810.38</v>
      </c>
      <c r="F122">
        <v>1939868.27</v>
      </c>
      <c r="G122">
        <v>97222.47</v>
      </c>
      <c r="N122">
        <v>1215</v>
      </c>
      <c r="Q122">
        <v>-1066922.44</v>
      </c>
      <c r="R122">
        <v>3637434.23</v>
      </c>
      <c r="U122">
        <v>283160.03999999998</v>
      </c>
      <c r="W122">
        <v>20.12</v>
      </c>
      <c r="Y122">
        <v>372000</v>
      </c>
      <c r="AA122">
        <v>471736</v>
      </c>
      <c r="AC122">
        <v>13216</v>
      </c>
      <c r="AD122">
        <v>190900.26</v>
      </c>
      <c r="AE122">
        <v>31837.32</v>
      </c>
    </row>
    <row r="123" spans="1:33" x14ac:dyDescent="0.25">
      <c r="A123" t="s">
        <v>2657</v>
      </c>
      <c r="B123">
        <v>1140821.82</v>
      </c>
      <c r="C123">
        <v>0</v>
      </c>
      <c r="D123">
        <v>1127913.3600000001</v>
      </c>
      <c r="F123">
        <v>1389333.46</v>
      </c>
      <c r="G123">
        <v>27079.88</v>
      </c>
      <c r="N123">
        <v>1761</v>
      </c>
      <c r="Q123">
        <v>3178789.91</v>
      </c>
      <c r="U123">
        <v>217478.36</v>
      </c>
      <c r="V123">
        <v>616078</v>
      </c>
      <c r="W123">
        <v>24.38</v>
      </c>
      <c r="AA123">
        <v>128251</v>
      </c>
      <c r="AC123">
        <v>3980</v>
      </c>
      <c r="AD123">
        <v>154179.24</v>
      </c>
      <c r="AE123">
        <v>42572.89</v>
      </c>
    </row>
    <row r="124" spans="1:33" x14ac:dyDescent="0.25">
      <c r="A124" t="s">
        <v>2658</v>
      </c>
      <c r="B124">
        <v>326617.84999999998</v>
      </c>
      <c r="C124">
        <v>0</v>
      </c>
      <c r="D124">
        <v>355722.62</v>
      </c>
      <c r="F124">
        <v>2253895.16</v>
      </c>
      <c r="G124">
        <v>306262.03000000003</v>
      </c>
      <c r="N124">
        <v>1179.3499999999999</v>
      </c>
      <c r="Q124">
        <v>2523432.8199999998</v>
      </c>
      <c r="R124">
        <v>431249.19</v>
      </c>
      <c r="U124">
        <v>368414.69</v>
      </c>
      <c r="Z124">
        <v>99443.4</v>
      </c>
      <c r="AA124">
        <v>95062</v>
      </c>
      <c r="AB124">
        <v>6320</v>
      </c>
      <c r="AC124">
        <v>4788</v>
      </c>
      <c r="AD124">
        <v>75051.789999999994</v>
      </c>
    </row>
    <row r="125" spans="1:33" x14ac:dyDescent="0.25">
      <c r="A125" t="s">
        <v>2659</v>
      </c>
      <c r="B125">
        <v>146092.79999999999</v>
      </c>
      <c r="C125">
        <v>0</v>
      </c>
      <c r="D125">
        <v>723474.67</v>
      </c>
      <c r="F125">
        <v>167161</v>
      </c>
      <c r="G125">
        <v>176330.43</v>
      </c>
      <c r="J125">
        <v>50000</v>
      </c>
      <c r="N125">
        <v>2916</v>
      </c>
      <c r="Q125">
        <v>1174435.23</v>
      </c>
      <c r="U125">
        <v>240943.31</v>
      </c>
      <c r="AA125">
        <v>143862</v>
      </c>
      <c r="AC125">
        <v>1200</v>
      </c>
      <c r="AD125">
        <v>108343.9</v>
      </c>
      <c r="AE125">
        <v>629.74</v>
      </c>
      <c r="AG125">
        <v>1200</v>
      </c>
    </row>
    <row r="126" spans="1:33" x14ac:dyDescent="0.25">
      <c r="A126" t="s">
        <v>2660</v>
      </c>
      <c r="B126">
        <v>202809.96</v>
      </c>
      <c r="C126">
        <v>0</v>
      </c>
      <c r="D126">
        <v>225994.6</v>
      </c>
      <c r="F126">
        <v>523286.98</v>
      </c>
      <c r="G126">
        <v>408589.29</v>
      </c>
      <c r="N126">
        <v>68</v>
      </c>
      <c r="Q126">
        <v>849877.17</v>
      </c>
      <c r="R126">
        <v>343312.84</v>
      </c>
      <c r="U126">
        <v>464423.5</v>
      </c>
      <c r="Y126">
        <v>527400</v>
      </c>
      <c r="Z126">
        <v>19000</v>
      </c>
      <c r="AA126">
        <v>587155</v>
      </c>
      <c r="AB126">
        <v>22204</v>
      </c>
      <c r="AD126">
        <v>227426.23</v>
      </c>
      <c r="AE126">
        <v>6615.45</v>
      </c>
    </row>
    <row r="127" spans="1:33" x14ac:dyDescent="0.25">
      <c r="A127" t="s">
        <v>2661</v>
      </c>
      <c r="B127">
        <v>361667.95</v>
      </c>
      <c r="C127">
        <v>0</v>
      </c>
      <c r="D127">
        <v>383548.25</v>
      </c>
      <c r="F127">
        <v>258591.04</v>
      </c>
      <c r="G127">
        <v>159741.51</v>
      </c>
      <c r="N127">
        <v>3928</v>
      </c>
      <c r="Q127">
        <v>-639346.06999999995</v>
      </c>
      <c r="R127">
        <v>1627802.29</v>
      </c>
      <c r="U127">
        <v>534017.49</v>
      </c>
      <c r="Y127">
        <v>327840</v>
      </c>
      <c r="AA127">
        <v>458711</v>
      </c>
      <c r="AC127">
        <v>4896</v>
      </c>
      <c r="AD127">
        <v>224962.32</v>
      </c>
      <c r="AE127">
        <v>2123.64</v>
      </c>
    </row>
    <row r="128" spans="1:33" x14ac:dyDescent="0.25">
      <c r="A128" t="s">
        <v>2662</v>
      </c>
      <c r="B128">
        <v>1095162.58</v>
      </c>
      <c r="C128">
        <v>0</v>
      </c>
      <c r="D128">
        <v>951276.53</v>
      </c>
      <c r="F128">
        <v>17</v>
      </c>
      <c r="G128">
        <v>106110.86</v>
      </c>
      <c r="N128">
        <v>0</v>
      </c>
      <c r="Q128">
        <v>-230233.98</v>
      </c>
      <c r="R128">
        <v>2560000</v>
      </c>
      <c r="U128">
        <v>339100.91</v>
      </c>
      <c r="Y128">
        <v>259020</v>
      </c>
      <c r="AA128">
        <v>373792</v>
      </c>
      <c r="AC128">
        <v>9096</v>
      </c>
      <c r="AD128">
        <v>376030.89</v>
      </c>
      <c r="AE128">
        <v>16401.07</v>
      </c>
    </row>
    <row r="129" spans="1:33" x14ac:dyDescent="0.25">
      <c r="A129" t="s">
        <v>2663</v>
      </c>
      <c r="B129">
        <v>415121.77</v>
      </c>
      <c r="C129">
        <v>0</v>
      </c>
      <c r="D129">
        <v>51557.440000000002</v>
      </c>
      <c r="F129">
        <v>9740.68</v>
      </c>
      <c r="G129">
        <v>224408.39</v>
      </c>
      <c r="K129">
        <v>35000</v>
      </c>
      <c r="N129">
        <v>378489.62</v>
      </c>
      <c r="Q129">
        <v>-2576744.19</v>
      </c>
      <c r="R129">
        <v>2948636.78</v>
      </c>
      <c r="U129">
        <v>46203.57</v>
      </c>
      <c r="Y129">
        <v>519120</v>
      </c>
      <c r="Z129">
        <v>158495.38</v>
      </c>
      <c r="AA129">
        <v>581616.5</v>
      </c>
      <c r="AC129">
        <v>760</v>
      </c>
      <c r="AD129">
        <v>204915.28</v>
      </c>
      <c r="AE129">
        <v>21081.1</v>
      </c>
    </row>
    <row r="130" spans="1:33" x14ac:dyDescent="0.25">
      <c r="A130" t="s">
        <v>2664</v>
      </c>
      <c r="B130">
        <v>1120492.3899999999</v>
      </c>
      <c r="C130">
        <v>0</v>
      </c>
      <c r="D130">
        <v>1768.93</v>
      </c>
      <c r="F130">
        <v>1228033.2</v>
      </c>
      <c r="G130">
        <v>932537.65</v>
      </c>
      <c r="N130">
        <v>647</v>
      </c>
      <c r="Q130">
        <v>1030261.94</v>
      </c>
      <c r="R130">
        <v>2368242.5</v>
      </c>
      <c r="U130">
        <v>291157.21999999997</v>
      </c>
      <c r="W130">
        <v>22.83</v>
      </c>
      <c r="Y130">
        <v>465730</v>
      </c>
      <c r="AA130">
        <v>505309</v>
      </c>
      <c r="AB130">
        <v>5149</v>
      </c>
      <c r="AD130">
        <v>299076.76</v>
      </c>
      <c r="AE130">
        <v>63694.559999999998</v>
      </c>
    </row>
    <row r="131" spans="1:33" x14ac:dyDescent="0.25">
      <c r="A131" t="s">
        <v>2665</v>
      </c>
      <c r="B131">
        <v>331377.91999999998</v>
      </c>
      <c r="C131">
        <v>0</v>
      </c>
      <c r="D131">
        <v>452410</v>
      </c>
      <c r="F131">
        <v>1910206.22</v>
      </c>
      <c r="G131">
        <v>475909.41</v>
      </c>
      <c r="N131">
        <v>14590.55</v>
      </c>
      <c r="Q131">
        <v>1571915.87</v>
      </c>
      <c r="R131">
        <v>1552681.09</v>
      </c>
      <c r="U131">
        <v>412274.75</v>
      </c>
      <c r="Y131">
        <v>232800</v>
      </c>
      <c r="AA131">
        <v>310781</v>
      </c>
      <c r="AC131">
        <v>936</v>
      </c>
      <c r="AD131">
        <v>262151.15999999997</v>
      </c>
      <c r="AE131">
        <v>40490.550000000003</v>
      </c>
    </row>
    <row r="132" spans="1:33" x14ac:dyDescent="0.25">
      <c r="A132" t="s">
        <v>2666</v>
      </c>
      <c r="B132">
        <v>424987.74</v>
      </c>
      <c r="C132">
        <v>26296</v>
      </c>
      <c r="D132">
        <v>931749.62</v>
      </c>
      <c r="F132">
        <v>1563141.25</v>
      </c>
      <c r="G132">
        <v>1011112.8</v>
      </c>
      <c r="K132">
        <v>65000</v>
      </c>
      <c r="N132">
        <v>270</v>
      </c>
      <c r="Q132">
        <v>1230104.7</v>
      </c>
      <c r="R132">
        <v>2662147.65</v>
      </c>
      <c r="U132">
        <v>295639.74</v>
      </c>
      <c r="Y132">
        <v>412200</v>
      </c>
      <c r="Z132">
        <v>50</v>
      </c>
      <c r="AA132">
        <v>489120</v>
      </c>
      <c r="AC132">
        <v>46604</v>
      </c>
      <c r="AD132">
        <v>172400.68</v>
      </c>
    </row>
    <row r="133" spans="1:33" x14ac:dyDescent="0.25">
      <c r="A133" t="s">
        <v>2667</v>
      </c>
      <c r="B133">
        <v>54961.440000000002</v>
      </c>
      <c r="C133">
        <v>0</v>
      </c>
      <c r="D133">
        <v>1134838.56</v>
      </c>
      <c r="F133">
        <v>4</v>
      </c>
      <c r="G133">
        <v>347804.8</v>
      </c>
      <c r="K133">
        <v>12540</v>
      </c>
      <c r="N133">
        <v>2675.41</v>
      </c>
      <c r="Q133">
        <v>-194095.15</v>
      </c>
      <c r="R133">
        <v>1849445.73</v>
      </c>
      <c r="U133">
        <v>42012.11</v>
      </c>
      <c r="W133">
        <v>183.69</v>
      </c>
      <c r="Y133">
        <v>356697.59999999998</v>
      </c>
      <c r="Z133">
        <v>84576.43</v>
      </c>
      <c r="AA133">
        <v>418131.6</v>
      </c>
      <c r="AC133">
        <v>840</v>
      </c>
      <c r="AD133">
        <v>193938.16</v>
      </c>
      <c r="AE133">
        <v>3517.26</v>
      </c>
    </row>
    <row r="134" spans="1:33" x14ac:dyDescent="0.25">
      <c r="A134" t="s">
        <v>2668</v>
      </c>
      <c r="B134">
        <v>73153.55</v>
      </c>
      <c r="C134">
        <v>0</v>
      </c>
      <c r="D134">
        <v>31315.759999999998</v>
      </c>
      <c r="F134">
        <v>6</v>
      </c>
      <c r="G134">
        <v>121551.54</v>
      </c>
      <c r="K134">
        <v>24180</v>
      </c>
      <c r="N134">
        <v>1623.72</v>
      </c>
      <c r="Q134">
        <v>-1040870.12</v>
      </c>
      <c r="R134">
        <v>1289115.33</v>
      </c>
      <c r="U134">
        <v>144292.44</v>
      </c>
      <c r="W134">
        <v>112.62</v>
      </c>
      <c r="Y134">
        <v>298550</v>
      </c>
      <c r="Z134">
        <v>58500</v>
      </c>
      <c r="AA134">
        <v>355515</v>
      </c>
      <c r="AB134">
        <v>3520</v>
      </c>
      <c r="AD134">
        <v>171238.56</v>
      </c>
      <c r="AE134">
        <v>19203.580000000002</v>
      </c>
    </row>
    <row r="135" spans="1:33" x14ac:dyDescent="0.25">
      <c r="A135" t="s">
        <v>2669</v>
      </c>
      <c r="B135">
        <v>20941.509999999998</v>
      </c>
      <c r="C135">
        <v>0</v>
      </c>
      <c r="D135">
        <v>323838.24</v>
      </c>
      <c r="F135">
        <v>1270267.02</v>
      </c>
      <c r="G135">
        <v>111492.56</v>
      </c>
      <c r="K135">
        <v>47380</v>
      </c>
      <c r="N135">
        <v>0</v>
      </c>
      <c r="Q135">
        <v>-432698.05</v>
      </c>
      <c r="R135">
        <v>2316929.4300000002</v>
      </c>
      <c r="U135">
        <v>43028.07</v>
      </c>
      <c r="W135">
        <v>168.93</v>
      </c>
      <c r="Y135">
        <v>510650</v>
      </c>
      <c r="Z135">
        <v>56050.400000000001</v>
      </c>
      <c r="AA135">
        <v>569878.4</v>
      </c>
      <c r="AB135">
        <v>1552</v>
      </c>
      <c r="AD135">
        <v>177067.34</v>
      </c>
      <c r="AE135">
        <v>66471.710000000006</v>
      </c>
    </row>
    <row r="136" spans="1:33" x14ac:dyDescent="0.25">
      <c r="A136" t="s">
        <v>2670</v>
      </c>
      <c r="B136">
        <v>158406.16</v>
      </c>
      <c r="C136">
        <v>0</v>
      </c>
      <c r="D136">
        <v>240276.64</v>
      </c>
      <c r="F136">
        <v>639931.34</v>
      </c>
      <c r="G136">
        <v>191301.16</v>
      </c>
      <c r="K136">
        <v>27748.67</v>
      </c>
      <c r="N136">
        <v>1364</v>
      </c>
      <c r="Q136">
        <v>-1258294.24</v>
      </c>
      <c r="R136">
        <v>2601070</v>
      </c>
      <c r="U136">
        <v>121010.62</v>
      </c>
      <c r="W136">
        <v>860</v>
      </c>
      <c r="Y136">
        <v>144120</v>
      </c>
      <c r="Z136">
        <v>89550</v>
      </c>
      <c r="AA136">
        <v>232494</v>
      </c>
      <c r="AC136">
        <v>3104</v>
      </c>
      <c r="AD136">
        <v>232266.63</v>
      </c>
      <c r="AE136">
        <v>29649.119999999999</v>
      </c>
    </row>
    <row r="137" spans="1:33" x14ac:dyDescent="0.25">
      <c r="A137" t="s">
        <v>2671</v>
      </c>
      <c r="B137">
        <v>79786.149999999994</v>
      </c>
      <c r="C137">
        <v>-5670.81</v>
      </c>
      <c r="D137">
        <v>35355.43</v>
      </c>
      <c r="F137">
        <v>514475.46</v>
      </c>
      <c r="G137">
        <v>101182.29</v>
      </c>
      <c r="J137">
        <v>0</v>
      </c>
      <c r="M137">
        <v>73000</v>
      </c>
      <c r="N137">
        <v>3594</v>
      </c>
      <c r="P137">
        <v>-272687.02</v>
      </c>
      <c r="R137">
        <v>1034399.3</v>
      </c>
      <c r="U137">
        <v>199000</v>
      </c>
      <c r="W137">
        <v>365</v>
      </c>
      <c r="Y137">
        <v>347280</v>
      </c>
      <c r="AA137">
        <v>426348</v>
      </c>
      <c r="AC137">
        <v>23844</v>
      </c>
      <c r="AD137">
        <v>175876.58</v>
      </c>
      <c r="AE137">
        <v>33754.18</v>
      </c>
    </row>
    <row r="138" spans="1:33" x14ac:dyDescent="0.25">
      <c r="A138" t="s">
        <v>2672</v>
      </c>
      <c r="B138">
        <v>220912.99</v>
      </c>
      <c r="C138">
        <v>0</v>
      </c>
      <c r="D138">
        <v>138207.14000000001</v>
      </c>
      <c r="F138">
        <v>30004</v>
      </c>
      <c r="G138">
        <v>179887.87</v>
      </c>
      <c r="J138">
        <v>0</v>
      </c>
      <c r="K138">
        <v>12610</v>
      </c>
      <c r="N138">
        <v>0</v>
      </c>
      <c r="Q138">
        <v>-347708.14</v>
      </c>
      <c r="R138">
        <v>1047549.59</v>
      </c>
      <c r="U138">
        <v>44829.05</v>
      </c>
      <c r="W138">
        <v>173.68</v>
      </c>
      <c r="Y138">
        <v>376470</v>
      </c>
      <c r="Z138">
        <v>83400</v>
      </c>
      <c r="AA138">
        <v>408425</v>
      </c>
      <c r="AC138">
        <v>5656</v>
      </c>
      <c r="AD138">
        <v>193469.87</v>
      </c>
      <c r="AE138">
        <v>20761.310000000001</v>
      </c>
      <c r="AG138">
        <v>20000</v>
      </c>
    </row>
    <row r="139" spans="1:33" x14ac:dyDescent="0.25">
      <c r="A139" t="s">
        <v>2673</v>
      </c>
      <c r="B139">
        <v>1152935.3899999999</v>
      </c>
      <c r="C139">
        <v>0</v>
      </c>
      <c r="D139">
        <v>92941.14</v>
      </c>
      <c r="F139">
        <v>324474.15999999997</v>
      </c>
      <c r="G139">
        <v>658052.81000000006</v>
      </c>
      <c r="J139">
        <v>0</v>
      </c>
      <c r="K139">
        <v>12610</v>
      </c>
      <c r="M139">
        <v>76400</v>
      </c>
      <c r="N139">
        <v>0</v>
      </c>
      <c r="Q139">
        <v>448558.34</v>
      </c>
      <c r="R139">
        <v>1372436.88</v>
      </c>
      <c r="U139">
        <v>734711.62</v>
      </c>
      <c r="W139">
        <v>276.48</v>
      </c>
      <c r="Y139">
        <v>577530</v>
      </c>
      <c r="Z139">
        <v>137400</v>
      </c>
      <c r="AA139">
        <v>610365</v>
      </c>
      <c r="AC139">
        <v>3888</v>
      </c>
      <c r="AD139">
        <v>338591.53</v>
      </c>
      <c r="AE139">
        <v>58675.29</v>
      </c>
      <c r="AG139">
        <v>120000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D1" zoomScale="107" zoomScaleNormal="107" workbookViewId="0">
      <selection activeCell="AP4" sqref="AP4:AP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2229</v>
      </c>
      <c r="G1" t="s">
        <v>2230</v>
      </c>
      <c r="H1" t="s">
        <v>2231</v>
      </c>
      <c r="I1" t="s">
        <v>2532</v>
      </c>
      <c r="J1" t="s">
        <v>2232</v>
      </c>
      <c r="K1" t="s">
        <v>2233</v>
      </c>
      <c r="L1" t="s">
        <v>2234</v>
      </c>
      <c r="M1" t="s">
        <v>2533</v>
      </c>
      <c r="N1" t="s">
        <v>2235</v>
      </c>
      <c r="O1" t="s">
        <v>2236</v>
      </c>
      <c r="P1" t="s">
        <v>2237</v>
      </c>
      <c r="Q1" t="s">
        <v>2238</v>
      </c>
      <c r="R1" t="s">
        <v>2239</v>
      </c>
      <c r="S1" t="s">
        <v>2241</v>
      </c>
      <c r="T1" t="s">
        <v>2291</v>
      </c>
      <c r="U1" t="s">
        <v>2242</v>
      </c>
      <c r="V1" t="s">
        <v>2243</v>
      </c>
      <c r="W1" t="s">
        <v>2534</v>
      </c>
      <c r="X1" t="s">
        <v>2244</v>
      </c>
      <c r="Y1" t="s">
        <v>2245</v>
      </c>
      <c r="Z1" t="s">
        <v>2246</v>
      </c>
      <c r="AA1" t="s">
        <v>2247</v>
      </c>
      <c r="AB1" t="s">
        <v>2293</v>
      </c>
      <c r="AC1" t="s">
        <v>2248</v>
      </c>
      <c r="AD1" t="s">
        <v>2249</v>
      </c>
      <c r="AE1" t="s">
        <v>2250</v>
      </c>
      <c r="AF1" t="s">
        <v>2251</v>
      </c>
      <c r="AG1" t="s">
        <v>2252</v>
      </c>
      <c r="AH1" t="s">
        <v>2253</v>
      </c>
      <c r="AI1" t="s">
        <v>2254</v>
      </c>
      <c r="AJ1" t="s">
        <v>2255</v>
      </c>
      <c r="AK1" t="s">
        <v>2257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2057</v>
      </c>
      <c r="F2" t="s">
        <v>2258</v>
      </c>
      <c r="G2" t="s">
        <v>2259</v>
      </c>
      <c r="H2" t="s">
        <v>2260</v>
      </c>
      <c r="I2" t="s">
        <v>2535</v>
      </c>
      <c r="J2" t="s">
        <v>2261</v>
      </c>
      <c r="K2" t="s">
        <v>2262</v>
      </c>
      <c r="L2" t="s">
        <v>2263</v>
      </c>
      <c r="M2" t="s">
        <v>2536</v>
      </c>
      <c r="N2" t="s">
        <v>2264</v>
      </c>
      <c r="O2" t="s">
        <v>2265</v>
      </c>
      <c r="P2" t="s">
        <v>2266</v>
      </c>
      <c r="Q2" t="s">
        <v>2267</v>
      </c>
      <c r="R2" t="s">
        <v>2268</v>
      </c>
      <c r="S2" t="s">
        <v>2270</v>
      </c>
      <c r="T2" t="s">
        <v>2296</v>
      </c>
      <c r="U2" t="s">
        <v>2271</v>
      </c>
      <c r="V2" t="s">
        <v>2272</v>
      </c>
      <c r="W2" t="s">
        <v>2537</v>
      </c>
      <c r="X2" t="s">
        <v>2273</v>
      </c>
      <c r="Y2" t="s">
        <v>2274</v>
      </c>
      <c r="Z2" t="s">
        <v>2275</v>
      </c>
      <c r="AA2" t="s">
        <v>2276</v>
      </c>
      <c r="AB2" t="s">
        <v>2298</v>
      </c>
      <c r="AC2" t="s">
        <v>2277</v>
      </c>
      <c r="AD2" t="s">
        <v>2278</v>
      </c>
      <c r="AE2" t="s">
        <v>2279</v>
      </c>
      <c r="AF2" t="s">
        <v>2280</v>
      </c>
      <c r="AG2" t="s">
        <v>2281</v>
      </c>
      <c r="AH2" t="s">
        <v>2282</v>
      </c>
      <c r="AI2" t="s">
        <v>2283</v>
      </c>
      <c r="AJ2" t="s">
        <v>2284</v>
      </c>
      <c r="AK2" t="s">
        <v>2286</v>
      </c>
    </row>
    <row r="3" spans="1:43" x14ac:dyDescent="0.25">
      <c r="E3" t="s">
        <v>2058</v>
      </c>
      <c r="F3">
        <v>63916134.43</v>
      </c>
      <c r="G3">
        <v>1066992.8</v>
      </c>
      <c r="H3">
        <v>25770200.07</v>
      </c>
      <c r="I3">
        <v>80.510000000000005</v>
      </c>
      <c r="J3">
        <v>76695964</v>
      </c>
      <c r="K3">
        <v>43127598.32</v>
      </c>
      <c r="L3">
        <v>6002</v>
      </c>
      <c r="M3">
        <v>194900</v>
      </c>
      <c r="N3">
        <v>314750</v>
      </c>
      <c r="O3">
        <v>2209838.63</v>
      </c>
      <c r="P3">
        <v>340523.45</v>
      </c>
      <c r="Q3">
        <v>775957.47</v>
      </c>
      <c r="R3">
        <v>1229103.72</v>
      </c>
      <c r="S3">
        <v>298265.90000000002</v>
      </c>
      <c r="T3">
        <v>-1350181.04</v>
      </c>
      <c r="U3">
        <v>-42638517.289999999</v>
      </c>
      <c r="V3">
        <v>245814668.43000001</v>
      </c>
      <c r="W3">
        <v>284.82</v>
      </c>
      <c r="X3">
        <v>4676.5200000000004</v>
      </c>
      <c r="Y3">
        <v>35368643.520000003</v>
      </c>
      <c r="Z3">
        <v>10066946.73</v>
      </c>
      <c r="AA3">
        <v>46713.8</v>
      </c>
      <c r="AB3">
        <v>1</v>
      </c>
      <c r="AC3">
        <v>40622217.119999997</v>
      </c>
      <c r="AD3">
        <v>6143628.4500000002</v>
      </c>
      <c r="AE3">
        <v>50863169.619999997</v>
      </c>
      <c r="AF3">
        <v>288975</v>
      </c>
      <c r="AG3">
        <v>372096</v>
      </c>
      <c r="AH3">
        <v>30777706.699999999</v>
      </c>
      <c r="AI3">
        <v>5104337.41</v>
      </c>
      <c r="AJ3">
        <v>15000</v>
      </c>
      <c r="AK3">
        <v>1048364.37</v>
      </c>
      <c r="AL3" s="59">
        <f t="shared" ref="AL3:AQ3" si="0">SUM(AL4:AL139)</f>
        <v>90753327.300000012</v>
      </c>
      <c r="AM3" s="29">
        <f t="shared" si="0"/>
        <v>4870173.2699999986</v>
      </c>
      <c r="AN3" s="19">
        <f t="shared" si="0"/>
        <v>85883154.030000031</v>
      </c>
      <c r="AO3" s="13">
        <f t="shared" si="0"/>
        <v>92253111.959999979</v>
      </c>
      <c r="AP3" s="14">
        <f t="shared" si="0"/>
        <v>88469649.100000009</v>
      </c>
      <c r="AQ3" s="24">
        <f t="shared" si="0"/>
        <v>3783462.8600000003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2538</v>
      </c>
      <c r="F4">
        <v>268738.15999999997</v>
      </c>
      <c r="G4">
        <v>3000</v>
      </c>
      <c r="H4">
        <v>70203.960000000006</v>
      </c>
      <c r="J4">
        <v>133187.72</v>
      </c>
      <c r="K4">
        <v>296828.5</v>
      </c>
      <c r="N4">
        <v>2000</v>
      </c>
      <c r="O4">
        <v>23263</v>
      </c>
      <c r="R4">
        <v>0</v>
      </c>
      <c r="U4">
        <v>-1231710.6100000001</v>
      </c>
      <c r="V4">
        <v>2193223.69</v>
      </c>
      <c r="Y4">
        <v>64778.46</v>
      </c>
      <c r="Z4">
        <v>3600</v>
      </c>
      <c r="AA4">
        <v>90.04</v>
      </c>
      <c r="AC4">
        <v>311320</v>
      </c>
      <c r="AE4">
        <v>416050</v>
      </c>
      <c r="AH4">
        <v>159280.6</v>
      </c>
      <c r="AI4">
        <v>9275.64</v>
      </c>
      <c r="AK4">
        <v>10000</v>
      </c>
      <c r="AL4" s="59">
        <f>SUM(F4:H4)</f>
        <v>341942.12</v>
      </c>
      <c r="AM4" s="29">
        <f>SUM(N4:R4)</f>
        <v>25263</v>
      </c>
      <c r="AN4" s="19">
        <f>AL4-AM4</f>
        <v>316679.12</v>
      </c>
      <c r="AO4" s="13">
        <f>SUM(W4:AD4)</f>
        <v>379788.5</v>
      </c>
      <c r="AP4" s="14">
        <f>SUM(AE4:AK4)</f>
        <v>594606.24</v>
      </c>
      <c r="AQ4" s="24">
        <f>AO4-AP4</f>
        <v>-214817.74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2539</v>
      </c>
      <c r="F5">
        <v>536384.39</v>
      </c>
      <c r="G5">
        <v>0</v>
      </c>
      <c r="H5">
        <v>148281.93</v>
      </c>
      <c r="J5">
        <v>845371.69</v>
      </c>
      <c r="K5">
        <v>1038133.08</v>
      </c>
      <c r="O5">
        <v>17302.3</v>
      </c>
      <c r="R5">
        <v>1430</v>
      </c>
      <c r="U5">
        <v>1492726.05</v>
      </c>
      <c r="V5">
        <v>1265427.9099999999</v>
      </c>
      <c r="Y5">
        <v>126067.1</v>
      </c>
      <c r="AA5">
        <v>156.19</v>
      </c>
      <c r="AC5">
        <v>291690</v>
      </c>
      <c r="AE5">
        <v>422186</v>
      </c>
      <c r="AH5">
        <v>200872.12</v>
      </c>
      <c r="AI5">
        <v>3570.34</v>
      </c>
      <c r="AL5" s="59">
        <f t="shared" ref="AL5:AL68" si="1">SUM(F5:H5)</f>
        <v>684666.32000000007</v>
      </c>
      <c r="AM5" s="29">
        <f t="shared" ref="AM5:AM68" si="2">SUM(N5:R5)</f>
        <v>18732.3</v>
      </c>
      <c r="AN5" s="19">
        <f t="shared" ref="AN5:AN68" si="3">AL5-AM5</f>
        <v>665934.02</v>
      </c>
      <c r="AO5" s="13">
        <f t="shared" ref="AO5:AO68" si="4">SUM(W5:AD5)</f>
        <v>417913.29000000004</v>
      </c>
      <c r="AP5" s="14">
        <f t="shared" ref="AP5:AP68" si="5">SUM(AE5:AK5)</f>
        <v>626628.46</v>
      </c>
      <c r="AQ5" s="24">
        <f t="shared" ref="AQ5:AQ61" si="6">AO5-AP5</f>
        <v>-208715.16999999993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2540</v>
      </c>
      <c r="F6">
        <v>404623.2</v>
      </c>
      <c r="G6">
        <v>0</v>
      </c>
      <c r="H6">
        <v>112432.93</v>
      </c>
      <c r="J6">
        <v>988454.41</v>
      </c>
      <c r="K6">
        <v>847686.47</v>
      </c>
      <c r="O6">
        <v>26125</v>
      </c>
      <c r="R6">
        <v>477.93</v>
      </c>
      <c r="U6">
        <v>-1080205.3400000001</v>
      </c>
      <c r="V6">
        <v>3482828.65</v>
      </c>
      <c r="Y6">
        <v>120015.15</v>
      </c>
      <c r="Z6">
        <v>24000</v>
      </c>
      <c r="AA6">
        <v>50.63</v>
      </c>
      <c r="AC6">
        <v>387510</v>
      </c>
      <c r="AE6">
        <v>437450</v>
      </c>
      <c r="AH6">
        <v>166864.64000000001</v>
      </c>
      <c r="AI6">
        <v>3290.37</v>
      </c>
      <c r="AL6" s="59">
        <f t="shared" si="1"/>
        <v>517056.13</v>
      </c>
      <c r="AM6" s="29">
        <f t="shared" si="2"/>
        <v>26602.93</v>
      </c>
      <c r="AN6" s="19">
        <f t="shared" si="3"/>
        <v>490453.2</v>
      </c>
      <c r="AO6" s="13">
        <f t="shared" si="4"/>
        <v>531575.78</v>
      </c>
      <c r="AP6" s="14">
        <f t="shared" si="5"/>
        <v>607605.01</v>
      </c>
      <c r="AQ6" s="24">
        <f t="shared" si="6"/>
        <v>-76029.229999999981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2541</v>
      </c>
      <c r="F7">
        <v>545357.71</v>
      </c>
      <c r="G7">
        <v>0</v>
      </c>
      <c r="H7">
        <v>66601.58</v>
      </c>
      <c r="J7">
        <v>60981.41</v>
      </c>
      <c r="K7">
        <v>599786.64</v>
      </c>
      <c r="N7">
        <v>3000</v>
      </c>
      <c r="O7">
        <v>29875</v>
      </c>
      <c r="S7">
        <v>1785</v>
      </c>
      <c r="U7">
        <v>-2492008.69</v>
      </c>
      <c r="V7">
        <v>3940312</v>
      </c>
      <c r="Y7">
        <v>59167.56</v>
      </c>
      <c r="Z7">
        <v>7500</v>
      </c>
      <c r="AA7">
        <v>147.69</v>
      </c>
      <c r="AC7">
        <v>278460</v>
      </c>
      <c r="AE7">
        <v>320460</v>
      </c>
      <c r="AH7">
        <v>210560.13</v>
      </c>
      <c r="AI7">
        <v>4491.09</v>
      </c>
      <c r="AK7">
        <v>20000</v>
      </c>
      <c r="AL7" s="59">
        <f t="shared" si="1"/>
        <v>611959.28999999992</v>
      </c>
      <c r="AM7" s="29">
        <f t="shared" si="2"/>
        <v>32875</v>
      </c>
      <c r="AN7" s="19">
        <f t="shared" si="3"/>
        <v>579084.28999999992</v>
      </c>
      <c r="AO7" s="13">
        <f t="shared" si="4"/>
        <v>345275.25</v>
      </c>
      <c r="AP7" s="14">
        <f t="shared" si="5"/>
        <v>555511.22</v>
      </c>
      <c r="AQ7" s="24">
        <f t="shared" si="6"/>
        <v>-210235.96999999997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2542</v>
      </c>
      <c r="F8">
        <v>341894.79</v>
      </c>
      <c r="G8">
        <v>0</v>
      </c>
      <c r="H8">
        <v>98703.47</v>
      </c>
      <c r="J8">
        <v>267080.86</v>
      </c>
      <c r="K8">
        <v>519513.46</v>
      </c>
      <c r="M8">
        <v>194900</v>
      </c>
      <c r="N8">
        <v>2500</v>
      </c>
      <c r="O8">
        <v>18760</v>
      </c>
      <c r="R8">
        <v>864</v>
      </c>
      <c r="U8">
        <v>-1215942.3999999999</v>
      </c>
      <c r="V8">
        <v>2735240.51</v>
      </c>
      <c r="Y8">
        <v>68956.56</v>
      </c>
      <c r="AA8">
        <v>252.09</v>
      </c>
      <c r="AC8">
        <v>426030</v>
      </c>
      <c r="AE8">
        <v>461509</v>
      </c>
      <c r="AH8">
        <v>147243.17000000001</v>
      </c>
      <c r="AI8">
        <v>5816.01</v>
      </c>
      <c r="AL8" s="59">
        <f t="shared" si="1"/>
        <v>440598.26</v>
      </c>
      <c r="AM8" s="29">
        <f t="shared" si="2"/>
        <v>22124</v>
      </c>
      <c r="AN8" s="19">
        <f t="shared" si="3"/>
        <v>418474.26</v>
      </c>
      <c r="AO8" s="13">
        <f t="shared" si="4"/>
        <v>495238.65</v>
      </c>
      <c r="AP8" s="14">
        <f t="shared" si="5"/>
        <v>614568.18000000005</v>
      </c>
      <c r="AQ8" s="24">
        <f t="shared" si="6"/>
        <v>-119329.53000000003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2543</v>
      </c>
      <c r="F9">
        <v>578569.63</v>
      </c>
      <c r="G9">
        <v>0</v>
      </c>
      <c r="H9">
        <v>393716.71</v>
      </c>
      <c r="J9">
        <v>746547.62</v>
      </c>
      <c r="K9">
        <v>1329750.81</v>
      </c>
      <c r="O9">
        <v>15105</v>
      </c>
      <c r="R9">
        <v>1761.21</v>
      </c>
      <c r="U9">
        <v>577799.36</v>
      </c>
      <c r="V9">
        <v>2266802.89</v>
      </c>
      <c r="Y9">
        <v>300634.62</v>
      </c>
      <c r="Z9">
        <v>34000</v>
      </c>
      <c r="AA9">
        <v>84.18</v>
      </c>
      <c r="AC9">
        <v>169260</v>
      </c>
      <c r="AE9">
        <v>221417</v>
      </c>
      <c r="AH9">
        <v>84445.51</v>
      </c>
      <c r="AI9">
        <v>10999.98</v>
      </c>
      <c r="AL9" s="59">
        <f t="shared" si="1"/>
        <v>972286.34000000008</v>
      </c>
      <c r="AM9" s="29">
        <f t="shared" si="2"/>
        <v>16866.21</v>
      </c>
      <c r="AN9" s="19">
        <f t="shared" si="3"/>
        <v>955420.13000000012</v>
      </c>
      <c r="AO9" s="13">
        <f t="shared" si="4"/>
        <v>503978.8</v>
      </c>
      <c r="AP9" s="14">
        <f t="shared" si="5"/>
        <v>316862.49</v>
      </c>
      <c r="AQ9" s="24">
        <f t="shared" si="6"/>
        <v>187116.31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2544</v>
      </c>
      <c r="F10">
        <v>511719.18</v>
      </c>
      <c r="G10">
        <v>18100</v>
      </c>
      <c r="H10">
        <v>39038.61</v>
      </c>
      <c r="J10">
        <v>925105.18</v>
      </c>
      <c r="K10">
        <v>305142.07</v>
      </c>
      <c r="O10">
        <v>29367</v>
      </c>
      <c r="R10">
        <v>1001.2</v>
      </c>
      <c r="U10">
        <v>-729141.83</v>
      </c>
      <c r="V10">
        <v>2678016.84</v>
      </c>
      <c r="Y10">
        <v>61908.93</v>
      </c>
      <c r="AC10">
        <v>311100</v>
      </c>
      <c r="AE10">
        <v>354072</v>
      </c>
      <c r="AH10">
        <v>158510.54999999999</v>
      </c>
      <c r="AI10">
        <v>6764.55</v>
      </c>
      <c r="AK10">
        <v>33800</v>
      </c>
      <c r="AL10" s="59">
        <f t="shared" si="1"/>
        <v>568857.78999999992</v>
      </c>
      <c r="AM10" s="29">
        <f t="shared" si="2"/>
        <v>30368.2</v>
      </c>
      <c r="AN10" s="19">
        <f t="shared" si="3"/>
        <v>538489.59</v>
      </c>
      <c r="AO10" s="13">
        <f t="shared" si="4"/>
        <v>373008.93</v>
      </c>
      <c r="AP10" s="14">
        <f t="shared" si="5"/>
        <v>553147.1</v>
      </c>
      <c r="AQ10" s="24">
        <f t="shared" si="6"/>
        <v>-180138.16999999998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2545</v>
      </c>
      <c r="F11">
        <v>369242.24</v>
      </c>
      <c r="G11">
        <v>0</v>
      </c>
      <c r="H11">
        <v>206549.32</v>
      </c>
      <c r="I11">
        <v>0.01</v>
      </c>
      <c r="J11">
        <v>212861.54</v>
      </c>
      <c r="K11">
        <v>377043.48</v>
      </c>
      <c r="O11">
        <v>32820</v>
      </c>
      <c r="R11">
        <v>817.94</v>
      </c>
      <c r="U11">
        <v>-479825.24</v>
      </c>
      <c r="V11">
        <v>1804328.64</v>
      </c>
      <c r="Y11">
        <v>60907.74</v>
      </c>
      <c r="AA11">
        <v>98.36</v>
      </c>
      <c r="AB11">
        <v>1</v>
      </c>
      <c r="AC11">
        <v>156750</v>
      </c>
      <c r="AE11">
        <v>226098</v>
      </c>
      <c r="AH11">
        <v>129124.38</v>
      </c>
      <c r="AI11">
        <v>33694.47</v>
      </c>
      <c r="AK11">
        <v>21285</v>
      </c>
      <c r="AL11" s="59">
        <f t="shared" si="1"/>
        <v>575791.56000000006</v>
      </c>
      <c r="AM11" s="29">
        <f t="shared" si="2"/>
        <v>33637.94</v>
      </c>
      <c r="AN11" s="19">
        <f t="shared" si="3"/>
        <v>542153.62000000011</v>
      </c>
      <c r="AO11" s="13">
        <f t="shared" si="4"/>
        <v>217757.1</v>
      </c>
      <c r="AP11" s="14">
        <f t="shared" si="5"/>
        <v>410201.85</v>
      </c>
      <c r="AQ11" s="24">
        <f t="shared" si="6"/>
        <v>-192444.74999999997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2546</v>
      </c>
      <c r="F12">
        <v>488639.55</v>
      </c>
      <c r="G12">
        <v>0</v>
      </c>
      <c r="H12">
        <v>144964.65</v>
      </c>
      <c r="J12">
        <v>217240.41</v>
      </c>
      <c r="K12">
        <v>214465.87</v>
      </c>
      <c r="O12">
        <v>17260</v>
      </c>
      <c r="R12">
        <v>1252.9000000000001</v>
      </c>
      <c r="U12">
        <v>424070.6</v>
      </c>
      <c r="V12">
        <v>667029.63</v>
      </c>
      <c r="Y12">
        <v>184929.43</v>
      </c>
      <c r="AA12">
        <v>212.6</v>
      </c>
      <c r="AC12">
        <v>251610</v>
      </c>
      <c r="AE12">
        <v>296347</v>
      </c>
      <c r="AF12">
        <v>456</v>
      </c>
      <c r="AG12">
        <v>504</v>
      </c>
      <c r="AH12">
        <v>137353.96</v>
      </c>
      <c r="AI12">
        <v>16393.72</v>
      </c>
      <c r="AK12">
        <v>30000</v>
      </c>
      <c r="AL12" s="59">
        <f t="shared" si="1"/>
        <v>633604.19999999995</v>
      </c>
      <c r="AM12" s="29">
        <f t="shared" si="2"/>
        <v>18512.900000000001</v>
      </c>
      <c r="AN12" s="19">
        <f t="shared" si="3"/>
        <v>615091.29999999993</v>
      </c>
      <c r="AO12" s="13">
        <f t="shared" si="4"/>
        <v>436752.03</v>
      </c>
      <c r="AP12" s="14">
        <f t="shared" si="5"/>
        <v>481054.67999999993</v>
      </c>
      <c r="AQ12" s="24">
        <f t="shared" si="6"/>
        <v>-44302.649999999907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2547</v>
      </c>
      <c r="F13">
        <v>253686.72</v>
      </c>
      <c r="G13">
        <v>0</v>
      </c>
      <c r="H13">
        <v>227116.93</v>
      </c>
      <c r="J13">
        <v>3</v>
      </c>
      <c r="K13">
        <v>896807.28</v>
      </c>
      <c r="N13">
        <v>0</v>
      </c>
      <c r="O13">
        <v>14860</v>
      </c>
      <c r="R13">
        <v>1256.8900000000001</v>
      </c>
      <c r="U13">
        <v>738720.52</v>
      </c>
      <c r="V13">
        <v>818351.54</v>
      </c>
      <c r="Y13">
        <v>86765.119999999995</v>
      </c>
      <c r="AA13">
        <v>320.2</v>
      </c>
      <c r="AC13">
        <v>363830</v>
      </c>
      <c r="AE13">
        <v>408238</v>
      </c>
      <c r="AH13">
        <v>177080.36</v>
      </c>
      <c r="AI13">
        <v>31171.98</v>
      </c>
      <c r="AK13">
        <v>30000</v>
      </c>
      <c r="AL13" s="59">
        <f t="shared" si="1"/>
        <v>480803.65</v>
      </c>
      <c r="AM13" s="29">
        <f t="shared" si="2"/>
        <v>16116.89</v>
      </c>
      <c r="AN13" s="19">
        <f t="shared" si="3"/>
        <v>464686.76</v>
      </c>
      <c r="AO13" s="13">
        <f t="shared" si="4"/>
        <v>450915.32</v>
      </c>
      <c r="AP13" s="14">
        <f t="shared" si="5"/>
        <v>646490.34</v>
      </c>
      <c r="AQ13" s="24">
        <f t="shared" si="6"/>
        <v>-195575.01999999996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2548</v>
      </c>
      <c r="F14">
        <v>725471.85</v>
      </c>
      <c r="G14">
        <v>0</v>
      </c>
      <c r="H14">
        <v>124249.73</v>
      </c>
      <c r="J14">
        <v>562422.82999999996</v>
      </c>
      <c r="K14">
        <v>168300.09</v>
      </c>
      <c r="O14">
        <v>22020</v>
      </c>
      <c r="R14">
        <v>2076.0500000000002</v>
      </c>
      <c r="U14">
        <v>-2670714.87</v>
      </c>
      <c r="V14">
        <v>3873985.05</v>
      </c>
      <c r="Y14">
        <v>40112.01</v>
      </c>
      <c r="Z14">
        <v>565668</v>
      </c>
      <c r="AC14">
        <v>423660</v>
      </c>
      <c r="AE14">
        <v>457560</v>
      </c>
      <c r="AG14">
        <v>1852</v>
      </c>
      <c r="AH14">
        <v>214882.74</v>
      </c>
      <c r="AI14">
        <v>2067</v>
      </c>
      <c r="AL14" s="59">
        <f t="shared" si="1"/>
        <v>849721.58</v>
      </c>
      <c r="AM14" s="29">
        <f t="shared" si="2"/>
        <v>24096.05</v>
      </c>
      <c r="AN14" s="19">
        <f t="shared" si="3"/>
        <v>825625.52999999991</v>
      </c>
      <c r="AO14" s="13">
        <f t="shared" si="4"/>
        <v>1029440.01</v>
      </c>
      <c r="AP14" s="14">
        <f t="shared" si="5"/>
        <v>676361.74</v>
      </c>
      <c r="AQ14" s="24">
        <f t="shared" si="6"/>
        <v>353078.27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2549</v>
      </c>
      <c r="F15">
        <v>540837.07999999996</v>
      </c>
      <c r="G15">
        <v>0</v>
      </c>
      <c r="H15">
        <v>163433.71</v>
      </c>
      <c r="J15">
        <v>1407876.45</v>
      </c>
      <c r="K15">
        <v>419018.3</v>
      </c>
      <c r="O15">
        <v>29934.3</v>
      </c>
      <c r="R15">
        <v>569.9</v>
      </c>
      <c r="U15">
        <v>642711.74</v>
      </c>
      <c r="V15">
        <v>2037072.22</v>
      </c>
      <c r="Y15">
        <v>113283.51</v>
      </c>
      <c r="Z15">
        <v>10000</v>
      </c>
      <c r="AA15">
        <v>112.54</v>
      </c>
      <c r="AC15">
        <v>482070</v>
      </c>
      <c r="AE15">
        <v>517016</v>
      </c>
      <c r="AG15">
        <v>796</v>
      </c>
      <c r="AH15">
        <v>229986.85</v>
      </c>
      <c r="AI15">
        <v>26789.82</v>
      </c>
      <c r="AK15">
        <v>10000</v>
      </c>
      <c r="AL15" s="59">
        <f t="shared" si="1"/>
        <v>704270.78999999992</v>
      </c>
      <c r="AM15" s="29">
        <f t="shared" si="2"/>
        <v>30504.2</v>
      </c>
      <c r="AN15" s="19">
        <f t="shared" si="3"/>
        <v>673766.59</v>
      </c>
      <c r="AO15" s="13">
        <f t="shared" si="4"/>
        <v>605466.05000000005</v>
      </c>
      <c r="AP15" s="14">
        <f t="shared" si="5"/>
        <v>784588.66999999993</v>
      </c>
      <c r="AQ15" s="24">
        <f t="shared" si="6"/>
        <v>-179122.61999999988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2550</v>
      </c>
      <c r="F16">
        <v>257577.17</v>
      </c>
      <c r="G16">
        <v>0</v>
      </c>
      <c r="H16">
        <v>70824.52</v>
      </c>
      <c r="J16">
        <v>1</v>
      </c>
      <c r="K16">
        <v>412450.32</v>
      </c>
      <c r="O16">
        <v>23999</v>
      </c>
      <c r="R16">
        <v>481</v>
      </c>
      <c r="U16">
        <v>-1861267.56</v>
      </c>
      <c r="V16">
        <v>2706524.69</v>
      </c>
      <c r="Y16">
        <v>50919.3</v>
      </c>
      <c r="Z16">
        <v>6000</v>
      </c>
      <c r="AA16">
        <v>22.26</v>
      </c>
      <c r="AC16">
        <v>427970</v>
      </c>
      <c r="AE16">
        <v>458258</v>
      </c>
      <c r="AH16">
        <v>122676.57</v>
      </c>
      <c r="AI16">
        <v>22861.11</v>
      </c>
      <c r="AK16">
        <v>10000</v>
      </c>
      <c r="AL16" s="59">
        <f t="shared" si="1"/>
        <v>328401.69</v>
      </c>
      <c r="AM16" s="29">
        <f t="shared" si="2"/>
        <v>24480</v>
      </c>
      <c r="AN16" s="19">
        <f t="shared" si="3"/>
        <v>303921.69</v>
      </c>
      <c r="AO16" s="13">
        <f t="shared" si="4"/>
        <v>484911.56</v>
      </c>
      <c r="AP16" s="14">
        <f t="shared" si="5"/>
        <v>613795.68000000005</v>
      </c>
      <c r="AQ16" s="24">
        <f t="shared" si="6"/>
        <v>-128884.12000000005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2551</v>
      </c>
      <c r="F17">
        <v>27951.49</v>
      </c>
      <c r="G17">
        <v>0</v>
      </c>
      <c r="H17">
        <v>277115.43</v>
      </c>
      <c r="J17">
        <v>2583127.48</v>
      </c>
      <c r="K17">
        <v>1398922.07</v>
      </c>
      <c r="N17">
        <v>0</v>
      </c>
      <c r="O17">
        <v>25260</v>
      </c>
      <c r="R17">
        <v>166.08</v>
      </c>
      <c r="U17">
        <v>3605702.12</v>
      </c>
      <c r="V17">
        <v>865508.28</v>
      </c>
      <c r="Y17">
        <v>74749.19</v>
      </c>
      <c r="Z17">
        <v>36032.15</v>
      </c>
      <c r="AA17">
        <v>24.13</v>
      </c>
      <c r="AC17">
        <v>322140</v>
      </c>
      <c r="AE17">
        <v>390252</v>
      </c>
      <c r="AH17">
        <v>152856.51999999999</v>
      </c>
      <c r="AI17">
        <v>94356.96</v>
      </c>
      <c r="AK17">
        <v>5000</v>
      </c>
      <c r="AL17" s="59">
        <f t="shared" si="1"/>
        <v>305066.92</v>
      </c>
      <c r="AM17" s="29">
        <f t="shared" si="2"/>
        <v>25426.080000000002</v>
      </c>
      <c r="AN17" s="19">
        <f t="shared" si="3"/>
        <v>279640.83999999997</v>
      </c>
      <c r="AO17" s="13">
        <f t="shared" si="4"/>
        <v>432945.47</v>
      </c>
      <c r="AP17" s="14">
        <f t="shared" si="5"/>
        <v>642465.48</v>
      </c>
      <c r="AQ17" s="24">
        <f t="shared" si="6"/>
        <v>-209520.01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2552</v>
      </c>
      <c r="F18">
        <v>366959.35</v>
      </c>
      <c r="G18">
        <v>0</v>
      </c>
      <c r="H18">
        <v>37972.67</v>
      </c>
      <c r="J18">
        <v>-11296.38</v>
      </c>
      <c r="K18">
        <v>204808.15</v>
      </c>
      <c r="O18">
        <v>16875</v>
      </c>
      <c r="R18">
        <v>1335</v>
      </c>
      <c r="U18">
        <v>-1678677.89</v>
      </c>
      <c r="V18">
        <v>2831701.19</v>
      </c>
      <c r="Y18">
        <v>51122.04</v>
      </c>
      <c r="AC18">
        <v>413940</v>
      </c>
      <c r="AE18">
        <v>460349</v>
      </c>
      <c r="AF18">
        <v>13320</v>
      </c>
      <c r="AG18">
        <v>6328</v>
      </c>
      <c r="AH18">
        <v>526737.05000000005</v>
      </c>
      <c r="AI18">
        <v>1117.5</v>
      </c>
      <c r="AK18">
        <v>30000</v>
      </c>
      <c r="AL18" s="59">
        <f t="shared" si="1"/>
        <v>404932.01999999996</v>
      </c>
      <c r="AM18" s="29">
        <f t="shared" si="2"/>
        <v>18210</v>
      </c>
      <c r="AN18" s="19">
        <f t="shared" si="3"/>
        <v>386722.01999999996</v>
      </c>
      <c r="AO18" s="13">
        <f t="shared" si="4"/>
        <v>465062.04</v>
      </c>
      <c r="AP18" s="14">
        <f t="shared" si="5"/>
        <v>1037851.55</v>
      </c>
      <c r="AQ18" s="24">
        <f t="shared" si="6"/>
        <v>-572789.51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2553</v>
      </c>
      <c r="F19">
        <v>279735.21000000002</v>
      </c>
      <c r="G19">
        <v>0</v>
      </c>
      <c r="H19">
        <v>174735.68</v>
      </c>
      <c r="I19">
        <v>57.48</v>
      </c>
      <c r="J19">
        <v>1588088.09</v>
      </c>
      <c r="K19">
        <v>495668.15</v>
      </c>
      <c r="O19">
        <v>16875</v>
      </c>
      <c r="R19">
        <v>4793</v>
      </c>
      <c r="U19">
        <v>-2458539.9300000002</v>
      </c>
      <c r="V19">
        <v>5546813.3099999996</v>
      </c>
      <c r="Y19">
        <v>53947.33</v>
      </c>
      <c r="AA19">
        <v>48.2</v>
      </c>
      <c r="AC19">
        <v>144720</v>
      </c>
      <c r="AE19">
        <v>274410</v>
      </c>
      <c r="AH19">
        <v>443095.25</v>
      </c>
      <c r="AI19">
        <v>52867.05</v>
      </c>
      <c r="AL19" s="59">
        <f t="shared" si="1"/>
        <v>454470.89</v>
      </c>
      <c r="AM19" s="29">
        <f t="shared" si="2"/>
        <v>21668</v>
      </c>
      <c r="AN19" s="19">
        <f t="shared" si="3"/>
        <v>432802.89</v>
      </c>
      <c r="AO19" s="13">
        <f t="shared" si="4"/>
        <v>198715.53</v>
      </c>
      <c r="AP19" s="14">
        <f t="shared" si="5"/>
        <v>770372.3</v>
      </c>
      <c r="AQ19" s="24">
        <f t="shared" si="6"/>
        <v>-571656.77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2554</v>
      </c>
      <c r="F20">
        <v>443603.16</v>
      </c>
      <c r="G20">
        <v>0</v>
      </c>
      <c r="H20">
        <v>30008.51</v>
      </c>
      <c r="I20">
        <v>0</v>
      </c>
      <c r="J20">
        <v>1227454.17</v>
      </c>
      <c r="K20">
        <v>674845.7</v>
      </c>
      <c r="O20">
        <v>20380</v>
      </c>
      <c r="R20">
        <v>7454</v>
      </c>
      <c r="U20">
        <v>1316389.92</v>
      </c>
      <c r="V20">
        <v>1373222.93</v>
      </c>
      <c r="Y20">
        <v>9139.3700000000008</v>
      </c>
      <c r="AC20">
        <v>201480</v>
      </c>
      <c r="AE20">
        <v>302526</v>
      </c>
      <c r="AF20">
        <v>480</v>
      </c>
      <c r="AG20">
        <v>35800</v>
      </c>
      <c r="AH20">
        <v>165305.79</v>
      </c>
      <c r="AI20">
        <v>48042.89</v>
      </c>
      <c r="AL20" s="59">
        <f t="shared" si="1"/>
        <v>473611.67</v>
      </c>
      <c r="AM20" s="29">
        <f t="shared" si="2"/>
        <v>27834</v>
      </c>
      <c r="AN20" s="19">
        <f t="shared" si="3"/>
        <v>445777.67</v>
      </c>
      <c r="AO20" s="13">
        <f t="shared" si="4"/>
        <v>210619.37</v>
      </c>
      <c r="AP20" s="14">
        <f t="shared" si="5"/>
        <v>552154.68000000005</v>
      </c>
      <c r="AQ20" s="24">
        <f t="shared" si="6"/>
        <v>-341535.31000000006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2555</v>
      </c>
      <c r="F21">
        <v>130918.16</v>
      </c>
      <c r="G21">
        <v>0</v>
      </c>
      <c r="H21">
        <v>230920.19</v>
      </c>
      <c r="J21">
        <v>1855908.18</v>
      </c>
      <c r="K21">
        <v>363229.52</v>
      </c>
      <c r="N21">
        <v>3000</v>
      </c>
      <c r="O21">
        <v>22020</v>
      </c>
      <c r="R21">
        <v>7.9</v>
      </c>
      <c r="U21">
        <v>2137743.41</v>
      </c>
      <c r="V21">
        <v>466379.49</v>
      </c>
      <c r="Y21">
        <v>213184.42</v>
      </c>
      <c r="AC21">
        <v>241060</v>
      </c>
      <c r="AE21">
        <v>265060</v>
      </c>
      <c r="AH21">
        <v>167165.6</v>
      </c>
      <c r="AI21">
        <v>50193.57</v>
      </c>
      <c r="AK21">
        <v>20000</v>
      </c>
      <c r="AL21" s="59">
        <f t="shared" si="1"/>
        <v>361838.35</v>
      </c>
      <c r="AM21" s="29">
        <f t="shared" si="2"/>
        <v>25027.9</v>
      </c>
      <c r="AN21" s="19">
        <f t="shared" si="3"/>
        <v>336810.44999999995</v>
      </c>
      <c r="AO21" s="13">
        <f t="shared" si="4"/>
        <v>454244.42000000004</v>
      </c>
      <c r="AP21" s="14">
        <f t="shared" si="5"/>
        <v>502419.17</v>
      </c>
      <c r="AQ21" s="24">
        <f t="shared" si="6"/>
        <v>-48174.749999999942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2556</v>
      </c>
      <c r="F22">
        <v>413431.35</v>
      </c>
      <c r="G22">
        <v>0</v>
      </c>
      <c r="H22">
        <v>198338.04</v>
      </c>
      <c r="I22">
        <v>23.01</v>
      </c>
      <c r="J22">
        <v>223190.64</v>
      </c>
      <c r="K22">
        <v>165138.45000000001</v>
      </c>
      <c r="O22">
        <v>16875</v>
      </c>
      <c r="R22">
        <v>1134.2</v>
      </c>
      <c r="U22">
        <v>-619158.86</v>
      </c>
      <c r="V22">
        <v>1804328.64</v>
      </c>
      <c r="Y22">
        <v>59580.05</v>
      </c>
      <c r="Z22">
        <v>0.6</v>
      </c>
      <c r="AA22">
        <v>323</v>
      </c>
      <c r="AC22">
        <v>191340</v>
      </c>
      <c r="AE22">
        <v>265643</v>
      </c>
      <c r="AH22">
        <v>152575.79</v>
      </c>
      <c r="AI22">
        <v>6082.35</v>
      </c>
      <c r="AK22">
        <v>30000</v>
      </c>
      <c r="AL22" s="59">
        <f t="shared" si="1"/>
        <v>611769.39</v>
      </c>
      <c r="AM22" s="29">
        <f t="shared" si="2"/>
        <v>18009.2</v>
      </c>
      <c r="AN22" s="19">
        <f t="shared" si="3"/>
        <v>593760.19000000006</v>
      </c>
      <c r="AO22" s="13">
        <f t="shared" si="4"/>
        <v>251243.65</v>
      </c>
      <c r="AP22" s="14">
        <f t="shared" si="5"/>
        <v>454301.14</v>
      </c>
      <c r="AQ22" s="24">
        <f t="shared" si="6"/>
        <v>-203057.49000000002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2557</v>
      </c>
      <c r="F23">
        <v>736055.89</v>
      </c>
      <c r="G23">
        <v>0</v>
      </c>
      <c r="H23">
        <v>227049.48</v>
      </c>
      <c r="J23">
        <v>239880.12</v>
      </c>
      <c r="K23">
        <v>565019</v>
      </c>
      <c r="O23">
        <v>28091.93</v>
      </c>
      <c r="R23">
        <v>2085.1799999999998</v>
      </c>
      <c r="U23">
        <v>439832.92</v>
      </c>
      <c r="V23">
        <v>1601555.91</v>
      </c>
      <c r="Y23">
        <v>69544.56</v>
      </c>
      <c r="Z23">
        <v>220</v>
      </c>
      <c r="AC23">
        <v>534870</v>
      </c>
      <c r="AE23">
        <v>589027</v>
      </c>
      <c r="AF23">
        <v>560</v>
      </c>
      <c r="AG23">
        <v>3302</v>
      </c>
      <c r="AH23">
        <v>290213.78000000003</v>
      </c>
      <c r="AI23">
        <v>25093.23</v>
      </c>
      <c r="AL23" s="59">
        <f t="shared" si="1"/>
        <v>963105.37</v>
      </c>
      <c r="AM23" s="29">
        <f t="shared" si="2"/>
        <v>30177.11</v>
      </c>
      <c r="AN23" s="19">
        <f t="shared" si="3"/>
        <v>932928.26</v>
      </c>
      <c r="AO23" s="13">
        <f t="shared" si="4"/>
        <v>604634.56000000006</v>
      </c>
      <c r="AP23" s="14">
        <f t="shared" si="5"/>
        <v>908196.01</v>
      </c>
      <c r="AQ23" s="24">
        <f t="shared" si="6"/>
        <v>-303561.44999999995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2558</v>
      </c>
      <c r="F24">
        <v>247962.4</v>
      </c>
      <c r="G24">
        <v>0</v>
      </c>
      <c r="H24">
        <v>180176.74</v>
      </c>
      <c r="J24">
        <v>29050.15</v>
      </c>
      <c r="K24">
        <v>410018.84</v>
      </c>
      <c r="O24">
        <v>19183.82</v>
      </c>
      <c r="R24">
        <v>1394.9</v>
      </c>
      <c r="U24">
        <v>-283683.39</v>
      </c>
      <c r="V24">
        <v>1188537.31</v>
      </c>
      <c r="Y24">
        <v>67558.27</v>
      </c>
      <c r="Z24">
        <v>81300</v>
      </c>
      <c r="AC24">
        <v>130830</v>
      </c>
      <c r="AE24">
        <v>170792</v>
      </c>
      <c r="AH24">
        <v>163026.41</v>
      </c>
      <c r="AI24">
        <v>4094.37</v>
      </c>
      <c r="AL24" s="59">
        <f t="shared" si="1"/>
        <v>428139.14</v>
      </c>
      <c r="AM24" s="29">
        <f t="shared" si="2"/>
        <v>20578.72</v>
      </c>
      <c r="AN24" s="19">
        <f t="shared" si="3"/>
        <v>407560.42000000004</v>
      </c>
      <c r="AO24" s="13">
        <f t="shared" si="4"/>
        <v>279688.27</v>
      </c>
      <c r="AP24" s="14">
        <f t="shared" si="5"/>
        <v>337912.78</v>
      </c>
      <c r="AQ24" s="24">
        <f t="shared" si="6"/>
        <v>-58224.510000000009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2559</v>
      </c>
      <c r="F25">
        <v>791089.56</v>
      </c>
      <c r="G25">
        <v>0</v>
      </c>
      <c r="H25">
        <v>31662.13</v>
      </c>
      <c r="I25">
        <v>0.01</v>
      </c>
      <c r="J25">
        <v>631493.80000000005</v>
      </c>
      <c r="K25">
        <v>244365.18</v>
      </c>
      <c r="N25">
        <v>3000</v>
      </c>
      <c r="O25">
        <v>15640</v>
      </c>
      <c r="R25">
        <v>0</v>
      </c>
      <c r="U25">
        <v>-1387128.07</v>
      </c>
      <c r="V25">
        <v>3378480.39</v>
      </c>
      <c r="Y25">
        <v>4508.3599999999997</v>
      </c>
      <c r="AA25">
        <v>8.8699999999999992</v>
      </c>
      <c r="AC25">
        <v>201480</v>
      </c>
      <c r="AE25">
        <v>229841</v>
      </c>
      <c r="AH25">
        <v>264773.12</v>
      </c>
      <c r="AI25">
        <v>2764.75</v>
      </c>
      <c r="AK25">
        <v>20000</v>
      </c>
      <c r="AL25" s="59">
        <f t="shared" si="1"/>
        <v>822751.69000000006</v>
      </c>
      <c r="AM25" s="29">
        <f t="shared" si="2"/>
        <v>18640</v>
      </c>
      <c r="AN25" s="19">
        <f t="shared" si="3"/>
        <v>804111.69000000006</v>
      </c>
      <c r="AO25" s="13">
        <f t="shared" si="4"/>
        <v>205997.23</v>
      </c>
      <c r="AP25" s="14">
        <f t="shared" si="5"/>
        <v>517378.87</v>
      </c>
      <c r="AQ25" s="24">
        <f t="shared" si="6"/>
        <v>-311381.64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2560</v>
      </c>
      <c r="F26">
        <v>346282.65</v>
      </c>
      <c r="G26">
        <v>0</v>
      </c>
      <c r="H26">
        <v>158596.32999999999</v>
      </c>
      <c r="J26">
        <v>3316032.43</v>
      </c>
      <c r="K26">
        <v>607280.02</v>
      </c>
      <c r="N26">
        <v>0</v>
      </c>
      <c r="O26">
        <v>16695</v>
      </c>
      <c r="R26">
        <v>1022.14</v>
      </c>
      <c r="U26">
        <v>-49699.26</v>
      </c>
      <c r="V26">
        <v>4652638.84</v>
      </c>
      <c r="Y26">
        <v>69594.19</v>
      </c>
      <c r="Z26">
        <v>7500</v>
      </c>
      <c r="AA26">
        <v>39.43</v>
      </c>
      <c r="AC26">
        <v>172640</v>
      </c>
      <c r="AE26">
        <v>215385</v>
      </c>
      <c r="AH26">
        <v>200604.12</v>
      </c>
      <c r="AI26">
        <v>16249.79</v>
      </c>
      <c r="AK26">
        <v>10000</v>
      </c>
      <c r="AL26" s="59">
        <f t="shared" si="1"/>
        <v>504878.98</v>
      </c>
      <c r="AM26" s="29">
        <f t="shared" si="2"/>
        <v>17717.14</v>
      </c>
      <c r="AN26" s="19">
        <f t="shared" si="3"/>
        <v>487161.83999999997</v>
      </c>
      <c r="AO26" s="13">
        <f t="shared" si="4"/>
        <v>249773.62</v>
      </c>
      <c r="AP26" s="14">
        <f t="shared" si="5"/>
        <v>442238.91</v>
      </c>
      <c r="AQ26" s="24">
        <f t="shared" si="6"/>
        <v>-192465.28999999998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2561</v>
      </c>
      <c r="F27">
        <v>2898736.75</v>
      </c>
      <c r="G27">
        <v>0</v>
      </c>
      <c r="H27">
        <v>17272.89</v>
      </c>
      <c r="J27">
        <v>1543082.37</v>
      </c>
      <c r="K27">
        <v>168512.14</v>
      </c>
      <c r="R27">
        <v>1425.96</v>
      </c>
      <c r="U27">
        <v>-1342425.9</v>
      </c>
      <c r="V27">
        <v>3908830.71</v>
      </c>
      <c r="Y27">
        <v>544330.27</v>
      </c>
      <c r="Z27">
        <v>1722930</v>
      </c>
      <c r="AC27">
        <v>518570</v>
      </c>
      <c r="AD27">
        <v>199340</v>
      </c>
      <c r="AE27">
        <v>596143</v>
      </c>
      <c r="AG27">
        <v>6940</v>
      </c>
      <c r="AH27">
        <v>233050.42</v>
      </c>
      <c r="AI27">
        <v>89263.47</v>
      </c>
      <c r="AL27" s="59">
        <f t="shared" si="1"/>
        <v>2916009.64</v>
      </c>
      <c r="AM27" s="29">
        <f t="shared" si="2"/>
        <v>1425.96</v>
      </c>
      <c r="AN27" s="19">
        <f t="shared" si="3"/>
        <v>2914583.68</v>
      </c>
      <c r="AO27" s="13">
        <f t="shared" si="4"/>
        <v>2985170.27</v>
      </c>
      <c r="AP27" s="14">
        <f t="shared" si="5"/>
        <v>925396.89</v>
      </c>
      <c r="AQ27" s="24">
        <f t="shared" si="6"/>
        <v>2059773.38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2562</v>
      </c>
      <c r="F28">
        <v>578097.18999999994</v>
      </c>
      <c r="G28">
        <v>0</v>
      </c>
      <c r="H28">
        <v>20358.91</v>
      </c>
      <c r="K28">
        <v>221391.83</v>
      </c>
      <c r="R28">
        <v>1294</v>
      </c>
      <c r="U28">
        <v>-1376522.32</v>
      </c>
      <c r="V28">
        <v>1729962.99</v>
      </c>
      <c r="Y28">
        <v>814624.6</v>
      </c>
      <c r="AA28">
        <v>23.7</v>
      </c>
      <c r="AC28">
        <v>475950</v>
      </c>
      <c r="AE28">
        <v>539284</v>
      </c>
      <c r="AF28">
        <v>3200</v>
      </c>
      <c r="AG28">
        <v>3520</v>
      </c>
      <c r="AH28">
        <v>262534.31</v>
      </c>
      <c r="AI28">
        <v>16946.73</v>
      </c>
      <c r="AL28" s="59">
        <f t="shared" si="1"/>
        <v>598456.1</v>
      </c>
      <c r="AM28" s="29">
        <f t="shared" si="2"/>
        <v>1294</v>
      </c>
      <c r="AN28" s="19">
        <f t="shared" si="3"/>
        <v>597162.1</v>
      </c>
      <c r="AO28" s="13">
        <f t="shared" si="4"/>
        <v>1290598.2999999998</v>
      </c>
      <c r="AP28" s="14">
        <f t="shared" si="5"/>
        <v>825485.04</v>
      </c>
      <c r="AQ28" s="24">
        <f t="shared" si="6"/>
        <v>465113.25999999978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2563</v>
      </c>
      <c r="F29">
        <v>1418194.28</v>
      </c>
      <c r="G29">
        <v>0</v>
      </c>
      <c r="H29">
        <v>82835.039999999994</v>
      </c>
      <c r="J29">
        <v>3251759.7</v>
      </c>
      <c r="K29">
        <v>889908.8</v>
      </c>
      <c r="P29">
        <v>340523.45</v>
      </c>
      <c r="R29">
        <v>10918.11</v>
      </c>
      <c r="U29">
        <v>2618559.2799999998</v>
      </c>
      <c r="V29">
        <v>2399403.2599999998</v>
      </c>
      <c r="Y29">
        <v>448301.55</v>
      </c>
      <c r="AA29">
        <v>16.170000000000002</v>
      </c>
      <c r="AC29">
        <v>525360</v>
      </c>
      <c r="AD29">
        <v>186070</v>
      </c>
      <c r="AE29">
        <v>561033</v>
      </c>
      <c r="AG29">
        <v>13940</v>
      </c>
      <c r="AH29">
        <v>282738.27</v>
      </c>
      <c r="AI29">
        <v>28742.73</v>
      </c>
      <c r="AL29" s="59">
        <f t="shared" si="1"/>
        <v>1501029.32</v>
      </c>
      <c r="AM29" s="29">
        <f t="shared" si="2"/>
        <v>351441.56</v>
      </c>
      <c r="AN29" s="19">
        <f t="shared" si="3"/>
        <v>1149587.76</v>
      </c>
      <c r="AO29" s="13">
        <f t="shared" si="4"/>
        <v>1159747.72</v>
      </c>
      <c r="AP29" s="14">
        <f t="shared" si="5"/>
        <v>886454</v>
      </c>
      <c r="AQ29" s="24">
        <f t="shared" si="6"/>
        <v>273293.71999999997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2564</v>
      </c>
      <c r="F30">
        <v>1076298.77</v>
      </c>
      <c r="G30">
        <v>0</v>
      </c>
      <c r="H30">
        <v>564763.19999999995</v>
      </c>
      <c r="J30">
        <v>-164099.82999999999</v>
      </c>
      <c r="K30">
        <v>1150846.67</v>
      </c>
      <c r="R30">
        <v>465861.1</v>
      </c>
      <c r="U30">
        <v>-655337.87</v>
      </c>
      <c r="V30">
        <v>2787489.35</v>
      </c>
      <c r="Y30">
        <v>635476.93000000005</v>
      </c>
      <c r="AD30">
        <v>92619.13</v>
      </c>
      <c r="AE30">
        <v>109554</v>
      </c>
      <c r="AF30">
        <v>17944</v>
      </c>
      <c r="AH30">
        <v>491744.77</v>
      </c>
      <c r="AI30">
        <v>78744.06</v>
      </c>
      <c r="AK30">
        <v>313</v>
      </c>
      <c r="AL30" s="59">
        <f t="shared" si="1"/>
        <v>1641061.97</v>
      </c>
      <c r="AM30" s="29">
        <f t="shared" si="2"/>
        <v>465861.1</v>
      </c>
      <c r="AN30" s="19">
        <f t="shared" si="3"/>
        <v>1175200.8700000001</v>
      </c>
      <c r="AO30" s="13">
        <f t="shared" si="4"/>
        <v>728096.06</v>
      </c>
      <c r="AP30" s="14">
        <f t="shared" si="5"/>
        <v>698299.83000000007</v>
      </c>
      <c r="AQ30" s="24">
        <f t="shared" si="6"/>
        <v>29796.229999999981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2565</v>
      </c>
      <c r="F31">
        <v>1177731.9099999999</v>
      </c>
      <c r="G31">
        <v>0</v>
      </c>
      <c r="H31">
        <v>128935.96</v>
      </c>
      <c r="J31">
        <v>2041659.37</v>
      </c>
      <c r="K31">
        <v>2037604.48</v>
      </c>
      <c r="O31">
        <v>100</v>
      </c>
      <c r="R31">
        <v>79296.88</v>
      </c>
      <c r="U31">
        <v>-661588.93999999994</v>
      </c>
      <c r="V31">
        <v>3676859.92</v>
      </c>
      <c r="Y31">
        <v>761077.52</v>
      </c>
      <c r="AA31">
        <v>393.66</v>
      </c>
      <c r="AD31">
        <v>2114470</v>
      </c>
      <c r="AE31">
        <v>118988.16</v>
      </c>
      <c r="AH31">
        <v>422174.49</v>
      </c>
      <c r="AI31">
        <v>43514.67</v>
      </c>
      <c r="AL31" s="59">
        <f t="shared" si="1"/>
        <v>1306667.8699999999</v>
      </c>
      <c r="AM31" s="29">
        <f t="shared" si="2"/>
        <v>79396.88</v>
      </c>
      <c r="AN31" s="19">
        <f t="shared" si="3"/>
        <v>1227270.9899999998</v>
      </c>
      <c r="AO31" s="13">
        <f t="shared" si="4"/>
        <v>2875941.18</v>
      </c>
      <c r="AP31" s="14">
        <f t="shared" si="5"/>
        <v>584677.32000000007</v>
      </c>
      <c r="AQ31" s="24">
        <f t="shared" si="6"/>
        <v>2291263.8600000003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2566</v>
      </c>
      <c r="F32">
        <v>601521.64</v>
      </c>
      <c r="G32">
        <v>0</v>
      </c>
      <c r="H32">
        <v>64373.5</v>
      </c>
      <c r="J32">
        <v>1917713.41</v>
      </c>
      <c r="K32">
        <v>538965.31999999995</v>
      </c>
      <c r="R32">
        <v>1857</v>
      </c>
      <c r="U32">
        <v>1103357.3799999999</v>
      </c>
      <c r="V32">
        <v>1990284.18</v>
      </c>
      <c r="X32">
        <v>34.35</v>
      </c>
      <c r="Y32">
        <v>471059.39</v>
      </c>
      <c r="AD32">
        <v>188860</v>
      </c>
      <c r="AE32">
        <v>197660</v>
      </c>
      <c r="AH32">
        <v>407839.19</v>
      </c>
      <c r="AI32">
        <v>27379.24</v>
      </c>
      <c r="AL32" s="59">
        <f t="shared" si="1"/>
        <v>665895.14</v>
      </c>
      <c r="AM32" s="29">
        <f t="shared" si="2"/>
        <v>1857</v>
      </c>
      <c r="AN32" s="19">
        <f t="shared" si="3"/>
        <v>664038.14</v>
      </c>
      <c r="AO32" s="13">
        <f t="shared" si="4"/>
        <v>659953.74</v>
      </c>
      <c r="AP32" s="14">
        <f t="shared" si="5"/>
        <v>632878.42999999993</v>
      </c>
      <c r="AQ32" s="24">
        <f t="shared" si="6"/>
        <v>27075.310000000056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2567</v>
      </c>
      <c r="F33">
        <v>632171.05000000005</v>
      </c>
      <c r="G33">
        <v>0</v>
      </c>
      <c r="H33">
        <v>234360.19</v>
      </c>
      <c r="J33">
        <v>1092035.48</v>
      </c>
      <c r="K33">
        <v>357890.7</v>
      </c>
      <c r="O33">
        <v>233</v>
      </c>
      <c r="R33">
        <v>0</v>
      </c>
      <c r="U33">
        <v>-180777.59</v>
      </c>
      <c r="V33">
        <v>2688683.71</v>
      </c>
      <c r="Y33">
        <v>476947.48</v>
      </c>
      <c r="AA33">
        <v>701</v>
      </c>
      <c r="AD33">
        <v>26070</v>
      </c>
      <c r="AE33">
        <v>136229</v>
      </c>
      <c r="AG33">
        <v>6640</v>
      </c>
      <c r="AH33">
        <v>537866.55000000005</v>
      </c>
      <c r="AI33">
        <v>14664.63</v>
      </c>
      <c r="AL33" s="59">
        <f t="shared" si="1"/>
        <v>866531.24</v>
      </c>
      <c r="AM33" s="29">
        <f t="shared" si="2"/>
        <v>233</v>
      </c>
      <c r="AN33" s="19">
        <f t="shared" si="3"/>
        <v>866298.24</v>
      </c>
      <c r="AO33" s="13">
        <f t="shared" si="4"/>
        <v>503718.48</v>
      </c>
      <c r="AP33" s="14">
        <f t="shared" si="5"/>
        <v>695400.18</v>
      </c>
      <c r="AQ33" s="24">
        <f t="shared" si="6"/>
        <v>-191681.70000000007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2568</v>
      </c>
      <c r="F34">
        <v>884811.16</v>
      </c>
      <c r="G34">
        <v>0</v>
      </c>
      <c r="H34">
        <v>122178.07</v>
      </c>
      <c r="J34">
        <v>3</v>
      </c>
      <c r="K34">
        <v>81439.199999999997</v>
      </c>
      <c r="O34">
        <v>11600</v>
      </c>
      <c r="R34">
        <v>9</v>
      </c>
      <c r="U34">
        <v>-238437.08</v>
      </c>
      <c r="V34">
        <v>1153430.04</v>
      </c>
      <c r="Y34">
        <v>352263.45</v>
      </c>
      <c r="AA34">
        <v>200.41</v>
      </c>
      <c r="AC34">
        <v>213370</v>
      </c>
      <c r="AD34">
        <v>71116</v>
      </c>
      <c r="AE34">
        <v>285730</v>
      </c>
      <c r="AH34">
        <v>189376.39</v>
      </c>
      <c r="AI34">
        <v>14</v>
      </c>
      <c r="AL34" s="59">
        <f t="shared" si="1"/>
        <v>1006989.23</v>
      </c>
      <c r="AM34" s="29">
        <f t="shared" si="2"/>
        <v>11609</v>
      </c>
      <c r="AN34" s="19">
        <f t="shared" si="3"/>
        <v>995380.23</v>
      </c>
      <c r="AO34" s="13">
        <f t="shared" si="4"/>
        <v>636949.86</v>
      </c>
      <c r="AP34" s="14">
        <f t="shared" si="5"/>
        <v>475120.39</v>
      </c>
      <c r="AQ34" s="24">
        <f t="shared" si="6"/>
        <v>161829.46999999997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2569</v>
      </c>
      <c r="F35">
        <v>683412.1</v>
      </c>
      <c r="G35">
        <v>0</v>
      </c>
      <c r="H35">
        <v>787246.84</v>
      </c>
      <c r="J35">
        <v>-49575.74</v>
      </c>
      <c r="K35">
        <v>88030.56</v>
      </c>
      <c r="O35">
        <v>18055.75</v>
      </c>
      <c r="R35">
        <v>488.12</v>
      </c>
      <c r="U35">
        <v>-1404783.21</v>
      </c>
      <c r="V35">
        <v>2737074.7</v>
      </c>
      <c r="Y35">
        <v>411191.98</v>
      </c>
      <c r="AA35">
        <v>313.58999999999997</v>
      </c>
      <c r="AC35">
        <v>396160</v>
      </c>
      <c r="AD35">
        <v>68850</v>
      </c>
      <c r="AE35">
        <v>452548.25</v>
      </c>
      <c r="AF35">
        <v>7362</v>
      </c>
      <c r="AH35">
        <v>223131.88</v>
      </c>
      <c r="AI35">
        <v>35195.040000000001</v>
      </c>
      <c r="AL35" s="59">
        <f t="shared" si="1"/>
        <v>1470658.94</v>
      </c>
      <c r="AM35" s="29">
        <f t="shared" si="2"/>
        <v>18543.87</v>
      </c>
      <c r="AN35" s="19">
        <f t="shared" si="3"/>
        <v>1452115.0699999998</v>
      </c>
      <c r="AO35" s="13">
        <f t="shared" si="4"/>
        <v>876515.57000000007</v>
      </c>
      <c r="AP35" s="14">
        <f t="shared" si="5"/>
        <v>718237.17</v>
      </c>
      <c r="AQ35" s="24">
        <f t="shared" si="6"/>
        <v>158278.40000000002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2570</v>
      </c>
      <c r="F36">
        <v>1284700.71</v>
      </c>
      <c r="G36">
        <v>0</v>
      </c>
      <c r="H36">
        <v>171053.66</v>
      </c>
      <c r="J36">
        <v>5261.33</v>
      </c>
      <c r="K36">
        <v>74840.429999999993</v>
      </c>
      <c r="O36">
        <v>6300</v>
      </c>
      <c r="R36">
        <v>0</v>
      </c>
      <c r="U36">
        <v>-780737.14</v>
      </c>
      <c r="V36">
        <v>1656318.18</v>
      </c>
      <c r="Y36">
        <v>376103.07</v>
      </c>
      <c r="Z36">
        <v>463348</v>
      </c>
      <c r="AA36">
        <v>1650.22</v>
      </c>
      <c r="AC36">
        <v>360260</v>
      </c>
      <c r="AE36">
        <v>418649</v>
      </c>
      <c r="AG36">
        <v>7908</v>
      </c>
      <c r="AH36">
        <v>113537.33</v>
      </c>
      <c r="AI36">
        <v>7291.87</v>
      </c>
      <c r="AL36" s="59">
        <f t="shared" si="1"/>
        <v>1455754.3699999999</v>
      </c>
      <c r="AM36" s="29">
        <f t="shared" si="2"/>
        <v>6300</v>
      </c>
      <c r="AN36" s="19">
        <f t="shared" si="3"/>
        <v>1449454.3699999999</v>
      </c>
      <c r="AO36" s="13">
        <f t="shared" si="4"/>
        <v>1201361.29</v>
      </c>
      <c r="AP36" s="14">
        <f t="shared" si="5"/>
        <v>547386.19999999995</v>
      </c>
      <c r="AQ36" s="24">
        <f t="shared" si="6"/>
        <v>653975.09000000008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2571</v>
      </c>
      <c r="F37">
        <v>1284746.49</v>
      </c>
      <c r="G37">
        <v>0</v>
      </c>
      <c r="H37">
        <v>495300.3</v>
      </c>
      <c r="J37">
        <v>33372.6</v>
      </c>
      <c r="K37">
        <v>232593.55</v>
      </c>
      <c r="O37">
        <v>99097</v>
      </c>
      <c r="R37">
        <v>2427.6</v>
      </c>
      <c r="U37">
        <v>238164.76</v>
      </c>
      <c r="V37">
        <v>1118559.83</v>
      </c>
      <c r="Y37">
        <v>387224.54</v>
      </c>
      <c r="Z37">
        <v>469890</v>
      </c>
      <c r="AA37">
        <v>672.32</v>
      </c>
      <c r="AC37">
        <v>339600</v>
      </c>
      <c r="AD37">
        <v>75450</v>
      </c>
      <c r="AE37">
        <v>493613</v>
      </c>
      <c r="AG37">
        <v>7982</v>
      </c>
      <c r="AH37">
        <v>179422.17</v>
      </c>
      <c r="AI37">
        <v>4055.94</v>
      </c>
      <c r="AL37" s="59">
        <f t="shared" si="1"/>
        <v>1780046.79</v>
      </c>
      <c r="AM37" s="29">
        <f t="shared" si="2"/>
        <v>101524.6</v>
      </c>
      <c r="AN37" s="19">
        <f t="shared" si="3"/>
        <v>1678522.19</v>
      </c>
      <c r="AO37" s="13">
        <f t="shared" si="4"/>
        <v>1272836.8599999999</v>
      </c>
      <c r="AP37" s="14">
        <f t="shared" si="5"/>
        <v>685073.11</v>
      </c>
      <c r="AQ37" s="24">
        <f t="shared" si="6"/>
        <v>587763.74999999988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2572</v>
      </c>
      <c r="F38">
        <v>696009.14</v>
      </c>
      <c r="G38">
        <v>0</v>
      </c>
      <c r="H38">
        <v>576683.39</v>
      </c>
      <c r="J38">
        <v>-37276.300000000003</v>
      </c>
      <c r="K38">
        <v>-15643.17</v>
      </c>
      <c r="O38">
        <v>16328.75</v>
      </c>
      <c r="R38">
        <v>1706.65</v>
      </c>
      <c r="U38">
        <v>-759386.3</v>
      </c>
      <c r="V38">
        <v>1381444.13</v>
      </c>
      <c r="Y38">
        <v>276673.78999999998</v>
      </c>
      <c r="Z38">
        <v>542984</v>
      </c>
      <c r="AC38">
        <v>361740</v>
      </c>
      <c r="AD38">
        <v>31500</v>
      </c>
      <c r="AE38">
        <v>436953</v>
      </c>
      <c r="AH38">
        <v>143868.78</v>
      </c>
      <c r="AI38">
        <v>52396.18</v>
      </c>
      <c r="AL38" s="59">
        <f t="shared" si="1"/>
        <v>1272692.53</v>
      </c>
      <c r="AM38" s="29">
        <f t="shared" si="2"/>
        <v>18035.400000000001</v>
      </c>
      <c r="AN38" s="19">
        <f t="shared" si="3"/>
        <v>1254657.1300000001</v>
      </c>
      <c r="AO38" s="13">
        <f t="shared" si="4"/>
        <v>1212897.79</v>
      </c>
      <c r="AP38" s="14">
        <f t="shared" si="5"/>
        <v>633217.96000000008</v>
      </c>
      <c r="AQ38" s="24">
        <f t="shared" si="6"/>
        <v>579679.82999999996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2573</v>
      </c>
      <c r="F39">
        <v>390946.98</v>
      </c>
      <c r="G39">
        <v>0</v>
      </c>
      <c r="H39">
        <v>379959.73</v>
      </c>
      <c r="J39">
        <v>1102.22</v>
      </c>
      <c r="K39">
        <v>139505.37</v>
      </c>
      <c r="O39">
        <v>30648</v>
      </c>
      <c r="R39">
        <v>141</v>
      </c>
      <c r="U39">
        <v>-264453.53999999998</v>
      </c>
      <c r="V39">
        <v>1240631.49</v>
      </c>
      <c r="Y39">
        <v>226928.4</v>
      </c>
      <c r="AA39">
        <v>5.75</v>
      </c>
      <c r="AC39">
        <v>294150</v>
      </c>
      <c r="AD39">
        <v>25800</v>
      </c>
      <c r="AE39">
        <v>382236.44</v>
      </c>
      <c r="AF39">
        <v>3000</v>
      </c>
      <c r="AG39">
        <v>12698</v>
      </c>
      <c r="AH39">
        <v>218331.25</v>
      </c>
      <c r="AI39">
        <v>26071.11</v>
      </c>
      <c r="AL39" s="59">
        <f t="shared" si="1"/>
        <v>770906.71</v>
      </c>
      <c r="AM39" s="29">
        <f t="shared" si="2"/>
        <v>30789</v>
      </c>
      <c r="AN39" s="19">
        <f t="shared" si="3"/>
        <v>740117.71</v>
      </c>
      <c r="AO39" s="13">
        <f t="shared" si="4"/>
        <v>546884.15</v>
      </c>
      <c r="AP39" s="14">
        <f t="shared" si="5"/>
        <v>642336.79999999993</v>
      </c>
      <c r="AQ39" s="24">
        <f t="shared" si="6"/>
        <v>-95452.649999999907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2574</v>
      </c>
      <c r="F40">
        <v>861656.49</v>
      </c>
      <c r="G40">
        <v>0</v>
      </c>
      <c r="H40">
        <v>52515.42</v>
      </c>
      <c r="J40">
        <v>-148848.74</v>
      </c>
      <c r="K40">
        <v>342825.63</v>
      </c>
      <c r="O40">
        <v>8540</v>
      </c>
      <c r="R40">
        <v>3395.4</v>
      </c>
      <c r="U40">
        <v>-1051864.06</v>
      </c>
      <c r="V40">
        <v>2356118.79</v>
      </c>
      <c r="Y40">
        <v>389089.61</v>
      </c>
      <c r="Z40">
        <v>156630</v>
      </c>
      <c r="AA40">
        <v>2233.44</v>
      </c>
      <c r="AC40">
        <v>221310</v>
      </c>
      <c r="AD40">
        <v>61950</v>
      </c>
      <c r="AE40">
        <v>295390</v>
      </c>
      <c r="AF40">
        <v>2460</v>
      </c>
      <c r="AG40">
        <v>5592</v>
      </c>
      <c r="AH40">
        <v>342369.55</v>
      </c>
      <c r="AI40">
        <v>193442.83</v>
      </c>
      <c r="AK40">
        <v>200000</v>
      </c>
      <c r="AL40" s="59">
        <f t="shared" si="1"/>
        <v>914171.91</v>
      </c>
      <c r="AM40" s="29">
        <f t="shared" si="2"/>
        <v>11935.4</v>
      </c>
      <c r="AN40" s="19">
        <f t="shared" si="3"/>
        <v>902236.51</v>
      </c>
      <c r="AO40" s="13">
        <f t="shared" si="4"/>
        <v>831213.04999999993</v>
      </c>
      <c r="AP40" s="14">
        <f t="shared" si="5"/>
        <v>1039254.38</v>
      </c>
      <c r="AQ40" s="24">
        <f t="shared" si="6"/>
        <v>-208041.33000000007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2575</v>
      </c>
      <c r="F41">
        <v>408102.99</v>
      </c>
      <c r="G41">
        <v>3840</v>
      </c>
      <c r="H41">
        <v>45466.51</v>
      </c>
      <c r="J41">
        <v>-99351</v>
      </c>
      <c r="K41">
        <v>56520.66</v>
      </c>
      <c r="O41">
        <v>47870</v>
      </c>
      <c r="Q41">
        <v>2759</v>
      </c>
      <c r="R41">
        <v>1660.92</v>
      </c>
      <c r="T41">
        <v>7872.88</v>
      </c>
      <c r="U41">
        <v>-1917462.31</v>
      </c>
      <c r="V41">
        <v>1990390.15</v>
      </c>
      <c r="Y41">
        <v>193624.05</v>
      </c>
      <c r="Z41">
        <v>292376</v>
      </c>
      <c r="AA41">
        <v>46.76</v>
      </c>
      <c r="AD41">
        <v>61950</v>
      </c>
      <c r="AE41">
        <v>39775.480000000003</v>
      </c>
      <c r="AH41">
        <v>204229.85</v>
      </c>
      <c r="AI41">
        <v>16262.96</v>
      </c>
      <c r="AK41">
        <v>6240</v>
      </c>
      <c r="AL41" s="59">
        <f t="shared" si="1"/>
        <v>457409.5</v>
      </c>
      <c r="AM41" s="29">
        <f t="shared" si="2"/>
        <v>52289.919999999998</v>
      </c>
      <c r="AN41" s="19">
        <f t="shared" si="3"/>
        <v>405119.58</v>
      </c>
      <c r="AO41" s="13">
        <f t="shared" si="4"/>
        <v>547996.81000000006</v>
      </c>
      <c r="AP41" s="14">
        <f t="shared" si="5"/>
        <v>266508.29000000004</v>
      </c>
      <c r="AQ41" s="24">
        <f t="shared" si="6"/>
        <v>281488.52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2576</v>
      </c>
      <c r="F42">
        <v>456539.68</v>
      </c>
      <c r="G42">
        <v>0</v>
      </c>
      <c r="H42">
        <v>458805.89</v>
      </c>
      <c r="J42">
        <v>288142.64</v>
      </c>
      <c r="K42">
        <v>290660.47999999998</v>
      </c>
      <c r="R42">
        <v>320.91000000000003</v>
      </c>
      <c r="U42">
        <v>735112.47</v>
      </c>
      <c r="V42">
        <v>498635.02</v>
      </c>
      <c r="Y42">
        <v>279452</v>
      </c>
      <c r="Z42">
        <v>156630</v>
      </c>
      <c r="AA42">
        <v>57.72</v>
      </c>
      <c r="AC42">
        <v>148970</v>
      </c>
      <c r="AD42">
        <v>32900</v>
      </c>
      <c r="AE42">
        <v>183289</v>
      </c>
      <c r="AH42">
        <v>170135.06</v>
      </c>
      <c r="AI42">
        <v>4505.37</v>
      </c>
      <c r="AL42" s="59">
        <f t="shared" si="1"/>
        <v>915345.57000000007</v>
      </c>
      <c r="AM42" s="29">
        <f t="shared" si="2"/>
        <v>320.91000000000003</v>
      </c>
      <c r="AN42" s="19">
        <f t="shared" si="3"/>
        <v>915024.66</v>
      </c>
      <c r="AO42" s="13">
        <f t="shared" si="4"/>
        <v>618009.72</v>
      </c>
      <c r="AP42" s="14">
        <f t="shared" si="5"/>
        <v>357929.43</v>
      </c>
      <c r="AQ42" s="24">
        <f t="shared" si="6"/>
        <v>260080.28999999998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2577</v>
      </c>
      <c r="F43">
        <v>122636.25</v>
      </c>
      <c r="G43">
        <v>0</v>
      </c>
      <c r="H43">
        <v>385248.58</v>
      </c>
      <c r="J43">
        <v>2</v>
      </c>
      <c r="K43">
        <v>1684.34</v>
      </c>
      <c r="O43">
        <v>0</v>
      </c>
      <c r="R43">
        <v>0</v>
      </c>
      <c r="U43">
        <v>693.86</v>
      </c>
      <c r="V43">
        <v>452082.82</v>
      </c>
      <c r="Y43">
        <v>242574.82</v>
      </c>
      <c r="AA43">
        <v>20.95</v>
      </c>
      <c r="AC43">
        <v>276580</v>
      </c>
      <c r="AD43">
        <v>34200</v>
      </c>
      <c r="AE43">
        <v>346480</v>
      </c>
      <c r="AH43">
        <v>148506.79</v>
      </c>
      <c r="AI43">
        <v>1594.49</v>
      </c>
      <c r="AL43" s="59">
        <f t="shared" si="1"/>
        <v>507884.83</v>
      </c>
      <c r="AM43" s="29">
        <f t="shared" si="2"/>
        <v>0</v>
      </c>
      <c r="AN43" s="19">
        <f t="shared" si="3"/>
        <v>507884.83</v>
      </c>
      <c r="AO43" s="13">
        <f t="shared" si="4"/>
        <v>553375.77</v>
      </c>
      <c r="AP43" s="14">
        <f t="shared" si="5"/>
        <v>496581.28</v>
      </c>
      <c r="AQ43" s="24">
        <f t="shared" si="6"/>
        <v>56794.489999999991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2578</v>
      </c>
      <c r="F44">
        <v>509720.78</v>
      </c>
      <c r="G44">
        <v>0</v>
      </c>
      <c r="H44">
        <v>88779.14</v>
      </c>
      <c r="J44">
        <v>90834.49</v>
      </c>
      <c r="K44">
        <v>192977.65</v>
      </c>
      <c r="O44">
        <v>6000</v>
      </c>
      <c r="R44">
        <v>16000</v>
      </c>
      <c r="U44">
        <v>-4697528.1399999997</v>
      </c>
      <c r="V44">
        <v>5378772.1500000004</v>
      </c>
      <c r="Y44">
        <v>251474.78</v>
      </c>
      <c r="Z44">
        <v>104420</v>
      </c>
      <c r="AA44">
        <v>85.18</v>
      </c>
      <c r="AC44">
        <v>298020</v>
      </c>
      <c r="AD44">
        <v>30000</v>
      </c>
      <c r="AE44">
        <v>333347.96000000002</v>
      </c>
      <c r="AH44">
        <v>154975.91</v>
      </c>
      <c r="AI44">
        <v>16608.04</v>
      </c>
      <c r="AL44" s="59">
        <f t="shared" si="1"/>
        <v>598499.92000000004</v>
      </c>
      <c r="AM44" s="29">
        <f t="shared" si="2"/>
        <v>22000</v>
      </c>
      <c r="AN44" s="19">
        <f t="shared" si="3"/>
        <v>576499.92000000004</v>
      </c>
      <c r="AO44" s="13">
        <f t="shared" si="4"/>
        <v>683999.96</v>
      </c>
      <c r="AP44" s="14">
        <f t="shared" si="5"/>
        <v>504931.91</v>
      </c>
      <c r="AQ44" s="24">
        <f t="shared" si="6"/>
        <v>179068.05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2579</v>
      </c>
      <c r="F45">
        <v>478264.83</v>
      </c>
      <c r="G45">
        <v>0</v>
      </c>
      <c r="H45">
        <v>636073.06999999995</v>
      </c>
      <c r="J45">
        <v>-176.37</v>
      </c>
      <c r="K45">
        <v>94125.81</v>
      </c>
      <c r="R45">
        <v>4585.33</v>
      </c>
      <c r="U45">
        <v>-868191.22</v>
      </c>
      <c r="V45">
        <v>1780248.13</v>
      </c>
      <c r="Y45">
        <v>280577.46000000002</v>
      </c>
      <c r="Z45">
        <v>250608</v>
      </c>
      <c r="AC45">
        <v>503340</v>
      </c>
      <c r="AD45">
        <v>39300</v>
      </c>
      <c r="AE45">
        <v>575224</v>
      </c>
      <c r="AH45">
        <v>195532.3</v>
      </c>
      <c r="AI45">
        <v>10824.06</v>
      </c>
      <c r="AK45">
        <v>600</v>
      </c>
      <c r="AL45" s="59">
        <f t="shared" si="1"/>
        <v>1114337.8999999999</v>
      </c>
      <c r="AM45" s="29">
        <f t="shared" si="2"/>
        <v>4585.33</v>
      </c>
      <c r="AN45" s="19">
        <f t="shared" si="3"/>
        <v>1109752.5699999998</v>
      </c>
      <c r="AO45" s="13">
        <f t="shared" si="4"/>
        <v>1073825.46</v>
      </c>
      <c r="AP45" s="14">
        <f t="shared" si="5"/>
        <v>782180.3600000001</v>
      </c>
      <c r="AQ45" s="24">
        <f t="shared" si="6"/>
        <v>291645.09999999986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2580</v>
      </c>
      <c r="F46">
        <v>342309.47</v>
      </c>
      <c r="G46">
        <v>607198.39</v>
      </c>
      <c r="H46">
        <v>32707.77</v>
      </c>
      <c r="J46">
        <v>1917110.72</v>
      </c>
      <c r="K46">
        <v>347427.81</v>
      </c>
      <c r="O46">
        <v>24400</v>
      </c>
      <c r="Q46">
        <v>57130</v>
      </c>
      <c r="R46">
        <v>15754.19</v>
      </c>
      <c r="S46">
        <v>28800</v>
      </c>
      <c r="U46">
        <v>394652.67</v>
      </c>
      <c r="V46">
        <v>2690789.95</v>
      </c>
      <c r="Y46">
        <v>430644.22</v>
      </c>
      <c r="AA46">
        <v>270.3</v>
      </c>
      <c r="AC46">
        <v>445850</v>
      </c>
      <c r="AE46">
        <v>501940</v>
      </c>
      <c r="AH46">
        <v>339347.17</v>
      </c>
      <c r="AI46">
        <v>250</v>
      </c>
      <c r="AL46" s="59">
        <f t="shared" si="1"/>
        <v>982215.63</v>
      </c>
      <c r="AM46" s="29">
        <f t="shared" si="2"/>
        <v>97284.19</v>
      </c>
      <c r="AN46" s="19">
        <f t="shared" si="3"/>
        <v>884931.44</v>
      </c>
      <c r="AO46" s="13">
        <f t="shared" si="4"/>
        <v>876764.52</v>
      </c>
      <c r="AP46" s="14">
        <f t="shared" si="5"/>
        <v>841537.16999999993</v>
      </c>
      <c r="AQ46" s="24">
        <f t="shared" si="6"/>
        <v>35227.350000000093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2581</v>
      </c>
      <c r="F47">
        <v>624909.02</v>
      </c>
      <c r="G47">
        <v>10000</v>
      </c>
      <c r="H47">
        <v>153552.12</v>
      </c>
      <c r="J47">
        <v>117975.27</v>
      </c>
      <c r="K47">
        <v>50229.61</v>
      </c>
      <c r="R47">
        <v>6409.43</v>
      </c>
      <c r="U47">
        <v>-892375.91</v>
      </c>
      <c r="V47">
        <v>2057308.95</v>
      </c>
      <c r="Y47">
        <v>111027.9</v>
      </c>
      <c r="AC47">
        <v>224600</v>
      </c>
      <c r="AD47">
        <v>9600</v>
      </c>
      <c r="AE47">
        <v>279158</v>
      </c>
      <c r="AH47">
        <v>261759</v>
      </c>
      <c r="AI47">
        <v>18987.349999999999</v>
      </c>
      <c r="AL47" s="59">
        <f t="shared" si="1"/>
        <v>788461.14</v>
      </c>
      <c r="AM47" s="29">
        <f t="shared" si="2"/>
        <v>6409.43</v>
      </c>
      <c r="AN47" s="19">
        <f t="shared" si="3"/>
        <v>782051.71</v>
      </c>
      <c r="AO47" s="13">
        <f t="shared" si="4"/>
        <v>345227.9</v>
      </c>
      <c r="AP47" s="14">
        <f t="shared" si="5"/>
        <v>559904.35</v>
      </c>
      <c r="AQ47" s="24">
        <f t="shared" si="6"/>
        <v>-214676.44999999995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2582</v>
      </c>
      <c r="F48">
        <v>125982.55</v>
      </c>
      <c r="G48">
        <v>0</v>
      </c>
      <c r="H48">
        <v>135007.88</v>
      </c>
      <c r="J48">
        <v>83566.41</v>
      </c>
      <c r="K48">
        <v>147199.15</v>
      </c>
      <c r="R48">
        <v>0</v>
      </c>
      <c r="U48">
        <v>-1418929.91</v>
      </c>
      <c r="V48">
        <v>1988049.06</v>
      </c>
      <c r="Y48">
        <v>224109.93</v>
      </c>
      <c r="AD48">
        <v>11400</v>
      </c>
      <c r="AE48">
        <v>72006</v>
      </c>
      <c r="AH48">
        <v>218467.59</v>
      </c>
      <c r="AI48">
        <v>22399.5</v>
      </c>
      <c r="AL48" s="59">
        <f t="shared" si="1"/>
        <v>260990.43</v>
      </c>
      <c r="AM48" s="29">
        <f t="shared" si="2"/>
        <v>0</v>
      </c>
      <c r="AN48" s="19">
        <f t="shared" si="3"/>
        <v>260990.43</v>
      </c>
      <c r="AO48" s="13">
        <f t="shared" si="4"/>
        <v>235509.93</v>
      </c>
      <c r="AP48" s="14">
        <f t="shared" si="5"/>
        <v>312873.08999999997</v>
      </c>
      <c r="AQ48" s="24">
        <f t="shared" si="6"/>
        <v>-77363.159999999974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2583</v>
      </c>
      <c r="F49">
        <v>283522.03000000003</v>
      </c>
      <c r="G49">
        <v>0</v>
      </c>
      <c r="H49">
        <v>577631.68000000005</v>
      </c>
      <c r="J49">
        <v>-27446.47</v>
      </c>
      <c r="K49">
        <v>158344.66</v>
      </c>
      <c r="R49">
        <v>0</v>
      </c>
      <c r="U49">
        <v>-984550.33</v>
      </c>
      <c r="V49">
        <v>1911374.52</v>
      </c>
      <c r="Y49">
        <v>247745.16</v>
      </c>
      <c r="AC49">
        <v>133050</v>
      </c>
      <c r="AD49">
        <v>69050</v>
      </c>
      <c r="AE49">
        <v>240951</v>
      </c>
      <c r="AH49">
        <v>135344.54</v>
      </c>
      <c r="AI49">
        <v>5291.91</v>
      </c>
      <c r="AK49">
        <v>3030</v>
      </c>
      <c r="AL49" s="59">
        <f t="shared" si="1"/>
        <v>861153.71000000008</v>
      </c>
      <c r="AM49" s="29">
        <f t="shared" si="2"/>
        <v>0</v>
      </c>
      <c r="AN49" s="19">
        <f t="shared" si="3"/>
        <v>861153.71000000008</v>
      </c>
      <c r="AO49" s="13">
        <f t="shared" si="4"/>
        <v>449845.16000000003</v>
      </c>
      <c r="AP49" s="14">
        <f t="shared" si="5"/>
        <v>384617.45</v>
      </c>
      <c r="AQ49" s="24">
        <f t="shared" si="6"/>
        <v>65227.710000000021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2584</v>
      </c>
      <c r="F50">
        <v>347057.45</v>
      </c>
      <c r="G50">
        <v>41401.31</v>
      </c>
      <c r="H50">
        <v>78338.17</v>
      </c>
      <c r="J50">
        <v>6</v>
      </c>
      <c r="K50">
        <v>119784.77</v>
      </c>
      <c r="O50">
        <v>7480</v>
      </c>
      <c r="R50">
        <v>472</v>
      </c>
      <c r="U50">
        <v>-1539064.12</v>
      </c>
      <c r="V50">
        <v>1946410.43</v>
      </c>
      <c r="X50">
        <v>135.1</v>
      </c>
      <c r="Y50">
        <v>88436.12</v>
      </c>
      <c r="Z50">
        <v>480332</v>
      </c>
      <c r="AC50">
        <v>406496.31</v>
      </c>
      <c r="AE50">
        <v>435730.31</v>
      </c>
      <c r="AF50">
        <v>6352</v>
      </c>
      <c r="AG50">
        <v>7800</v>
      </c>
      <c r="AH50">
        <v>338188.5</v>
      </c>
      <c r="AI50">
        <v>16039.33</v>
      </c>
      <c r="AL50" s="59">
        <f t="shared" si="1"/>
        <v>466796.93</v>
      </c>
      <c r="AM50" s="29">
        <f t="shared" si="2"/>
        <v>7952</v>
      </c>
      <c r="AN50" s="19">
        <f t="shared" si="3"/>
        <v>458844.93</v>
      </c>
      <c r="AO50" s="13">
        <f t="shared" si="4"/>
        <v>975399.53</v>
      </c>
      <c r="AP50" s="14">
        <f t="shared" si="5"/>
        <v>804110.14</v>
      </c>
      <c r="AQ50" s="24">
        <f t="shared" si="6"/>
        <v>171289.39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2585</v>
      </c>
      <c r="F51">
        <v>297392.09999999998</v>
      </c>
      <c r="G51">
        <v>20614.25</v>
      </c>
      <c r="H51">
        <v>22064.27</v>
      </c>
      <c r="J51">
        <v>114343.88</v>
      </c>
      <c r="K51">
        <v>96623.63</v>
      </c>
      <c r="O51">
        <v>58650.29</v>
      </c>
      <c r="R51">
        <v>175.5</v>
      </c>
      <c r="U51">
        <v>-1129607.06</v>
      </c>
      <c r="V51">
        <v>1372237.86</v>
      </c>
      <c r="Y51">
        <v>96992.71</v>
      </c>
      <c r="Z51">
        <v>344586</v>
      </c>
      <c r="AC51">
        <v>189346.5</v>
      </c>
      <c r="AD51">
        <v>4500</v>
      </c>
      <c r="AE51">
        <v>273046.5</v>
      </c>
      <c r="AF51">
        <v>720</v>
      </c>
      <c r="AG51">
        <v>2813</v>
      </c>
      <c r="AH51">
        <v>98547.41</v>
      </c>
      <c r="AI51">
        <v>10716.76</v>
      </c>
      <c r="AL51" s="59">
        <f t="shared" si="1"/>
        <v>340070.62</v>
      </c>
      <c r="AM51" s="29">
        <f t="shared" si="2"/>
        <v>58825.79</v>
      </c>
      <c r="AN51" s="19">
        <f t="shared" si="3"/>
        <v>281244.83</v>
      </c>
      <c r="AO51" s="13">
        <f t="shared" si="4"/>
        <v>635425.21</v>
      </c>
      <c r="AP51" s="14">
        <f t="shared" si="5"/>
        <v>385843.67000000004</v>
      </c>
      <c r="AQ51" s="24">
        <f t="shared" si="6"/>
        <v>249581.53999999992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2586</v>
      </c>
      <c r="F52">
        <v>355944.86</v>
      </c>
      <c r="G52">
        <v>0</v>
      </c>
      <c r="H52">
        <v>5394.06</v>
      </c>
      <c r="J52">
        <v>33847.379999999997</v>
      </c>
      <c r="K52">
        <v>62651.34</v>
      </c>
      <c r="N52">
        <v>4000</v>
      </c>
      <c r="O52">
        <v>39247.49</v>
      </c>
      <c r="R52">
        <v>1370.84</v>
      </c>
      <c r="U52">
        <v>-322542.03000000003</v>
      </c>
      <c r="V52">
        <v>566631.65</v>
      </c>
      <c r="Y52">
        <v>149878.06</v>
      </c>
      <c r="Z52">
        <v>271492</v>
      </c>
      <c r="AE52">
        <v>59700</v>
      </c>
      <c r="AF52">
        <v>9600</v>
      </c>
      <c r="AG52">
        <v>13568</v>
      </c>
      <c r="AH52">
        <v>159608.89000000001</v>
      </c>
      <c r="AI52">
        <v>9763.48</v>
      </c>
      <c r="AL52" s="59">
        <f t="shared" si="1"/>
        <v>361338.92</v>
      </c>
      <c r="AM52" s="29">
        <f t="shared" si="2"/>
        <v>44618.329999999994</v>
      </c>
      <c r="AN52" s="19">
        <f t="shared" si="3"/>
        <v>316720.58999999997</v>
      </c>
      <c r="AO52" s="13">
        <f t="shared" si="4"/>
        <v>421370.06</v>
      </c>
      <c r="AP52" s="14">
        <f t="shared" si="5"/>
        <v>252240.37000000002</v>
      </c>
      <c r="AQ52" s="24">
        <f t="shared" si="6"/>
        <v>169129.68999999997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2587</v>
      </c>
      <c r="F53">
        <v>167251.13</v>
      </c>
      <c r="G53">
        <v>0</v>
      </c>
      <c r="H53">
        <v>51566.36</v>
      </c>
      <c r="J53">
        <v>900753.76</v>
      </c>
      <c r="K53">
        <v>125650.27</v>
      </c>
      <c r="O53">
        <v>31850</v>
      </c>
      <c r="R53">
        <v>0</v>
      </c>
      <c r="U53">
        <v>-492243.58</v>
      </c>
      <c r="V53">
        <v>1787234.17</v>
      </c>
      <c r="Y53">
        <v>120051.21</v>
      </c>
      <c r="AA53">
        <v>243.98</v>
      </c>
      <c r="AC53">
        <v>233562</v>
      </c>
      <c r="AD53">
        <v>4500</v>
      </c>
      <c r="AE53">
        <v>284003</v>
      </c>
      <c r="AF53">
        <v>16904</v>
      </c>
      <c r="AG53">
        <v>672</v>
      </c>
      <c r="AH53">
        <v>96492.55</v>
      </c>
      <c r="AI53">
        <v>41904.71</v>
      </c>
      <c r="AL53" s="59">
        <f t="shared" si="1"/>
        <v>218817.49</v>
      </c>
      <c r="AM53" s="29">
        <f t="shared" si="2"/>
        <v>31850</v>
      </c>
      <c r="AN53" s="19">
        <f t="shared" si="3"/>
        <v>186967.49</v>
      </c>
      <c r="AO53" s="13">
        <f t="shared" si="4"/>
        <v>358357.19</v>
      </c>
      <c r="AP53" s="14">
        <f t="shared" si="5"/>
        <v>439976.26</v>
      </c>
      <c r="AQ53" s="24">
        <f t="shared" si="6"/>
        <v>-81619.070000000007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2588</v>
      </c>
      <c r="F54">
        <v>528758.32999999996</v>
      </c>
      <c r="G54">
        <v>0</v>
      </c>
      <c r="H54">
        <v>21134.639999999999</v>
      </c>
      <c r="J54">
        <v>37710.5</v>
      </c>
      <c r="K54">
        <v>586036.76</v>
      </c>
      <c r="O54">
        <v>11700</v>
      </c>
      <c r="R54">
        <v>37.380000000000003</v>
      </c>
      <c r="U54">
        <v>-1305114.82</v>
      </c>
      <c r="V54">
        <v>2469567.41</v>
      </c>
      <c r="X54">
        <v>21.25</v>
      </c>
      <c r="Y54">
        <v>285395.68</v>
      </c>
      <c r="AC54">
        <v>213664.5</v>
      </c>
      <c r="AD54">
        <v>4500</v>
      </c>
      <c r="AE54">
        <v>278284.53000000003</v>
      </c>
      <c r="AF54">
        <v>15500</v>
      </c>
      <c r="AG54">
        <v>7200</v>
      </c>
      <c r="AH54">
        <v>183423.46</v>
      </c>
      <c r="AI54">
        <v>21723.18</v>
      </c>
      <c r="AL54" s="59">
        <f t="shared" si="1"/>
        <v>549892.97</v>
      </c>
      <c r="AM54" s="29">
        <f t="shared" si="2"/>
        <v>11737.38</v>
      </c>
      <c r="AN54" s="19">
        <f t="shared" si="3"/>
        <v>538155.59</v>
      </c>
      <c r="AO54" s="13">
        <f t="shared" si="4"/>
        <v>503581.43</v>
      </c>
      <c r="AP54" s="14">
        <f t="shared" si="5"/>
        <v>506131.17</v>
      </c>
      <c r="AQ54" s="24">
        <f t="shared" si="6"/>
        <v>-2549.7399999999907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2589</v>
      </c>
      <c r="F55">
        <v>70746.429999999993</v>
      </c>
      <c r="G55">
        <v>0</v>
      </c>
      <c r="H55">
        <v>44614.1</v>
      </c>
      <c r="J55">
        <v>195344.64000000001</v>
      </c>
      <c r="K55">
        <v>61095.79</v>
      </c>
      <c r="N55">
        <v>4000</v>
      </c>
      <c r="O55">
        <v>13330</v>
      </c>
      <c r="R55">
        <v>44.15</v>
      </c>
      <c r="U55">
        <v>-1600204.2</v>
      </c>
      <c r="V55">
        <v>2114448.44</v>
      </c>
      <c r="Y55">
        <v>61213.61</v>
      </c>
      <c r="AC55">
        <v>433692</v>
      </c>
      <c r="AD55">
        <v>7500</v>
      </c>
      <c r="AE55">
        <v>441192</v>
      </c>
      <c r="AF55">
        <v>8960</v>
      </c>
      <c r="AG55">
        <v>5344</v>
      </c>
      <c r="AH55">
        <v>175122.26</v>
      </c>
      <c r="AI55">
        <v>31604.78</v>
      </c>
      <c r="AL55" s="59">
        <f t="shared" si="1"/>
        <v>115360.53</v>
      </c>
      <c r="AM55" s="29">
        <f t="shared" si="2"/>
        <v>17374.150000000001</v>
      </c>
      <c r="AN55" s="19">
        <f t="shared" si="3"/>
        <v>97986.38</v>
      </c>
      <c r="AO55" s="13">
        <f t="shared" si="4"/>
        <v>502405.61</v>
      </c>
      <c r="AP55" s="14">
        <f t="shared" si="5"/>
        <v>662223.04</v>
      </c>
      <c r="AQ55" s="24">
        <f t="shared" si="6"/>
        <v>-159817.43000000005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2590</v>
      </c>
      <c r="F56">
        <v>196059.32</v>
      </c>
      <c r="G56">
        <v>0</v>
      </c>
      <c r="H56">
        <v>36994</v>
      </c>
      <c r="J56">
        <v>909257.29</v>
      </c>
      <c r="K56">
        <v>57620.41</v>
      </c>
      <c r="O56">
        <v>41551</v>
      </c>
      <c r="R56">
        <v>0</v>
      </c>
      <c r="U56">
        <v>-1640735.02</v>
      </c>
      <c r="V56">
        <v>2791483.6</v>
      </c>
      <c r="Y56">
        <v>45731.81</v>
      </c>
      <c r="Z56">
        <v>302818</v>
      </c>
      <c r="AC56">
        <v>152343.5</v>
      </c>
      <c r="AD56">
        <v>9000</v>
      </c>
      <c r="AE56">
        <v>210152.5</v>
      </c>
      <c r="AH56">
        <v>242700.73</v>
      </c>
      <c r="AI56">
        <v>49408.639999999999</v>
      </c>
      <c r="AL56" s="59">
        <f t="shared" si="1"/>
        <v>233053.32</v>
      </c>
      <c r="AM56" s="29">
        <f t="shared" si="2"/>
        <v>41551</v>
      </c>
      <c r="AN56" s="19">
        <f t="shared" si="3"/>
        <v>191502.32</v>
      </c>
      <c r="AO56" s="13">
        <f t="shared" si="4"/>
        <v>509893.31</v>
      </c>
      <c r="AP56" s="14">
        <f t="shared" si="5"/>
        <v>502261.87</v>
      </c>
      <c r="AQ56" s="24">
        <f t="shared" si="6"/>
        <v>7631.4400000000023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2591</v>
      </c>
      <c r="F57">
        <v>745880.41</v>
      </c>
      <c r="G57">
        <v>0</v>
      </c>
      <c r="H57">
        <v>167731.20000000001</v>
      </c>
      <c r="J57">
        <v>262643.73</v>
      </c>
      <c r="K57">
        <v>94040.72</v>
      </c>
      <c r="N57">
        <v>0</v>
      </c>
      <c r="O57">
        <v>20820</v>
      </c>
      <c r="R57">
        <v>615</v>
      </c>
      <c r="S57">
        <v>0</v>
      </c>
      <c r="U57">
        <v>-292379.07</v>
      </c>
      <c r="V57">
        <v>1683662.57</v>
      </c>
      <c r="Y57">
        <v>91584.59</v>
      </c>
      <c r="AA57">
        <v>1754.98</v>
      </c>
      <c r="AC57">
        <v>403221</v>
      </c>
      <c r="AD57">
        <v>38700</v>
      </c>
      <c r="AE57">
        <v>441944</v>
      </c>
      <c r="AF57">
        <v>29108</v>
      </c>
      <c r="AH57">
        <v>156250.31</v>
      </c>
      <c r="AI57">
        <v>50379.95</v>
      </c>
      <c r="AK57">
        <v>0.75</v>
      </c>
      <c r="AL57" s="59">
        <f t="shared" si="1"/>
        <v>913611.6100000001</v>
      </c>
      <c r="AM57" s="29">
        <f t="shared" si="2"/>
        <v>21435</v>
      </c>
      <c r="AN57" s="19">
        <f t="shared" si="3"/>
        <v>892176.6100000001</v>
      </c>
      <c r="AO57" s="13">
        <f t="shared" si="4"/>
        <v>535260.57000000007</v>
      </c>
      <c r="AP57" s="14">
        <f t="shared" si="5"/>
        <v>677683.01</v>
      </c>
      <c r="AQ57" s="24">
        <f t="shared" si="6"/>
        <v>-142422.43999999994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2592</v>
      </c>
      <c r="F58">
        <v>785838.24</v>
      </c>
      <c r="G58">
        <v>0</v>
      </c>
      <c r="H58">
        <v>138730.18</v>
      </c>
      <c r="J58">
        <v>-359010.63</v>
      </c>
      <c r="K58">
        <v>647151.88</v>
      </c>
      <c r="N58">
        <v>0</v>
      </c>
      <c r="O58">
        <v>20820</v>
      </c>
      <c r="Q58">
        <v>0</v>
      </c>
      <c r="R58">
        <v>8751.9599999999991</v>
      </c>
      <c r="S58">
        <v>1671.51</v>
      </c>
      <c r="U58">
        <v>-92753.36</v>
      </c>
      <c r="V58">
        <v>1188971.67</v>
      </c>
      <c r="Y58">
        <v>358477.79</v>
      </c>
      <c r="AC58">
        <v>425997.6</v>
      </c>
      <c r="AD58">
        <v>21000</v>
      </c>
      <c r="AE58">
        <v>506824.6</v>
      </c>
      <c r="AF58">
        <v>240</v>
      </c>
      <c r="AG58">
        <v>264</v>
      </c>
      <c r="AH58">
        <v>180889.57</v>
      </c>
      <c r="AI58">
        <v>32009.33</v>
      </c>
      <c r="AL58" s="59">
        <f t="shared" si="1"/>
        <v>924568.41999999993</v>
      </c>
      <c r="AM58" s="29">
        <f t="shared" si="2"/>
        <v>29571.96</v>
      </c>
      <c r="AN58" s="19">
        <f t="shared" si="3"/>
        <v>894996.46</v>
      </c>
      <c r="AO58" s="13">
        <f t="shared" si="4"/>
        <v>805475.3899999999</v>
      </c>
      <c r="AP58" s="14">
        <f t="shared" si="5"/>
        <v>720227.49999999988</v>
      </c>
      <c r="AQ58" s="24">
        <f t="shared" si="6"/>
        <v>85247.890000000014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2593</v>
      </c>
      <c r="F59">
        <v>449928.61</v>
      </c>
      <c r="G59">
        <v>0</v>
      </c>
      <c r="H59">
        <v>18705.650000000001</v>
      </c>
      <c r="J59">
        <v>197766.24</v>
      </c>
      <c r="K59">
        <v>90156.92</v>
      </c>
      <c r="N59">
        <v>6000</v>
      </c>
      <c r="O59">
        <v>18274.8</v>
      </c>
      <c r="R59">
        <v>0</v>
      </c>
      <c r="U59">
        <v>-1644297.71</v>
      </c>
      <c r="V59">
        <v>2121250.9300000002</v>
      </c>
      <c r="Y59">
        <v>332799.02</v>
      </c>
      <c r="Z59">
        <v>835.81</v>
      </c>
      <c r="AA59">
        <v>191.79</v>
      </c>
      <c r="AC59">
        <v>165885</v>
      </c>
      <c r="AD59">
        <v>159180</v>
      </c>
      <c r="AE59">
        <v>260806</v>
      </c>
      <c r="AH59">
        <v>107990.58</v>
      </c>
      <c r="AI59">
        <v>34430.980000000003</v>
      </c>
      <c r="AK59">
        <v>334.66</v>
      </c>
      <c r="AL59" s="59">
        <f t="shared" si="1"/>
        <v>468634.26</v>
      </c>
      <c r="AM59" s="29">
        <f t="shared" si="2"/>
        <v>24274.799999999999</v>
      </c>
      <c r="AN59" s="19">
        <f t="shared" si="3"/>
        <v>444359.46</v>
      </c>
      <c r="AO59" s="13">
        <f t="shared" si="4"/>
        <v>658891.62</v>
      </c>
      <c r="AP59" s="14">
        <f t="shared" si="5"/>
        <v>403562.22</v>
      </c>
      <c r="AQ59" s="24">
        <f t="shared" si="6"/>
        <v>255329.40000000002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2594</v>
      </c>
      <c r="F60">
        <v>461849.52</v>
      </c>
      <c r="G60">
        <v>0</v>
      </c>
      <c r="H60">
        <v>456513.22</v>
      </c>
      <c r="J60">
        <v>8</v>
      </c>
      <c r="K60">
        <v>148073.07999999999</v>
      </c>
      <c r="Q60">
        <v>7160</v>
      </c>
      <c r="R60">
        <v>1793</v>
      </c>
      <c r="S60">
        <v>500</v>
      </c>
      <c r="U60">
        <v>-326303.81</v>
      </c>
      <c r="V60">
        <v>1374864.38</v>
      </c>
      <c r="Y60">
        <v>303485.39</v>
      </c>
      <c r="AA60">
        <v>738.24</v>
      </c>
      <c r="AC60">
        <v>409947.1</v>
      </c>
      <c r="AE60">
        <v>522948.1</v>
      </c>
      <c r="AF60">
        <v>812</v>
      </c>
      <c r="AH60">
        <v>133372.06</v>
      </c>
      <c r="AI60">
        <v>48608.32</v>
      </c>
      <c r="AL60" s="59">
        <f t="shared" si="1"/>
        <v>918362.74</v>
      </c>
      <c r="AM60" s="29">
        <f t="shared" si="2"/>
        <v>8953</v>
      </c>
      <c r="AN60" s="19">
        <f t="shared" si="3"/>
        <v>909409.74</v>
      </c>
      <c r="AO60" s="13">
        <f t="shared" si="4"/>
        <v>714170.73</v>
      </c>
      <c r="AP60" s="14">
        <f t="shared" si="5"/>
        <v>705740.47999999986</v>
      </c>
      <c r="AQ60" s="24">
        <f t="shared" si="6"/>
        <v>8430.2500000001164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2595</v>
      </c>
      <c r="F61">
        <v>307163.82</v>
      </c>
      <c r="G61">
        <v>0</v>
      </c>
      <c r="H61">
        <v>80912.17</v>
      </c>
      <c r="J61">
        <v>157344.54</v>
      </c>
      <c r="K61">
        <v>197018.23999999999</v>
      </c>
      <c r="O61">
        <v>23320</v>
      </c>
      <c r="R61">
        <v>2376</v>
      </c>
      <c r="U61">
        <v>-1822945.01</v>
      </c>
      <c r="V61">
        <v>2680574.06</v>
      </c>
      <c r="Y61">
        <v>237799.36</v>
      </c>
      <c r="Z61">
        <v>900</v>
      </c>
      <c r="AA61">
        <v>1004.05</v>
      </c>
      <c r="AC61">
        <v>441346.5</v>
      </c>
      <c r="AD61">
        <v>75900</v>
      </c>
      <c r="AE61">
        <v>615003.5</v>
      </c>
      <c r="AF61">
        <v>4152</v>
      </c>
      <c r="AH61">
        <v>225703.02</v>
      </c>
      <c r="AI61">
        <v>52977.67</v>
      </c>
      <c r="AL61" s="59">
        <f t="shared" si="1"/>
        <v>388075.99</v>
      </c>
      <c r="AM61" s="29">
        <f t="shared" si="2"/>
        <v>25696</v>
      </c>
      <c r="AN61" s="19">
        <f t="shared" si="3"/>
        <v>362379.99</v>
      </c>
      <c r="AO61" s="13">
        <f t="shared" si="4"/>
        <v>756949.90999999992</v>
      </c>
      <c r="AP61" s="14">
        <f t="shared" si="5"/>
        <v>897836.19000000006</v>
      </c>
      <c r="AQ61" s="24">
        <f t="shared" si="6"/>
        <v>-140886.28000000014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2596</v>
      </c>
      <c r="F62">
        <v>355403.7</v>
      </c>
      <c r="G62">
        <v>0</v>
      </c>
      <c r="H62">
        <v>266761.3</v>
      </c>
      <c r="J62">
        <v>1623.73</v>
      </c>
      <c r="K62">
        <v>407965.63</v>
      </c>
      <c r="O62">
        <v>7920</v>
      </c>
      <c r="Q62">
        <v>0</v>
      </c>
      <c r="R62">
        <v>10835.1</v>
      </c>
      <c r="S62">
        <v>0</v>
      </c>
      <c r="U62">
        <v>-1102207.52</v>
      </c>
      <c r="V62">
        <v>2191965</v>
      </c>
      <c r="Y62">
        <v>92956.44</v>
      </c>
      <c r="AA62">
        <v>1423.93</v>
      </c>
      <c r="AC62">
        <v>360990</v>
      </c>
      <c r="AE62">
        <v>422184</v>
      </c>
      <c r="AH62">
        <v>87693.55</v>
      </c>
      <c r="AI62">
        <v>22251.040000000001</v>
      </c>
      <c r="AL62" s="59">
        <f t="shared" si="1"/>
        <v>622165</v>
      </c>
      <c r="AM62" s="29">
        <f t="shared" si="2"/>
        <v>18755.099999999999</v>
      </c>
      <c r="AN62" s="19">
        <f t="shared" si="3"/>
        <v>603409.9</v>
      </c>
      <c r="AO62" s="13">
        <f t="shared" si="4"/>
        <v>455370.37</v>
      </c>
      <c r="AP62" s="14">
        <f t="shared" si="5"/>
        <v>532128.59</v>
      </c>
      <c r="AQ62" s="24">
        <f t="shared" ref="AQ62:AQ119" si="7">AO62-AP62</f>
        <v>-76758.219999999972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2597</v>
      </c>
      <c r="F63">
        <v>1220482.43</v>
      </c>
      <c r="G63">
        <v>0</v>
      </c>
      <c r="H63">
        <v>81962.55</v>
      </c>
      <c r="J63">
        <v>3216598.19</v>
      </c>
      <c r="K63">
        <v>335478.74</v>
      </c>
      <c r="N63">
        <v>0</v>
      </c>
      <c r="O63">
        <v>0</v>
      </c>
      <c r="R63">
        <v>2103</v>
      </c>
      <c r="U63">
        <v>3865467.62</v>
      </c>
      <c r="V63">
        <v>1302561.3500000001</v>
      </c>
      <c r="X63">
        <v>2237.4699999999998</v>
      </c>
      <c r="Y63">
        <v>307777.48</v>
      </c>
      <c r="AA63">
        <v>2104.6799999999998</v>
      </c>
      <c r="AC63">
        <v>421039.5</v>
      </c>
      <c r="AD63">
        <v>178680</v>
      </c>
      <c r="AE63">
        <v>541005.5</v>
      </c>
      <c r="AH63">
        <v>609619.16</v>
      </c>
      <c r="AI63">
        <v>76824.53</v>
      </c>
      <c r="AL63" s="59">
        <f t="shared" si="1"/>
        <v>1302444.98</v>
      </c>
      <c r="AM63" s="29">
        <f t="shared" si="2"/>
        <v>2103</v>
      </c>
      <c r="AN63" s="19">
        <f t="shared" si="3"/>
        <v>1300341.98</v>
      </c>
      <c r="AO63" s="13">
        <f t="shared" si="4"/>
        <v>911839.12999999989</v>
      </c>
      <c r="AP63" s="14">
        <f t="shared" si="5"/>
        <v>1227449.1900000002</v>
      </c>
      <c r="AQ63" s="24">
        <f t="shared" si="7"/>
        <v>-315610.06000000029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2598</v>
      </c>
      <c r="F64">
        <v>625601.73</v>
      </c>
      <c r="G64">
        <v>0</v>
      </c>
      <c r="H64">
        <v>182470.12</v>
      </c>
      <c r="J64">
        <v>277566.07</v>
      </c>
      <c r="K64">
        <v>589906.03</v>
      </c>
      <c r="O64">
        <v>7920</v>
      </c>
      <c r="Q64">
        <v>127748.47</v>
      </c>
      <c r="R64">
        <v>1199</v>
      </c>
      <c r="S64">
        <v>0</v>
      </c>
      <c r="U64">
        <v>-139529.48000000001</v>
      </c>
      <c r="V64">
        <v>1726865.73</v>
      </c>
      <c r="Y64">
        <v>290021.57</v>
      </c>
      <c r="Z64">
        <v>43755</v>
      </c>
      <c r="AA64">
        <v>666.6</v>
      </c>
      <c r="AC64">
        <v>409788.5</v>
      </c>
      <c r="AE64">
        <v>485250.5</v>
      </c>
      <c r="AF64">
        <v>5776</v>
      </c>
      <c r="AH64">
        <v>262190.33</v>
      </c>
      <c r="AI64">
        <v>39674.61</v>
      </c>
      <c r="AL64" s="59">
        <f t="shared" si="1"/>
        <v>808071.85</v>
      </c>
      <c r="AM64" s="29">
        <f t="shared" si="2"/>
        <v>136867.47</v>
      </c>
      <c r="AN64" s="19">
        <f t="shared" si="3"/>
        <v>671204.38</v>
      </c>
      <c r="AO64" s="13">
        <f t="shared" si="4"/>
        <v>744231.66999999993</v>
      </c>
      <c r="AP64" s="14">
        <f t="shared" si="5"/>
        <v>792891.44000000006</v>
      </c>
      <c r="AQ64" s="24">
        <f t="shared" si="7"/>
        <v>-48659.770000000135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2599</v>
      </c>
      <c r="F65">
        <v>473281.07</v>
      </c>
      <c r="G65">
        <v>0</v>
      </c>
      <c r="H65">
        <v>299235.83</v>
      </c>
      <c r="J65">
        <v>120041.94</v>
      </c>
      <c r="K65">
        <v>480693.23</v>
      </c>
      <c r="N65">
        <v>5400</v>
      </c>
      <c r="O65">
        <v>0</v>
      </c>
      <c r="Q65">
        <v>0</v>
      </c>
      <c r="R65">
        <v>0</v>
      </c>
      <c r="U65">
        <v>295224.2</v>
      </c>
      <c r="V65">
        <v>1340923.19</v>
      </c>
      <c r="Y65">
        <v>136319.29999999999</v>
      </c>
      <c r="AA65">
        <v>1246.1199999999999</v>
      </c>
      <c r="AC65">
        <v>359517.5</v>
      </c>
      <c r="AE65">
        <v>474439.5</v>
      </c>
      <c r="AF65">
        <v>9760</v>
      </c>
      <c r="AG65">
        <v>2104</v>
      </c>
      <c r="AH65">
        <v>236636.54</v>
      </c>
      <c r="AI65">
        <v>42438.2</v>
      </c>
      <c r="AL65" s="59">
        <f t="shared" si="1"/>
        <v>772516.9</v>
      </c>
      <c r="AM65" s="29">
        <f t="shared" si="2"/>
        <v>5400</v>
      </c>
      <c r="AN65" s="19">
        <f t="shared" si="3"/>
        <v>767116.9</v>
      </c>
      <c r="AO65" s="13">
        <f t="shared" si="4"/>
        <v>497082.92</v>
      </c>
      <c r="AP65" s="14">
        <f t="shared" si="5"/>
        <v>765378.24</v>
      </c>
      <c r="AQ65" s="24">
        <f t="shared" si="7"/>
        <v>-268295.32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2600</v>
      </c>
      <c r="F66">
        <v>527682.55000000005</v>
      </c>
      <c r="G66">
        <v>0</v>
      </c>
      <c r="H66">
        <v>172542.23</v>
      </c>
      <c r="J66">
        <v>174343.26</v>
      </c>
      <c r="K66">
        <v>303001.74</v>
      </c>
      <c r="O66">
        <v>10919.14</v>
      </c>
      <c r="R66">
        <v>4329</v>
      </c>
      <c r="U66">
        <v>9170.9</v>
      </c>
      <c r="V66">
        <v>1363793.05</v>
      </c>
      <c r="W66">
        <v>279.82</v>
      </c>
      <c r="Y66">
        <v>349946.82</v>
      </c>
      <c r="AC66">
        <v>566760</v>
      </c>
      <c r="AD66">
        <v>36400</v>
      </c>
      <c r="AE66">
        <v>604325</v>
      </c>
      <c r="AH66">
        <v>522065.86</v>
      </c>
      <c r="AI66">
        <v>37638.089999999997</v>
      </c>
      <c r="AL66" s="59">
        <f t="shared" si="1"/>
        <v>700224.78</v>
      </c>
      <c r="AM66" s="29">
        <f t="shared" si="2"/>
        <v>15248.14</v>
      </c>
      <c r="AN66" s="19">
        <f t="shared" si="3"/>
        <v>684976.64000000001</v>
      </c>
      <c r="AO66" s="13">
        <f t="shared" si="4"/>
        <v>953386.64</v>
      </c>
      <c r="AP66" s="14">
        <f t="shared" si="5"/>
        <v>1164028.95</v>
      </c>
      <c r="AQ66" s="24">
        <f t="shared" si="7"/>
        <v>-210642.30999999994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2601</v>
      </c>
      <c r="F67">
        <v>214616.7</v>
      </c>
      <c r="G67">
        <v>0</v>
      </c>
      <c r="H67">
        <v>65205.01</v>
      </c>
      <c r="J67">
        <v>1541089.14</v>
      </c>
      <c r="K67">
        <v>270143.73</v>
      </c>
      <c r="N67">
        <v>0</v>
      </c>
      <c r="O67">
        <v>8027</v>
      </c>
      <c r="Q67">
        <v>0</v>
      </c>
      <c r="R67">
        <v>70491</v>
      </c>
      <c r="S67">
        <v>1760</v>
      </c>
      <c r="U67">
        <v>1694568.86</v>
      </c>
      <c r="V67">
        <v>464694.52</v>
      </c>
      <c r="Y67">
        <v>94863.91</v>
      </c>
      <c r="AA67">
        <v>306.98</v>
      </c>
      <c r="AC67">
        <v>180198.2</v>
      </c>
      <c r="AE67">
        <v>211082.2</v>
      </c>
      <c r="AH67">
        <v>143528.71</v>
      </c>
      <c r="AI67">
        <v>69244.98</v>
      </c>
      <c r="AL67" s="59">
        <f t="shared" si="1"/>
        <v>279821.71000000002</v>
      </c>
      <c r="AM67" s="29">
        <f t="shared" si="2"/>
        <v>78518</v>
      </c>
      <c r="AN67" s="19">
        <f t="shared" si="3"/>
        <v>201303.71000000002</v>
      </c>
      <c r="AO67" s="13">
        <f t="shared" si="4"/>
        <v>275369.09000000003</v>
      </c>
      <c r="AP67" s="14">
        <f t="shared" si="5"/>
        <v>423855.89</v>
      </c>
      <c r="AQ67" s="24">
        <f t="shared" si="7"/>
        <v>-148486.79999999999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2602</v>
      </c>
      <c r="F68">
        <v>1001808.28</v>
      </c>
      <c r="G68">
        <v>0</v>
      </c>
      <c r="H68">
        <v>167289.67000000001</v>
      </c>
      <c r="J68">
        <v>740764.37</v>
      </c>
      <c r="K68">
        <v>257363.22</v>
      </c>
      <c r="O68">
        <v>0</v>
      </c>
      <c r="Q68">
        <v>0</v>
      </c>
      <c r="R68">
        <v>2409</v>
      </c>
      <c r="U68">
        <v>1448568.95</v>
      </c>
      <c r="V68">
        <v>961521.58</v>
      </c>
      <c r="X68">
        <v>2031.05</v>
      </c>
      <c r="Y68">
        <v>99777.919999999998</v>
      </c>
      <c r="AC68">
        <v>457977</v>
      </c>
      <c r="AE68">
        <v>510686</v>
      </c>
      <c r="AF68">
        <v>7256</v>
      </c>
      <c r="AH68">
        <v>176259.96</v>
      </c>
      <c r="AI68">
        <v>60858</v>
      </c>
      <c r="AK68">
        <v>50000</v>
      </c>
      <c r="AL68" s="59">
        <f t="shared" si="1"/>
        <v>1169097.95</v>
      </c>
      <c r="AM68" s="29">
        <f t="shared" si="2"/>
        <v>2409</v>
      </c>
      <c r="AN68" s="19">
        <f t="shared" si="3"/>
        <v>1166688.95</v>
      </c>
      <c r="AO68" s="13">
        <f t="shared" si="4"/>
        <v>559785.97</v>
      </c>
      <c r="AP68" s="14">
        <f t="shared" si="5"/>
        <v>805059.96</v>
      </c>
      <c r="AQ68" s="24">
        <f t="shared" si="7"/>
        <v>-245273.99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2603</v>
      </c>
      <c r="F69">
        <v>2504718.87</v>
      </c>
      <c r="G69">
        <v>0</v>
      </c>
      <c r="H69">
        <v>70233.7</v>
      </c>
      <c r="J69">
        <v>33887.120000000003</v>
      </c>
      <c r="K69">
        <v>436498.24</v>
      </c>
      <c r="O69">
        <v>21720</v>
      </c>
      <c r="Q69">
        <v>23475</v>
      </c>
      <c r="R69">
        <v>1219</v>
      </c>
      <c r="S69">
        <v>3649.59</v>
      </c>
      <c r="U69">
        <v>951103.18</v>
      </c>
      <c r="V69">
        <v>2317512.06</v>
      </c>
      <c r="Y69">
        <v>127718.85</v>
      </c>
      <c r="AA69">
        <v>5587.22</v>
      </c>
      <c r="AC69">
        <v>279487</v>
      </c>
      <c r="AD69">
        <v>58900</v>
      </c>
      <c r="AE69">
        <v>373706</v>
      </c>
      <c r="AH69">
        <v>314295.14</v>
      </c>
      <c r="AI69">
        <v>57032.83</v>
      </c>
      <c r="AL69" s="59">
        <f t="shared" ref="AL69:AL132" si="8">SUM(F69:H69)</f>
        <v>2574952.5700000003</v>
      </c>
      <c r="AM69" s="29">
        <f t="shared" ref="AM69:AM132" si="9">SUM(N69:R69)</f>
        <v>46414</v>
      </c>
      <c r="AN69" s="19">
        <f t="shared" ref="AN69:AN132" si="10">AL69-AM69</f>
        <v>2528538.5700000003</v>
      </c>
      <c r="AO69" s="13">
        <f t="shared" ref="AO69:AO132" si="11">SUM(W69:AD69)</f>
        <v>471693.07</v>
      </c>
      <c r="AP69" s="14">
        <f t="shared" ref="AP69:AP132" si="12">SUM(AE69:AK69)</f>
        <v>745033.97</v>
      </c>
      <c r="AQ69" s="24">
        <f t="shared" si="7"/>
        <v>-273340.89999999997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2604</v>
      </c>
      <c r="F70">
        <v>380734.16</v>
      </c>
      <c r="G70">
        <v>0</v>
      </c>
      <c r="H70">
        <v>28874.55</v>
      </c>
      <c r="J70">
        <v>361807.25</v>
      </c>
      <c r="K70">
        <v>220944.27</v>
      </c>
      <c r="N70">
        <v>0</v>
      </c>
      <c r="O70">
        <v>21921.3</v>
      </c>
      <c r="Q70">
        <v>33180</v>
      </c>
      <c r="R70">
        <v>609</v>
      </c>
      <c r="S70">
        <v>20</v>
      </c>
      <c r="U70">
        <v>-1413609.31</v>
      </c>
      <c r="V70">
        <v>2233839.69</v>
      </c>
      <c r="Y70">
        <v>107908.64</v>
      </c>
      <c r="Z70">
        <v>271640</v>
      </c>
      <c r="AA70">
        <v>1073.0999999999999</v>
      </c>
      <c r="AC70">
        <v>375700</v>
      </c>
      <c r="AD70">
        <v>7500</v>
      </c>
      <c r="AE70">
        <v>421514</v>
      </c>
      <c r="AF70">
        <v>856</v>
      </c>
      <c r="AH70">
        <v>174437.1</v>
      </c>
      <c r="AI70">
        <v>50615.09</v>
      </c>
      <c r="AL70" s="59">
        <f t="shared" si="8"/>
        <v>409608.70999999996</v>
      </c>
      <c r="AM70" s="29">
        <f t="shared" si="9"/>
        <v>55710.3</v>
      </c>
      <c r="AN70" s="19">
        <f t="shared" si="10"/>
        <v>353898.41</v>
      </c>
      <c r="AO70" s="13">
        <f t="shared" si="11"/>
        <v>763821.74</v>
      </c>
      <c r="AP70" s="14">
        <f t="shared" si="12"/>
        <v>647422.18999999994</v>
      </c>
      <c r="AQ70" s="24">
        <f t="shared" si="7"/>
        <v>116399.55000000005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2605</v>
      </c>
      <c r="F71">
        <v>348454.28</v>
      </c>
      <c r="G71">
        <v>35320</v>
      </c>
      <c r="H71">
        <v>101076.38</v>
      </c>
      <c r="J71">
        <v>-378237.38</v>
      </c>
      <c r="K71">
        <v>436570.54</v>
      </c>
      <c r="R71">
        <v>2006.87</v>
      </c>
      <c r="U71">
        <v>-1897288.9</v>
      </c>
      <c r="V71">
        <v>2560558.21</v>
      </c>
      <c r="Y71">
        <v>79290.69</v>
      </c>
      <c r="Z71">
        <v>35320</v>
      </c>
      <c r="AA71">
        <v>1419.37</v>
      </c>
      <c r="AC71">
        <v>239914.2</v>
      </c>
      <c r="AE71">
        <v>309547.2</v>
      </c>
      <c r="AH71">
        <v>113884.57</v>
      </c>
      <c r="AI71">
        <v>54604.85</v>
      </c>
      <c r="AL71" s="59">
        <f t="shared" si="8"/>
        <v>484850.66000000003</v>
      </c>
      <c r="AM71" s="29">
        <f t="shared" si="9"/>
        <v>2006.87</v>
      </c>
      <c r="AN71" s="19">
        <f t="shared" si="10"/>
        <v>482843.79000000004</v>
      </c>
      <c r="AO71" s="13">
        <f t="shared" si="11"/>
        <v>355944.26</v>
      </c>
      <c r="AP71" s="14">
        <f t="shared" si="12"/>
        <v>478036.62</v>
      </c>
      <c r="AQ71" s="24">
        <f t="shared" si="7"/>
        <v>-122092.35999999999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2606</v>
      </c>
      <c r="F72">
        <v>646723.43000000005</v>
      </c>
      <c r="G72">
        <v>0</v>
      </c>
      <c r="H72">
        <v>244571.72</v>
      </c>
      <c r="J72">
        <v>16062.8</v>
      </c>
      <c r="K72">
        <v>284165.87</v>
      </c>
      <c r="O72">
        <v>60063</v>
      </c>
      <c r="R72">
        <v>431</v>
      </c>
      <c r="U72">
        <v>-1271757.73</v>
      </c>
      <c r="V72">
        <v>1431387.54</v>
      </c>
      <c r="Y72">
        <v>594823.52</v>
      </c>
      <c r="Z72">
        <v>591400</v>
      </c>
      <c r="AA72">
        <v>34.04</v>
      </c>
      <c r="AC72">
        <v>592527</v>
      </c>
      <c r="AE72">
        <v>627124</v>
      </c>
      <c r="AG72">
        <v>3742</v>
      </c>
      <c r="AH72">
        <v>154642.54999999999</v>
      </c>
      <c r="AI72">
        <v>21876</v>
      </c>
      <c r="AL72" s="59">
        <f t="shared" si="8"/>
        <v>891295.15</v>
      </c>
      <c r="AM72" s="29">
        <f t="shared" si="9"/>
        <v>60494</v>
      </c>
      <c r="AN72" s="19">
        <f t="shared" si="10"/>
        <v>830801.15</v>
      </c>
      <c r="AO72" s="13">
        <f t="shared" si="11"/>
        <v>1778784.56</v>
      </c>
      <c r="AP72" s="14">
        <f t="shared" si="12"/>
        <v>807384.55</v>
      </c>
      <c r="AQ72" s="24">
        <f t="shared" si="7"/>
        <v>971400.01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2607</v>
      </c>
      <c r="F73">
        <v>458745.15</v>
      </c>
      <c r="G73">
        <v>0</v>
      </c>
      <c r="H73">
        <v>220389.35</v>
      </c>
      <c r="J73">
        <v>-15651.55</v>
      </c>
      <c r="K73">
        <v>940596.24</v>
      </c>
      <c r="O73">
        <v>17544</v>
      </c>
      <c r="R73">
        <v>0</v>
      </c>
      <c r="U73">
        <v>-547021.98</v>
      </c>
      <c r="V73">
        <v>2041384.85</v>
      </c>
      <c r="Y73">
        <v>417241</v>
      </c>
      <c r="AA73">
        <v>725.18</v>
      </c>
      <c r="AC73">
        <v>589040</v>
      </c>
      <c r="AD73">
        <v>73200</v>
      </c>
      <c r="AE73">
        <v>672994.05</v>
      </c>
      <c r="AH73">
        <v>155850.04999999999</v>
      </c>
      <c r="AI73">
        <v>159189.76000000001</v>
      </c>
      <c r="AL73" s="59">
        <f t="shared" si="8"/>
        <v>679134.5</v>
      </c>
      <c r="AM73" s="29">
        <f t="shared" si="9"/>
        <v>17544</v>
      </c>
      <c r="AN73" s="19">
        <f t="shared" si="10"/>
        <v>661590.5</v>
      </c>
      <c r="AO73" s="13">
        <f t="shared" si="11"/>
        <v>1080206.18</v>
      </c>
      <c r="AP73" s="14">
        <f t="shared" si="12"/>
        <v>988033.8600000001</v>
      </c>
      <c r="AQ73" s="24">
        <f t="shared" si="7"/>
        <v>92172.319999999832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2608</v>
      </c>
      <c r="F74">
        <v>422789.61</v>
      </c>
      <c r="G74">
        <v>0</v>
      </c>
      <c r="H74">
        <v>13980.92</v>
      </c>
      <c r="J74">
        <v>274674.21000000002</v>
      </c>
      <c r="K74">
        <v>292151.55</v>
      </c>
      <c r="U74">
        <v>-236341.17</v>
      </c>
      <c r="V74">
        <v>1173118.8999999999</v>
      </c>
      <c r="Y74">
        <v>339379.15</v>
      </c>
      <c r="AA74">
        <v>19.89</v>
      </c>
      <c r="AC74">
        <v>357720</v>
      </c>
      <c r="AD74">
        <v>65400</v>
      </c>
      <c r="AE74">
        <v>440103</v>
      </c>
      <c r="AG74">
        <v>480</v>
      </c>
      <c r="AH74">
        <v>223701.51</v>
      </c>
      <c r="AI74">
        <v>31415.97</v>
      </c>
      <c r="AL74" s="59">
        <f t="shared" si="8"/>
        <v>436770.52999999997</v>
      </c>
      <c r="AM74" s="29">
        <f t="shared" si="9"/>
        <v>0</v>
      </c>
      <c r="AN74" s="19">
        <f t="shared" si="10"/>
        <v>436770.52999999997</v>
      </c>
      <c r="AO74" s="13">
        <f t="shared" si="11"/>
        <v>762519.04000000004</v>
      </c>
      <c r="AP74" s="14">
        <f t="shared" si="12"/>
        <v>695700.47999999998</v>
      </c>
      <c r="AQ74" s="24">
        <f t="shared" si="7"/>
        <v>66818.560000000056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2609</v>
      </c>
      <c r="F75">
        <v>1490344.67</v>
      </c>
      <c r="G75">
        <v>0</v>
      </c>
      <c r="H75">
        <v>32107.4</v>
      </c>
      <c r="J75">
        <v>173897.04</v>
      </c>
      <c r="K75">
        <v>446162.27</v>
      </c>
      <c r="R75">
        <v>0</v>
      </c>
      <c r="U75">
        <v>-165169.42000000001</v>
      </c>
      <c r="V75">
        <v>1745362.84</v>
      </c>
      <c r="Y75">
        <v>860782.11</v>
      </c>
      <c r="Z75">
        <v>120000</v>
      </c>
      <c r="AC75">
        <v>580200</v>
      </c>
      <c r="AD75">
        <v>250000</v>
      </c>
      <c r="AE75">
        <v>652825</v>
      </c>
      <c r="AG75">
        <v>6000</v>
      </c>
      <c r="AH75">
        <v>430273.3</v>
      </c>
      <c r="AI75">
        <v>109565.85</v>
      </c>
      <c r="AK75">
        <v>50000</v>
      </c>
      <c r="AL75" s="59">
        <f t="shared" si="8"/>
        <v>1522452.0699999998</v>
      </c>
      <c r="AM75" s="29">
        <f t="shared" si="9"/>
        <v>0</v>
      </c>
      <c r="AN75" s="19">
        <f t="shared" si="10"/>
        <v>1522452.0699999998</v>
      </c>
      <c r="AO75" s="13">
        <f t="shared" si="11"/>
        <v>1810982.1099999999</v>
      </c>
      <c r="AP75" s="14">
        <f t="shared" si="12"/>
        <v>1248664.1500000001</v>
      </c>
      <c r="AQ75" s="24">
        <f t="shared" si="7"/>
        <v>562317.95999999973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2610</v>
      </c>
      <c r="F76">
        <v>844418.81</v>
      </c>
      <c r="G76">
        <v>77623.48</v>
      </c>
      <c r="H76">
        <v>36845.480000000003</v>
      </c>
      <c r="J76">
        <v>70829.39</v>
      </c>
      <c r="K76">
        <v>309326.25</v>
      </c>
      <c r="O76">
        <v>23775.62</v>
      </c>
      <c r="Q76">
        <v>35000</v>
      </c>
      <c r="R76">
        <v>6166.64</v>
      </c>
      <c r="U76">
        <v>-637516.06000000006</v>
      </c>
      <c r="V76">
        <v>1851699.47</v>
      </c>
      <c r="Y76">
        <v>365799.67</v>
      </c>
      <c r="AA76">
        <v>497.99</v>
      </c>
      <c r="AC76">
        <v>718830</v>
      </c>
      <c r="AE76">
        <v>797826</v>
      </c>
      <c r="AG76">
        <v>1288</v>
      </c>
      <c r="AH76">
        <v>154229.26999999999</v>
      </c>
      <c r="AI76">
        <v>21866.65</v>
      </c>
      <c r="AK76">
        <v>50000</v>
      </c>
      <c r="AL76" s="59">
        <f t="shared" si="8"/>
        <v>958887.77</v>
      </c>
      <c r="AM76" s="29">
        <f t="shared" si="9"/>
        <v>64942.259999999995</v>
      </c>
      <c r="AN76" s="19">
        <f t="shared" si="10"/>
        <v>893945.51</v>
      </c>
      <c r="AO76" s="13">
        <f t="shared" si="11"/>
        <v>1085127.6599999999</v>
      </c>
      <c r="AP76" s="14">
        <f t="shared" si="12"/>
        <v>1025209.92</v>
      </c>
      <c r="AQ76" s="24">
        <f t="shared" si="7"/>
        <v>59917.739999999874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2611</v>
      </c>
      <c r="F77">
        <v>365758.41</v>
      </c>
      <c r="G77">
        <v>31270.13</v>
      </c>
      <c r="H77">
        <v>126052.94</v>
      </c>
      <c r="J77">
        <v>415185.08</v>
      </c>
      <c r="K77">
        <v>485681.6</v>
      </c>
      <c r="O77">
        <v>7150</v>
      </c>
      <c r="R77">
        <v>300.79000000000002</v>
      </c>
      <c r="U77">
        <v>240100.27</v>
      </c>
      <c r="V77">
        <v>1211766.1200000001</v>
      </c>
      <c r="Y77">
        <v>234948.21</v>
      </c>
      <c r="AA77">
        <v>1340.2</v>
      </c>
      <c r="AC77">
        <v>481020</v>
      </c>
      <c r="AD77">
        <v>30000</v>
      </c>
      <c r="AE77">
        <v>567183</v>
      </c>
      <c r="AG77">
        <v>1224</v>
      </c>
      <c r="AH77">
        <v>207641.43</v>
      </c>
      <c r="AI77">
        <v>6629</v>
      </c>
      <c r="AL77" s="59">
        <f t="shared" si="8"/>
        <v>523081.48</v>
      </c>
      <c r="AM77" s="29">
        <f t="shared" si="9"/>
        <v>7450.79</v>
      </c>
      <c r="AN77" s="19">
        <f t="shared" si="10"/>
        <v>515630.69</v>
      </c>
      <c r="AO77" s="13">
        <f t="shared" si="11"/>
        <v>747308.41</v>
      </c>
      <c r="AP77" s="14">
        <f t="shared" si="12"/>
        <v>782677.42999999993</v>
      </c>
      <c r="AQ77" s="24">
        <f t="shared" si="7"/>
        <v>-35369.019999999902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2612</v>
      </c>
      <c r="F78">
        <v>222992</v>
      </c>
      <c r="G78">
        <v>13959.3</v>
      </c>
      <c r="H78">
        <v>29084.86</v>
      </c>
      <c r="J78">
        <v>4</v>
      </c>
      <c r="K78">
        <v>339169.04</v>
      </c>
      <c r="O78">
        <v>43997.5</v>
      </c>
      <c r="Q78">
        <v>120000</v>
      </c>
      <c r="R78">
        <v>0</v>
      </c>
      <c r="U78">
        <v>-971382.5</v>
      </c>
      <c r="V78">
        <v>1379368.14</v>
      </c>
      <c r="Y78">
        <v>440778.64</v>
      </c>
      <c r="Z78">
        <v>548288</v>
      </c>
      <c r="AA78">
        <v>50.05</v>
      </c>
      <c r="AE78">
        <v>106063</v>
      </c>
      <c r="AH78">
        <v>761634.27</v>
      </c>
      <c r="AI78">
        <v>38193.360000000001</v>
      </c>
      <c r="AK78">
        <v>50000</v>
      </c>
      <c r="AL78" s="59">
        <f t="shared" si="8"/>
        <v>266036.15999999997</v>
      </c>
      <c r="AM78" s="29">
        <f t="shared" si="9"/>
        <v>163997.5</v>
      </c>
      <c r="AN78" s="19">
        <f t="shared" si="10"/>
        <v>102038.65999999997</v>
      </c>
      <c r="AO78" s="13">
        <f t="shared" si="11"/>
        <v>989116.69000000006</v>
      </c>
      <c r="AP78" s="14">
        <f t="shared" si="12"/>
        <v>955890.63</v>
      </c>
      <c r="AQ78" s="24">
        <f t="shared" si="7"/>
        <v>33226.060000000056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2613</v>
      </c>
      <c r="F79">
        <v>211564.98</v>
      </c>
      <c r="G79">
        <v>0</v>
      </c>
      <c r="H79">
        <v>0</v>
      </c>
      <c r="J79">
        <v>60545.8</v>
      </c>
      <c r="K79">
        <v>332337.62</v>
      </c>
      <c r="O79">
        <v>22800</v>
      </c>
      <c r="Q79">
        <v>69755</v>
      </c>
      <c r="T79">
        <v>60017.65</v>
      </c>
      <c r="U79">
        <v>-1039276.81</v>
      </c>
      <c r="V79">
        <v>1583723.57</v>
      </c>
      <c r="Y79">
        <v>161994.98000000001</v>
      </c>
      <c r="AC79">
        <v>376890</v>
      </c>
      <c r="AD79">
        <v>82200</v>
      </c>
      <c r="AE79">
        <v>504222</v>
      </c>
      <c r="AG79">
        <v>2138</v>
      </c>
      <c r="AH79">
        <v>176778.03</v>
      </c>
      <c r="AI79">
        <v>30517.96</v>
      </c>
      <c r="AK79">
        <v>0</v>
      </c>
      <c r="AL79" s="59">
        <f t="shared" si="8"/>
        <v>211564.98</v>
      </c>
      <c r="AM79" s="29">
        <f t="shared" si="9"/>
        <v>92555</v>
      </c>
      <c r="AN79" s="19">
        <f t="shared" si="10"/>
        <v>119009.98000000001</v>
      </c>
      <c r="AO79" s="13">
        <f t="shared" si="11"/>
        <v>621084.98</v>
      </c>
      <c r="AP79" s="14">
        <f t="shared" si="12"/>
        <v>713655.99</v>
      </c>
      <c r="AQ79" s="24">
        <f t="shared" si="7"/>
        <v>-92571.010000000009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2614</v>
      </c>
      <c r="F80">
        <v>59154.62</v>
      </c>
      <c r="G80">
        <v>0</v>
      </c>
      <c r="H80">
        <v>51299.55</v>
      </c>
      <c r="J80">
        <v>2</v>
      </c>
      <c r="K80">
        <v>114371.21</v>
      </c>
      <c r="N80">
        <v>6500</v>
      </c>
      <c r="R80">
        <v>3502.47</v>
      </c>
      <c r="U80">
        <v>-45258.1</v>
      </c>
      <c r="V80">
        <v>378255.64</v>
      </c>
      <c r="Y80">
        <v>232328.52</v>
      </c>
      <c r="AA80">
        <v>343.43</v>
      </c>
      <c r="AC80">
        <v>215750</v>
      </c>
      <c r="AE80">
        <v>330280</v>
      </c>
      <c r="AG80">
        <v>3304</v>
      </c>
      <c r="AH80">
        <v>220341.1</v>
      </c>
      <c r="AI80">
        <v>12669.48</v>
      </c>
      <c r="AL80" s="59">
        <f t="shared" si="8"/>
        <v>110454.17000000001</v>
      </c>
      <c r="AM80" s="29">
        <f t="shared" si="9"/>
        <v>10002.469999999999</v>
      </c>
      <c r="AN80" s="19">
        <f t="shared" si="10"/>
        <v>100451.70000000001</v>
      </c>
      <c r="AO80" s="13">
        <f t="shared" si="11"/>
        <v>448421.94999999995</v>
      </c>
      <c r="AP80" s="14">
        <f t="shared" si="12"/>
        <v>566594.57999999996</v>
      </c>
      <c r="AQ80" s="24">
        <f t="shared" si="7"/>
        <v>-118172.63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2615</v>
      </c>
      <c r="F81">
        <v>793687.97</v>
      </c>
      <c r="G81">
        <v>4100</v>
      </c>
      <c r="H81">
        <v>122124.68</v>
      </c>
      <c r="J81">
        <v>-5654.02</v>
      </c>
      <c r="K81">
        <v>565603.25</v>
      </c>
      <c r="O81">
        <v>11940</v>
      </c>
      <c r="R81">
        <v>1005</v>
      </c>
      <c r="U81">
        <v>435177.71</v>
      </c>
      <c r="V81">
        <v>646396.12</v>
      </c>
      <c r="Y81">
        <v>177900.36</v>
      </c>
      <c r="Z81">
        <v>375912</v>
      </c>
      <c r="AA81">
        <v>1438.52</v>
      </c>
      <c r="AC81">
        <v>142950</v>
      </c>
      <c r="AE81">
        <v>208495</v>
      </c>
      <c r="AF81">
        <v>2456</v>
      </c>
      <c r="AH81">
        <v>92589.64</v>
      </c>
      <c r="AI81">
        <v>9317.19</v>
      </c>
      <c r="AL81" s="59">
        <f t="shared" si="8"/>
        <v>919912.64999999991</v>
      </c>
      <c r="AM81" s="29">
        <f t="shared" si="9"/>
        <v>12945</v>
      </c>
      <c r="AN81" s="19">
        <f t="shared" si="10"/>
        <v>906967.64999999991</v>
      </c>
      <c r="AO81" s="13">
        <f t="shared" si="11"/>
        <v>698200.88</v>
      </c>
      <c r="AP81" s="14">
        <f t="shared" si="12"/>
        <v>312857.83</v>
      </c>
      <c r="AQ81" s="24">
        <f t="shared" si="7"/>
        <v>385343.05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2616</v>
      </c>
      <c r="F82">
        <v>407447.23</v>
      </c>
      <c r="G82">
        <v>0</v>
      </c>
      <c r="H82">
        <v>94748.56</v>
      </c>
      <c r="J82">
        <v>2060786.36</v>
      </c>
      <c r="K82">
        <v>190597.85</v>
      </c>
      <c r="N82">
        <v>6500</v>
      </c>
      <c r="O82">
        <v>15440</v>
      </c>
      <c r="R82">
        <v>1566.3</v>
      </c>
      <c r="U82">
        <v>-464391.74</v>
      </c>
      <c r="V82">
        <v>3382854.97</v>
      </c>
      <c r="Y82">
        <v>273901.49</v>
      </c>
      <c r="AA82">
        <v>1303.3900000000001</v>
      </c>
      <c r="AC82">
        <v>289100</v>
      </c>
      <c r="AE82">
        <v>364016.32</v>
      </c>
      <c r="AF82">
        <v>8140</v>
      </c>
      <c r="AG82">
        <v>5652</v>
      </c>
      <c r="AH82">
        <v>310675.09000000003</v>
      </c>
      <c r="AI82">
        <v>64211</v>
      </c>
      <c r="AL82" s="59">
        <f t="shared" si="8"/>
        <v>502195.79</v>
      </c>
      <c r="AM82" s="29">
        <f t="shared" si="9"/>
        <v>23506.3</v>
      </c>
      <c r="AN82" s="19">
        <f t="shared" si="10"/>
        <v>478689.49</v>
      </c>
      <c r="AO82" s="13">
        <f t="shared" si="11"/>
        <v>564304.88</v>
      </c>
      <c r="AP82" s="14">
        <f t="shared" si="12"/>
        <v>752694.41</v>
      </c>
      <c r="AQ82" s="24">
        <f t="shared" si="7"/>
        <v>-188389.53000000003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2617</v>
      </c>
      <c r="F83">
        <v>153502.13</v>
      </c>
      <c r="G83">
        <v>0</v>
      </c>
      <c r="H83">
        <v>17046.02</v>
      </c>
      <c r="J83">
        <v>323980.83</v>
      </c>
      <c r="K83">
        <v>216683.76</v>
      </c>
      <c r="N83">
        <v>6000</v>
      </c>
      <c r="O83">
        <v>6480</v>
      </c>
      <c r="R83">
        <v>1545</v>
      </c>
      <c r="U83">
        <v>-253911.42</v>
      </c>
      <c r="V83">
        <v>1045747.78</v>
      </c>
      <c r="Y83">
        <v>168780.05</v>
      </c>
      <c r="AA83">
        <v>381.15</v>
      </c>
      <c r="AC83">
        <v>178840</v>
      </c>
      <c r="AD83">
        <v>4500</v>
      </c>
      <c r="AE83">
        <v>262349</v>
      </c>
      <c r="AF83">
        <v>8768</v>
      </c>
      <c r="AH83">
        <v>135536.35</v>
      </c>
      <c r="AI83">
        <v>40496.47</v>
      </c>
      <c r="AL83" s="59">
        <f t="shared" si="8"/>
        <v>170548.15</v>
      </c>
      <c r="AM83" s="29">
        <f t="shared" si="9"/>
        <v>14025</v>
      </c>
      <c r="AN83" s="19">
        <f t="shared" si="10"/>
        <v>156523.15</v>
      </c>
      <c r="AO83" s="13">
        <f t="shared" si="11"/>
        <v>352501.19999999995</v>
      </c>
      <c r="AP83" s="14">
        <f t="shared" si="12"/>
        <v>447149.81999999995</v>
      </c>
      <c r="AQ83" s="24">
        <f t="shared" si="7"/>
        <v>-94648.62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2618</v>
      </c>
      <c r="F84">
        <v>285702.53000000003</v>
      </c>
      <c r="G84">
        <v>0</v>
      </c>
      <c r="H84">
        <v>176743.74</v>
      </c>
      <c r="J84">
        <v>14385.03</v>
      </c>
      <c r="K84">
        <v>285658.37</v>
      </c>
      <c r="N84">
        <v>6000</v>
      </c>
      <c r="O84">
        <v>3240</v>
      </c>
      <c r="R84">
        <v>1257</v>
      </c>
      <c r="U84">
        <v>219536.71</v>
      </c>
      <c r="V84">
        <v>353356.72</v>
      </c>
      <c r="W84">
        <v>5</v>
      </c>
      <c r="Y84">
        <v>371343.37</v>
      </c>
      <c r="Z84">
        <v>100100</v>
      </c>
      <c r="AA84">
        <v>279.07</v>
      </c>
      <c r="AC84">
        <v>470157.7</v>
      </c>
      <c r="AE84">
        <v>550453.69999999995</v>
      </c>
      <c r="AG84">
        <v>12440</v>
      </c>
      <c r="AH84">
        <v>192173.64</v>
      </c>
      <c r="AI84">
        <v>7718.56</v>
      </c>
      <c r="AL84" s="59">
        <f t="shared" si="8"/>
        <v>462446.27</v>
      </c>
      <c r="AM84" s="29">
        <f t="shared" si="9"/>
        <v>10497</v>
      </c>
      <c r="AN84" s="19">
        <f t="shared" si="10"/>
        <v>451949.27</v>
      </c>
      <c r="AO84" s="13">
        <f t="shared" si="11"/>
        <v>941885.14</v>
      </c>
      <c r="AP84" s="14">
        <f t="shared" si="12"/>
        <v>762785.9</v>
      </c>
      <c r="AQ84" s="24">
        <f t="shared" si="7"/>
        <v>179099.24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2619</v>
      </c>
      <c r="F85">
        <v>271547.84000000003</v>
      </c>
      <c r="G85">
        <v>39200</v>
      </c>
      <c r="H85">
        <v>92235.44</v>
      </c>
      <c r="J85">
        <v>561224.59</v>
      </c>
      <c r="K85">
        <v>5394.8</v>
      </c>
      <c r="N85">
        <v>6000</v>
      </c>
      <c r="O85">
        <v>36970</v>
      </c>
      <c r="R85">
        <v>0</v>
      </c>
      <c r="U85">
        <v>314395.64</v>
      </c>
      <c r="V85">
        <v>628012.71</v>
      </c>
      <c r="Y85">
        <v>117200.35</v>
      </c>
      <c r="AA85">
        <v>435.07</v>
      </c>
      <c r="AC85">
        <v>217010</v>
      </c>
      <c r="AD85">
        <v>150992</v>
      </c>
      <c r="AE85">
        <v>271843</v>
      </c>
      <c r="AG85">
        <v>1631</v>
      </c>
      <c r="AH85">
        <v>198564.34</v>
      </c>
      <c r="AI85">
        <v>29374.76</v>
      </c>
      <c r="AL85" s="59">
        <f t="shared" si="8"/>
        <v>402983.28</v>
      </c>
      <c r="AM85" s="29">
        <f t="shared" si="9"/>
        <v>42970</v>
      </c>
      <c r="AN85" s="19">
        <f t="shared" si="10"/>
        <v>360013.28</v>
      </c>
      <c r="AO85" s="13">
        <f t="shared" si="11"/>
        <v>485637.42000000004</v>
      </c>
      <c r="AP85" s="14">
        <f t="shared" si="12"/>
        <v>501413.1</v>
      </c>
      <c r="AQ85" s="24">
        <f t="shared" si="7"/>
        <v>-15775.679999999935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2620</v>
      </c>
      <c r="F86">
        <v>246252.01</v>
      </c>
      <c r="G86">
        <v>0</v>
      </c>
      <c r="H86">
        <v>49262.45</v>
      </c>
      <c r="J86">
        <v>3</v>
      </c>
      <c r="K86">
        <v>460413.03</v>
      </c>
      <c r="N86">
        <v>12000</v>
      </c>
      <c r="O86">
        <v>42380</v>
      </c>
      <c r="R86">
        <v>632.84</v>
      </c>
      <c r="U86">
        <v>332853.52</v>
      </c>
      <c r="V86">
        <v>573056.03</v>
      </c>
      <c r="X86">
        <v>217.3</v>
      </c>
      <c r="Y86">
        <v>158057.06</v>
      </c>
      <c r="AC86">
        <v>529320</v>
      </c>
      <c r="AD86">
        <v>95624.8</v>
      </c>
      <c r="AE86">
        <v>629193</v>
      </c>
      <c r="AF86">
        <v>688</v>
      </c>
      <c r="AH86">
        <v>192068</v>
      </c>
      <c r="AI86">
        <v>56262.06</v>
      </c>
      <c r="AK86">
        <v>110000</v>
      </c>
      <c r="AL86" s="59">
        <f t="shared" si="8"/>
        <v>295514.46000000002</v>
      </c>
      <c r="AM86" s="29">
        <f t="shared" si="9"/>
        <v>55012.84</v>
      </c>
      <c r="AN86" s="19">
        <f t="shared" si="10"/>
        <v>240501.62000000002</v>
      </c>
      <c r="AO86" s="13">
        <f t="shared" si="11"/>
        <v>783219.16</v>
      </c>
      <c r="AP86" s="14">
        <f t="shared" si="12"/>
        <v>988211.06</v>
      </c>
      <c r="AQ86" s="24">
        <f t="shared" si="7"/>
        <v>-204991.90000000002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2621</v>
      </c>
      <c r="F87">
        <v>9181.82</v>
      </c>
      <c r="G87">
        <v>0</v>
      </c>
      <c r="H87">
        <v>6656.22</v>
      </c>
      <c r="J87">
        <v>1014730.69</v>
      </c>
      <c r="K87">
        <v>111909.99</v>
      </c>
      <c r="N87">
        <v>5600</v>
      </c>
      <c r="O87">
        <v>12330</v>
      </c>
      <c r="R87">
        <v>0</v>
      </c>
      <c r="U87">
        <v>-772030.89</v>
      </c>
      <c r="V87">
        <v>1997218.5</v>
      </c>
      <c r="Y87">
        <v>89178.4</v>
      </c>
      <c r="AA87">
        <v>60.52</v>
      </c>
      <c r="AC87">
        <v>396210</v>
      </c>
      <c r="AE87">
        <v>425295</v>
      </c>
      <c r="AF87">
        <v>2984</v>
      </c>
      <c r="AH87">
        <v>98273.38</v>
      </c>
      <c r="AI87">
        <v>59535.43</v>
      </c>
      <c r="AL87" s="59">
        <f t="shared" si="8"/>
        <v>15838.04</v>
      </c>
      <c r="AM87" s="29">
        <f t="shared" si="9"/>
        <v>17930</v>
      </c>
      <c r="AN87" s="19">
        <f t="shared" si="10"/>
        <v>-2091.9599999999991</v>
      </c>
      <c r="AO87" s="13">
        <f t="shared" si="11"/>
        <v>485448.92</v>
      </c>
      <c r="AP87" s="14">
        <f t="shared" si="12"/>
        <v>586087.81000000006</v>
      </c>
      <c r="AQ87" s="24">
        <f t="shared" si="7"/>
        <v>-100638.89000000007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2622</v>
      </c>
      <c r="F88">
        <v>44633.05</v>
      </c>
      <c r="G88">
        <v>8628</v>
      </c>
      <c r="H88">
        <v>169490.13</v>
      </c>
      <c r="J88">
        <v>2930137.51</v>
      </c>
      <c r="K88">
        <v>118501.57</v>
      </c>
      <c r="N88">
        <v>6000</v>
      </c>
      <c r="O88">
        <v>3240</v>
      </c>
      <c r="R88">
        <v>1837</v>
      </c>
      <c r="U88">
        <v>2822238.22</v>
      </c>
      <c r="V88">
        <v>569833.9</v>
      </c>
      <c r="Y88">
        <v>153525.6</v>
      </c>
      <c r="AA88">
        <v>225.69</v>
      </c>
      <c r="AC88">
        <v>198410</v>
      </c>
      <c r="AE88">
        <v>314035</v>
      </c>
      <c r="AF88">
        <v>880</v>
      </c>
      <c r="AG88">
        <v>2920</v>
      </c>
      <c r="AH88">
        <v>125573.5</v>
      </c>
      <c r="AI88">
        <v>40511.65</v>
      </c>
      <c r="AL88" s="59">
        <f t="shared" si="8"/>
        <v>222751.18</v>
      </c>
      <c r="AM88" s="29">
        <f t="shared" si="9"/>
        <v>11077</v>
      </c>
      <c r="AN88" s="19">
        <f t="shared" si="10"/>
        <v>211674.18</v>
      </c>
      <c r="AO88" s="13">
        <f t="shared" si="11"/>
        <v>352161.29000000004</v>
      </c>
      <c r="AP88" s="14">
        <f t="shared" si="12"/>
        <v>483920.15</v>
      </c>
      <c r="AQ88" s="24">
        <f t="shared" si="7"/>
        <v>-131758.85999999999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2623</v>
      </c>
      <c r="F89">
        <v>576138.59</v>
      </c>
      <c r="G89">
        <v>0</v>
      </c>
      <c r="H89">
        <v>61999.16</v>
      </c>
      <c r="J89">
        <v>5623.21</v>
      </c>
      <c r="K89">
        <v>230897.07</v>
      </c>
      <c r="N89">
        <v>6500</v>
      </c>
      <c r="O89">
        <v>8306.67</v>
      </c>
      <c r="R89">
        <v>1458</v>
      </c>
      <c r="U89">
        <v>483235.53</v>
      </c>
      <c r="V89">
        <v>528870.26</v>
      </c>
      <c r="Y89">
        <v>172888.07</v>
      </c>
      <c r="AA89">
        <v>1258.71</v>
      </c>
      <c r="AC89">
        <v>338740</v>
      </c>
      <c r="AD89">
        <v>4500</v>
      </c>
      <c r="AE89">
        <v>413528</v>
      </c>
      <c r="AH89">
        <v>219048.68</v>
      </c>
      <c r="AI89">
        <v>38522.53</v>
      </c>
      <c r="AL89" s="59">
        <f t="shared" si="8"/>
        <v>638137.75</v>
      </c>
      <c r="AM89" s="29">
        <f t="shared" si="9"/>
        <v>16264.67</v>
      </c>
      <c r="AN89" s="19">
        <f t="shared" si="10"/>
        <v>621873.07999999996</v>
      </c>
      <c r="AO89" s="13">
        <f t="shared" si="11"/>
        <v>517386.78</v>
      </c>
      <c r="AP89" s="14">
        <f t="shared" si="12"/>
        <v>671099.21</v>
      </c>
      <c r="AQ89" s="24">
        <f t="shared" si="7"/>
        <v>-153712.42999999993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2624</v>
      </c>
      <c r="F90">
        <v>270093.67</v>
      </c>
      <c r="G90">
        <v>0</v>
      </c>
      <c r="H90">
        <v>683194.92</v>
      </c>
      <c r="J90">
        <v>412398.14</v>
      </c>
      <c r="K90">
        <v>90878.92</v>
      </c>
      <c r="N90">
        <v>5000</v>
      </c>
      <c r="O90">
        <v>7080</v>
      </c>
      <c r="R90">
        <v>0</v>
      </c>
      <c r="S90">
        <v>260079.8</v>
      </c>
      <c r="U90">
        <v>649229.6</v>
      </c>
      <c r="V90">
        <v>715500.2</v>
      </c>
      <c r="Y90">
        <v>168030.05</v>
      </c>
      <c r="AA90">
        <v>809.27</v>
      </c>
      <c r="AC90">
        <v>387176.4</v>
      </c>
      <c r="AE90">
        <v>414809.4</v>
      </c>
      <c r="AH90">
        <v>292980.93</v>
      </c>
      <c r="AI90">
        <v>28548.9</v>
      </c>
      <c r="AK90">
        <v>0.44</v>
      </c>
      <c r="AL90" s="59">
        <f t="shared" si="8"/>
        <v>953288.59000000008</v>
      </c>
      <c r="AM90" s="29">
        <f t="shared" si="9"/>
        <v>12080</v>
      </c>
      <c r="AN90" s="19">
        <f t="shared" si="10"/>
        <v>941208.59000000008</v>
      </c>
      <c r="AO90" s="13">
        <f t="shared" si="11"/>
        <v>556015.72</v>
      </c>
      <c r="AP90" s="14">
        <f t="shared" si="12"/>
        <v>736339.67</v>
      </c>
      <c r="AQ90" s="24">
        <f t="shared" si="7"/>
        <v>-180323.95000000007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2625</v>
      </c>
      <c r="F91">
        <v>198380.73</v>
      </c>
      <c r="G91">
        <v>0</v>
      </c>
      <c r="H91">
        <v>15498.87</v>
      </c>
      <c r="J91">
        <v>2547.56</v>
      </c>
      <c r="K91">
        <v>224315.8</v>
      </c>
      <c r="N91">
        <v>13000</v>
      </c>
      <c r="O91">
        <v>3240</v>
      </c>
      <c r="R91">
        <v>1218</v>
      </c>
      <c r="U91">
        <v>-285869.15999999997</v>
      </c>
      <c r="V91">
        <v>673323.61</v>
      </c>
      <c r="Y91">
        <v>944177</v>
      </c>
      <c r="AA91">
        <v>305.13</v>
      </c>
      <c r="AC91">
        <v>258000</v>
      </c>
      <c r="AE91">
        <v>338191</v>
      </c>
      <c r="AF91">
        <v>1832</v>
      </c>
      <c r="AH91">
        <v>816117.93</v>
      </c>
      <c r="AI91">
        <v>9498.69</v>
      </c>
      <c r="AK91">
        <v>1012</v>
      </c>
      <c r="AL91" s="59">
        <f t="shared" si="8"/>
        <v>213879.6</v>
      </c>
      <c r="AM91" s="29">
        <f t="shared" si="9"/>
        <v>17458</v>
      </c>
      <c r="AN91" s="19">
        <f t="shared" si="10"/>
        <v>196421.6</v>
      </c>
      <c r="AO91" s="13">
        <f t="shared" si="11"/>
        <v>1202482.1299999999</v>
      </c>
      <c r="AP91" s="14">
        <f t="shared" si="12"/>
        <v>1166651.6200000001</v>
      </c>
      <c r="AQ91" s="24">
        <f t="shared" si="7"/>
        <v>35830.509999999776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2626</v>
      </c>
      <c r="F92">
        <v>57261.52</v>
      </c>
      <c r="G92">
        <v>12648</v>
      </c>
      <c r="H92">
        <v>46773.89</v>
      </c>
      <c r="J92">
        <v>3</v>
      </c>
      <c r="K92">
        <v>296174.71999999997</v>
      </c>
      <c r="N92">
        <v>5750</v>
      </c>
      <c r="O92">
        <v>7920</v>
      </c>
      <c r="R92">
        <v>0</v>
      </c>
      <c r="U92">
        <v>-892971.16</v>
      </c>
      <c r="V92">
        <v>1404582.07</v>
      </c>
      <c r="Y92">
        <v>114556.21</v>
      </c>
      <c r="AA92">
        <v>544.78</v>
      </c>
      <c r="AC92">
        <v>306420</v>
      </c>
      <c r="AD92">
        <v>5666</v>
      </c>
      <c r="AE92">
        <v>384420</v>
      </c>
      <c r="AF92">
        <v>848</v>
      </c>
      <c r="AH92">
        <v>119884.45</v>
      </c>
      <c r="AI92">
        <v>34454.32</v>
      </c>
      <c r="AL92" s="59">
        <f t="shared" si="8"/>
        <v>116683.40999999999</v>
      </c>
      <c r="AM92" s="29">
        <f t="shared" si="9"/>
        <v>13670</v>
      </c>
      <c r="AN92" s="19">
        <f t="shared" si="10"/>
        <v>103013.40999999999</v>
      </c>
      <c r="AO92" s="13">
        <f t="shared" si="11"/>
        <v>427186.99</v>
      </c>
      <c r="AP92" s="14">
        <f t="shared" si="12"/>
        <v>539606.77</v>
      </c>
      <c r="AQ92" s="24">
        <f t="shared" si="7"/>
        <v>-112419.78000000003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2627</v>
      </c>
      <c r="F93">
        <v>17804.68</v>
      </c>
      <c r="G93">
        <v>0</v>
      </c>
      <c r="H93">
        <v>40948.93</v>
      </c>
      <c r="J93">
        <v>1</v>
      </c>
      <c r="K93">
        <v>43925.38</v>
      </c>
      <c r="N93">
        <v>0</v>
      </c>
      <c r="O93">
        <v>9600</v>
      </c>
      <c r="R93">
        <v>1886</v>
      </c>
      <c r="U93">
        <v>-572474.36</v>
      </c>
      <c r="V93">
        <v>819557.49</v>
      </c>
      <c r="Y93">
        <v>35498</v>
      </c>
      <c r="AC93">
        <v>95730</v>
      </c>
      <c r="AD93">
        <v>82500</v>
      </c>
      <c r="AE93">
        <v>207654</v>
      </c>
      <c r="AF93">
        <v>1176</v>
      </c>
      <c r="AH93">
        <v>139393.75</v>
      </c>
      <c r="AI93">
        <v>21393.39</v>
      </c>
      <c r="AL93" s="59">
        <f t="shared" si="8"/>
        <v>58753.61</v>
      </c>
      <c r="AM93" s="29">
        <f t="shared" si="9"/>
        <v>11486</v>
      </c>
      <c r="AN93" s="19">
        <f t="shared" si="10"/>
        <v>47267.61</v>
      </c>
      <c r="AO93" s="13">
        <f t="shared" si="11"/>
        <v>213728</v>
      </c>
      <c r="AP93" s="14">
        <f t="shared" si="12"/>
        <v>369617.14</v>
      </c>
      <c r="AQ93" s="24">
        <f t="shared" si="7"/>
        <v>-155889.14000000001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2628</v>
      </c>
      <c r="F94">
        <v>244541.98</v>
      </c>
      <c r="G94">
        <v>0</v>
      </c>
      <c r="H94">
        <v>57783.11</v>
      </c>
      <c r="J94">
        <v>2</v>
      </c>
      <c r="K94">
        <v>269331.86</v>
      </c>
      <c r="N94">
        <v>12300</v>
      </c>
      <c r="O94">
        <v>12200</v>
      </c>
      <c r="R94">
        <v>575</v>
      </c>
      <c r="U94">
        <v>261234.68</v>
      </c>
      <c r="V94">
        <v>474645.55</v>
      </c>
      <c r="Y94">
        <v>116826.04</v>
      </c>
      <c r="AA94">
        <v>678.36</v>
      </c>
      <c r="AC94">
        <v>563010</v>
      </c>
      <c r="AE94">
        <v>599349</v>
      </c>
      <c r="AH94">
        <v>237634.29</v>
      </c>
      <c r="AI94">
        <v>32827.39</v>
      </c>
      <c r="AL94" s="59">
        <f t="shared" si="8"/>
        <v>302325.09000000003</v>
      </c>
      <c r="AM94" s="29">
        <f t="shared" si="9"/>
        <v>25075</v>
      </c>
      <c r="AN94" s="19">
        <f t="shared" si="10"/>
        <v>277250.09000000003</v>
      </c>
      <c r="AO94" s="13">
        <f t="shared" si="11"/>
        <v>680514.4</v>
      </c>
      <c r="AP94" s="14">
        <f t="shared" si="12"/>
        <v>869810.68</v>
      </c>
      <c r="AQ94" s="24">
        <f t="shared" si="7"/>
        <v>-189296.28000000003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2629</v>
      </c>
      <c r="F95">
        <v>187324.45</v>
      </c>
      <c r="G95">
        <v>31112</v>
      </c>
      <c r="H95">
        <v>542715.89</v>
      </c>
      <c r="J95">
        <v>-10152.69</v>
      </c>
      <c r="K95">
        <v>236129.64</v>
      </c>
      <c r="N95">
        <v>6500</v>
      </c>
      <c r="O95">
        <v>11040</v>
      </c>
      <c r="R95">
        <v>4155.87</v>
      </c>
      <c r="U95">
        <v>31360.02</v>
      </c>
      <c r="V95">
        <v>1172968.6100000001</v>
      </c>
      <c r="Y95">
        <v>143115.75</v>
      </c>
      <c r="AA95">
        <v>871.26</v>
      </c>
      <c r="AC95">
        <v>266430</v>
      </c>
      <c r="AE95">
        <v>387357</v>
      </c>
      <c r="AF95">
        <v>320</v>
      </c>
      <c r="AG95">
        <v>564</v>
      </c>
      <c r="AH95">
        <v>245110.68</v>
      </c>
      <c r="AI95">
        <v>15960.54</v>
      </c>
      <c r="AL95" s="59">
        <f t="shared" si="8"/>
        <v>761152.34000000008</v>
      </c>
      <c r="AM95" s="29">
        <f t="shared" si="9"/>
        <v>21695.87</v>
      </c>
      <c r="AN95" s="19">
        <f t="shared" si="10"/>
        <v>739456.47000000009</v>
      </c>
      <c r="AO95" s="13">
        <f t="shared" si="11"/>
        <v>410417.01</v>
      </c>
      <c r="AP95" s="14">
        <f t="shared" si="12"/>
        <v>649312.22</v>
      </c>
      <c r="AQ95" s="24">
        <f t="shared" si="7"/>
        <v>-238895.20999999996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2630</v>
      </c>
      <c r="F96">
        <v>651070.85</v>
      </c>
      <c r="G96">
        <v>5640</v>
      </c>
      <c r="H96">
        <v>132206.71</v>
      </c>
      <c r="J96">
        <v>8267.2999999999993</v>
      </c>
      <c r="K96">
        <v>148224.25</v>
      </c>
      <c r="N96">
        <v>6000</v>
      </c>
      <c r="O96">
        <v>24020</v>
      </c>
      <c r="R96">
        <v>1082</v>
      </c>
      <c r="U96">
        <v>-150994.54999999999</v>
      </c>
      <c r="V96">
        <v>1035380.1</v>
      </c>
      <c r="Y96">
        <v>201280.35</v>
      </c>
      <c r="AA96">
        <v>1760.98</v>
      </c>
      <c r="AC96">
        <v>252840</v>
      </c>
      <c r="AD96">
        <v>130000</v>
      </c>
      <c r="AE96">
        <v>328278</v>
      </c>
      <c r="AF96">
        <v>3560</v>
      </c>
      <c r="AH96">
        <v>182486.85</v>
      </c>
      <c r="AI96">
        <v>41634.92</v>
      </c>
      <c r="AL96" s="59">
        <f t="shared" si="8"/>
        <v>788917.55999999994</v>
      </c>
      <c r="AM96" s="29">
        <f t="shared" si="9"/>
        <v>31102</v>
      </c>
      <c r="AN96" s="19">
        <f t="shared" si="10"/>
        <v>757815.55999999994</v>
      </c>
      <c r="AO96" s="13">
        <f t="shared" si="11"/>
        <v>585881.33000000007</v>
      </c>
      <c r="AP96" s="14">
        <f t="shared" si="12"/>
        <v>555959.77</v>
      </c>
      <c r="AQ96" s="24">
        <f t="shared" si="7"/>
        <v>29921.560000000056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2631</v>
      </c>
      <c r="F97">
        <v>4192.9799999999996</v>
      </c>
      <c r="G97">
        <v>0</v>
      </c>
      <c r="H97">
        <v>295212.2</v>
      </c>
      <c r="J97">
        <v>635678.71</v>
      </c>
      <c r="K97">
        <v>238034.14</v>
      </c>
      <c r="N97">
        <v>6700</v>
      </c>
      <c r="O97">
        <v>19180</v>
      </c>
      <c r="R97">
        <v>6981</v>
      </c>
      <c r="U97">
        <v>183838.68</v>
      </c>
      <c r="V97">
        <v>1242259.96</v>
      </c>
      <c r="Y97">
        <v>-24673.8</v>
      </c>
      <c r="AA97">
        <v>40.89</v>
      </c>
      <c r="AC97">
        <v>328690</v>
      </c>
      <c r="AE97">
        <v>438649</v>
      </c>
      <c r="AF97">
        <v>648</v>
      </c>
      <c r="AH97">
        <v>94028.13</v>
      </c>
      <c r="AI97">
        <v>56025.05</v>
      </c>
      <c r="AK97">
        <v>548.52</v>
      </c>
      <c r="AL97" s="59">
        <f t="shared" si="8"/>
        <v>299405.18</v>
      </c>
      <c r="AM97" s="29">
        <f t="shared" si="9"/>
        <v>32861</v>
      </c>
      <c r="AN97" s="19">
        <f t="shared" si="10"/>
        <v>266544.18</v>
      </c>
      <c r="AO97" s="13">
        <f t="shared" si="11"/>
        <v>304057.09000000003</v>
      </c>
      <c r="AP97" s="14">
        <f t="shared" si="12"/>
        <v>589898.70000000007</v>
      </c>
      <c r="AQ97" s="24">
        <f t="shared" si="7"/>
        <v>-285841.61000000004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2632</v>
      </c>
      <c r="F98">
        <v>372619.43</v>
      </c>
      <c r="G98">
        <v>0</v>
      </c>
      <c r="H98">
        <v>152750.5</v>
      </c>
      <c r="J98">
        <v>1360973.77</v>
      </c>
      <c r="K98">
        <v>186840.56</v>
      </c>
      <c r="N98">
        <v>6000</v>
      </c>
      <c r="O98">
        <v>3240</v>
      </c>
      <c r="R98">
        <v>750</v>
      </c>
      <c r="U98">
        <v>-541144.82999999996</v>
      </c>
      <c r="V98">
        <v>2616413.23</v>
      </c>
      <c r="Y98">
        <v>307208.21999999997</v>
      </c>
      <c r="AA98">
        <v>1217.44</v>
      </c>
      <c r="AC98">
        <v>332570</v>
      </c>
      <c r="AE98">
        <v>407441</v>
      </c>
      <c r="AF98">
        <v>4700</v>
      </c>
      <c r="AH98">
        <v>173987.19</v>
      </c>
      <c r="AI98">
        <v>66941.61</v>
      </c>
      <c r="AL98" s="59">
        <f t="shared" si="8"/>
        <v>525369.92999999993</v>
      </c>
      <c r="AM98" s="29">
        <f t="shared" si="9"/>
        <v>9990</v>
      </c>
      <c r="AN98" s="19">
        <f t="shared" si="10"/>
        <v>515379.92999999993</v>
      </c>
      <c r="AO98" s="13">
        <f t="shared" si="11"/>
        <v>640995.65999999992</v>
      </c>
      <c r="AP98" s="14">
        <f t="shared" si="12"/>
        <v>653069.79999999993</v>
      </c>
      <c r="AQ98" s="24">
        <f t="shared" si="7"/>
        <v>-12074.140000000014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2633</v>
      </c>
      <c r="F99">
        <v>221865.15</v>
      </c>
      <c r="G99">
        <v>0</v>
      </c>
      <c r="H99">
        <v>34746.07</v>
      </c>
      <c r="J99">
        <v>11</v>
      </c>
      <c r="K99">
        <v>66263.97</v>
      </c>
      <c r="O99">
        <v>13000</v>
      </c>
      <c r="R99">
        <v>1001.3</v>
      </c>
      <c r="U99">
        <v>-2218887.7000000002</v>
      </c>
      <c r="V99">
        <v>2310952.34</v>
      </c>
      <c r="Y99">
        <v>312545.09000000003</v>
      </c>
      <c r="Z99">
        <v>199393</v>
      </c>
      <c r="AA99">
        <v>548.16</v>
      </c>
      <c r="AC99">
        <v>274050</v>
      </c>
      <c r="AD99">
        <v>57080.95</v>
      </c>
      <c r="AE99">
        <v>363542</v>
      </c>
      <c r="AG99">
        <v>1388</v>
      </c>
      <c r="AH99">
        <v>253263.59</v>
      </c>
      <c r="AI99">
        <v>8603.36</v>
      </c>
      <c r="AL99" s="59">
        <f t="shared" si="8"/>
        <v>256611.22</v>
      </c>
      <c r="AM99" s="29">
        <f t="shared" si="9"/>
        <v>14001.3</v>
      </c>
      <c r="AN99" s="19">
        <f t="shared" si="10"/>
        <v>242609.92000000001</v>
      </c>
      <c r="AO99" s="13">
        <f t="shared" si="11"/>
        <v>843617.2</v>
      </c>
      <c r="AP99" s="14">
        <f t="shared" si="12"/>
        <v>626796.94999999995</v>
      </c>
      <c r="AQ99" s="24">
        <f t="shared" si="7"/>
        <v>216820.25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2634</v>
      </c>
      <c r="F100">
        <v>468873.32</v>
      </c>
      <c r="G100">
        <v>0</v>
      </c>
      <c r="H100">
        <v>20864.18</v>
      </c>
      <c r="J100">
        <v>971543.58</v>
      </c>
      <c r="K100">
        <v>64045.45</v>
      </c>
      <c r="O100">
        <v>7000</v>
      </c>
      <c r="R100">
        <v>532.72</v>
      </c>
      <c r="U100">
        <v>-177838.69</v>
      </c>
      <c r="V100">
        <v>1228203.58</v>
      </c>
      <c r="Y100">
        <v>282615.99</v>
      </c>
      <c r="Z100">
        <v>407238</v>
      </c>
      <c r="AA100">
        <v>2208.29</v>
      </c>
      <c r="AC100">
        <v>295290</v>
      </c>
      <c r="AD100">
        <v>132855.21</v>
      </c>
      <c r="AE100">
        <v>363635</v>
      </c>
      <c r="AG100">
        <v>2500</v>
      </c>
      <c r="AH100">
        <v>254993.45</v>
      </c>
      <c r="AI100">
        <v>31650.12</v>
      </c>
      <c r="AL100" s="59">
        <f t="shared" si="8"/>
        <v>489737.5</v>
      </c>
      <c r="AM100" s="29">
        <f t="shared" si="9"/>
        <v>7532.72</v>
      </c>
      <c r="AN100" s="19">
        <f t="shared" si="10"/>
        <v>482204.78</v>
      </c>
      <c r="AO100" s="13">
        <f t="shared" si="11"/>
        <v>1120207.49</v>
      </c>
      <c r="AP100" s="14">
        <f t="shared" si="12"/>
        <v>652778.56999999995</v>
      </c>
      <c r="AQ100" s="24">
        <f t="shared" si="7"/>
        <v>467428.92000000004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2635</v>
      </c>
      <c r="F101">
        <v>383861.48</v>
      </c>
      <c r="G101">
        <v>0</v>
      </c>
      <c r="H101">
        <v>95468.36</v>
      </c>
      <c r="J101">
        <v>3</v>
      </c>
      <c r="K101">
        <v>26431.88</v>
      </c>
      <c r="O101">
        <v>13700.3</v>
      </c>
      <c r="R101">
        <v>0</v>
      </c>
      <c r="U101">
        <v>-101579.73</v>
      </c>
      <c r="V101">
        <v>1322855.6000000001</v>
      </c>
      <c r="Y101">
        <v>344493.19</v>
      </c>
      <c r="AA101">
        <v>18.329999999999998</v>
      </c>
      <c r="AC101">
        <v>215249.4</v>
      </c>
      <c r="AD101">
        <v>3000</v>
      </c>
      <c r="AE101">
        <v>292146.40000000002</v>
      </c>
      <c r="AF101">
        <v>320</v>
      </c>
      <c r="AG101">
        <v>2368</v>
      </c>
      <c r="AH101">
        <v>373906.37</v>
      </c>
      <c r="AI101">
        <v>623231.6</v>
      </c>
      <c r="AL101" s="59">
        <f t="shared" si="8"/>
        <v>479329.83999999997</v>
      </c>
      <c r="AM101" s="29">
        <f t="shared" si="9"/>
        <v>13700.3</v>
      </c>
      <c r="AN101" s="19">
        <f t="shared" si="10"/>
        <v>465629.54</v>
      </c>
      <c r="AO101" s="13">
        <f t="shared" si="11"/>
        <v>562760.92000000004</v>
      </c>
      <c r="AP101" s="14">
        <f t="shared" si="12"/>
        <v>1291972.3700000001</v>
      </c>
      <c r="AQ101" s="24">
        <f t="shared" si="7"/>
        <v>-729211.45000000007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2636</v>
      </c>
      <c r="F102">
        <v>657016.81000000006</v>
      </c>
      <c r="G102">
        <v>0</v>
      </c>
      <c r="H102">
        <v>100084.74</v>
      </c>
      <c r="J102">
        <v>819716.6</v>
      </c>
      <c r="K102">
        <v>246059.55</v>
      </c>
      <c r="R102">
        <v>0</v>
      </c>
      <c r="U102">
        <v>-587060.18999999994</v>
      </c>
      <c r="V102">
        <v>2235714.37</v>
      </c>
      <c r="Y102">
        <v>450033.15</v>
      </c>
      <c r="Z102">
        <v>500</v>
      </c>
      <c r="AC102">
        <v>399600</v>
      </c>
      <c r="AE102">
        <v>428179</v>
      </c>
      <c r="AH102">
        <v>230929.79</v>
      </c>
      <c r="AI102">
        <v>16800.84</v>
      </c>
      <c r="AL102" s="59">
        <f t="shared" si="8"/>
        <v>757101.55</v>
      </c>
      <c r="AM102" s="29">
        <f t="shared" si="9"/>
        <v>0</v>
      </c>
      <c r="AN102" s="19">
        <f t="shared" si="10"/>
        <v>757101.55</v>
      </c>
      <c r="AO102" s="13">
        <f t="shared" si="11"/>
        <v>850133.15</v>
      </c>
      <c r="AP102" s="14">
        <f t="shared" si="12"/>
        <v>675909.63</v>
      </c>
      <c r="AQ102" s="24">
        <f t="shared" si="7"/>
        <v>174223.52000000002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2637</v>
      </c>
      <c r="F103">
        <v>175670.98</v>
      </c>
      <c r="G103">
        <v>0</v>
      </c>
      <c r="H103">
        <v>74153.78</v>
      </c>
      <c r="J103">
        <v>301878.94</v>
      </c>
      <c r="K103">
        <v>89859.23</v>
      </c>
      <c r="N103">
        <v>37200</v>
      </c>
      <c r="O103">
        <v>13700.3</v>
      </c>
      <c r="R103">
        <v>0</v>
      </c>
      <c r="U103">
        <v>-1015803.71</v>
      </c>
      <c r="V103">
        <v>1762414.5</v>
      </c>
      <c r="Y103">
        <v>302537.84000000003</v>
      </c>
      <c r="AA103">
        <v>27.96</v>
      </c>
      <c r="AC103">
        <v>302172</v>
      </c>
      <c r="AD103">
        <v>4500</v>
      </c>
      <c r="AE103">
        <v>374827</v>
      </c>
      <c r="AF103">
        <v>160</v>
      </c>
      <c r="AG103">
        <v>2056</v>
      </c>
      <c r="AH103">
        <v>352996.42</v>
      </c>
      <c r="AI103">
        <v>35146.54</v>
      </c>
      <c r="AL103" s="59">
        <f t="shared" si="8"/>
        <v>249824.76</v>
      </c>
      <c r="AM103" s="29">
        <f t="shared" si="9"/>
        <v>50900.3</v>
      </c>
      <c r="AN103" s="19">
        <f t="shared" si="10"/>
        <v>198924.46000000002</v>
      </c>
      <c r="AO103" s="13">
        <f t="shared" si="11"/>
        <v>609237.80000000005</v>
      </c>
      <c r="AP103" s="14">
        <f t="shared" si="12"/>
        <v>765185.96</v>
      </c>
      <c r="AQ103" s="24">
        <f t="shared" si="7"/>
        <v>-155948.15999999992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2638</v>
      </c>
      <c r="F104">
        <v>258860.49</v>
      </c>
      <c r="G104">
        <v>0</v>
      </c>
      <c r="H104">
        <v>41030.519999999997</v>
      </c>
      <c r="J104">
        <v>1589314.38</v>
      </c>
      <c r="K104">
        <v>35</v>
      </c>
      <c r="L104">
        <v>1</v>
      </c>
      <c r="O104">
        <v>13850.3</v>
      </c>
      <c r="R104">
        <v>1597.36</v>
      </c>
      <c r="U104">
        <v>1332962.54</v>
      </c>
      <c r="V104">
        <v>513834.47</v>
      </c>
      <c r="Y104">
        <v>233538.03</v>
      </c>
      <c r="Z104">
        <v>83536</v>
      </c>
      <c r="AA104">
        <v>8.6199999999999992</v>
      </c>
      <c r="AC104">
        <v>283569.3</v>
      </c>
      <c r="AD104">
        <v>5000</v>
      </c>
      <c r="AE104">
        <v>306869.3</v>
      </c>
      <c r="AF104">
        <v>1520</v>
      </c>
      <c r="AG104">
        <v>4840</v>
      </c>
      <c r="AH104">
        <v>235981.26</v>
      </c>
      <c r="AI104">
        <v>29444.67</v>
      </c>
      <c r="AL104" s="59">
        <f t="shared" si="8"/>
        <v>299891.01</v>
      </c>
      <c r="AM104" s="29">
        <f t="shared" si="9"/>
        <v>15447.66</v>
      </c>
      <c r="AN104" s="19">
        <f t="shared" si="10"/>
        <v>284443.35000000003</v>
      </c>
      <c r="AO104" s="13">
        <f t="shared" si="11"/>
        <v>605651.94999999995</v>
      </c>
      <c r="AP104" s="14">
        <f t="shared" si="12"/>
        <v>578655.2300000001</v>
      </c>
      <c r="AQ104" s="24">
        <f t="shared" si="7"/>
        <v>26996.719999999856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2639</v>
      </c>
      <c r="F105">
        <v>105137.06</v>
      </c>
      <c r="G105">
        <v>67244.55</v>
      </c>
      <c r="H105">
        <v>258386.14</v>
      </c>
      <c r="J105">
        <v>293561.58</v>
      </c>
      <c r="K105">
        <v>123014.44</v>
      </c>
      <c r="R105">
        <v>1989</v>
      </c>
      <c r="U105">
        <v>-3032603.19</v>
      </c>
      <c r="V105">
        <v>3774792.24</v>
      </c>
      <c r="Y105">
        <v>592630.86</v>
      </c>
      <c r="Z105">
        <v>31968.17</v>
      </c>
      <c r="AA105">
        <v>20.260000000000002</v>
      </c>
      <c r="AC105">
        <v>279091.20000000001</v>
      </c>
      <c r="AD105">
        <v>4000</v>
      </c>
      <c r="AE105">
        <v>364175.2</v>
      </c>
      <c r="AF105">
        <v>33668</v>
      </c>
      <c r="AG105">
        <v>3888</v>
      </c>
      <c r="AH105">
        <v>362877.78</v>
      </c>
      <c r="AI105">
        <v>39935.79</v>
      </c>
      <c r="AL105" s="59">
        <f t="shared" si="8"/>
        <v>430767.75</v>
      </c>
      <c r="AM105" s="29">
        <f t="shared" si="9"/>
        <v>1989</v>
      </c>
      <c r="AN105" s="19">
        <f t="shared" si="10"/>
        <v>428778.75</v>
      </c>
      <c r="AO105" s="13">
        <f t="shared" si="11"/>
        <v>907710.49</v>
      </c>
      <c r="AP105" s="14">
        <f t="shared" si="12"/>
        <v>804544.77</v>
      </c>
      <c r="AQ105" s="24">
        <f t="shared" si="7"/>
        <v>103165.71999999997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2640</v>
      </c>
      <c r="F106">
        <v>565299.15</v>
      </c>
      <c r="G106">
        <v>0</v>
      </c>
      <c r="H106">
        <v>31289.24</v>
      </c>
      <c r="J106">
        <v>219720.39</v>
      </c>
      <c r="K106">
        <v>274156.13</v>
      </c>
      <c r="R106">
        <v>0</v>
      </c>
      <c r="U106">
        <v>-1207221.1200000001</v>
      </c>
      <c r="V106">
        <v>1908283.93</v>
      </c>
      <c r="Y106">
        <v>345481.92</v>
      </c>
      <c r="Z106">
        <v>302818</v>
      </c>
      <c r="AA106">
        <v>27.98</v>
      </c>
      <c r="AC106">
        <v>49801.49</v>
      </c>
      <c r="AE106">
        <v>120102.49</v>
      </c>
      <c r="AF106">
        <v>3160</v>
      </c>
      <c r="AG106">
        <v>608</v>
      </c>
      <c r="AH106">
        <v>182640.04</v>
      </c>
      <c r="AI106">
        <v>2216.7600000000002</v>
      </c>
      <c r="AL106" s="59">
        <f t="shared" si="8"/>
        <v>596588.39</v>
      </c>
      <c r="AM106" s="29">
        <f t="shared" si="9"/>
        <v>0</v>
      </c>
      <c r="AN106" s="19">
        <f t="shared" si="10"/>
        <v>596588.39</v>
      </c>
      <c r="AO106" s="13">
        <f t="shared" si="11"/>
        <v>698129.3899999999</v>
      </c>
      <c r="AP106" s="14">
        <f t="shared" si="12"/>
        <v>308727.29000000004</v>
      </c>
      <c r="AQ106" s="24">
        <f t="shared" si="7"/>
        <v>389402.09999999986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2641</v>
      </c>
      <c r="F107">
        <v>47440.5</v>
      </c>
      <c r="G107">
        <v>0</v>
      </c>
      <c r="H107">
        <v>40038.54</v>
      </c>
      <c r="J107">
        <v>61722.31</v>
      </c>
      <c r="K107">
        <v>27992.95</v>
      </c>
      <c r="R107">
        <v>0</v>
      </c>
      <c r="U107">
        <v>-2251591.7999999998</v>
      </c>
      <c r="V107">
        <v>2404357.2799999998</v>
      </c>
      <c r="Y107">
        <v>356515.83</v>
      </c>
      <c r="AA107">
        <v>142.34</v>
      </c>
      <c r="AC107">
        <v>163416</v>
      </c>
      <c r="AD107">
        <v>3000</v>
      </c>
      <c r="AE107">
        <v>246106</v>
      </c>
      <c r="AH107">
        <v>225221.61</v>
      </c>
      <c r="AI107">
        <v>27317.74</v>
      </c>
      <c r="AL107" s="59">
        <f t="shared" si="8"/>
        <v>87479.040000000008</v>
      </c>
      <c r="AM107" s="29">
        <f t="shared" si="9"/>
        <v>0</v>
      </c>
      <c r="AN107" s="19">
        <f t="shared" si="10"/>
        <v>87479.040000000008</v>
      </c>
      <c r="AO107" s="13">
        <f t="shared" si="11"/>
        <v>523074.17000000004</v>
      </c>
      <c r="AP107" s="14">
        <f t="shared" si="12"/>
        <v>498645.35</v>
      </c>
      <c r="AQ107" s="24">
        <f t="shared" si="7"/>
        <v>24428.820000000065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2642</v>
      </c>
      <c r="F108">
        <v>185660.11</v>
      </c>
      <c r="G108">
        <v>0</v>
      </c>
      <c r="H108">
        <v>30141.24</v>
      </c>
      <c r="J108">
        <v>7</v>
      </c>
      <c r="K108">
        <v>240206.89</v>
      </c>
      <c r="O108">
        <v>7000</v>
      </c>
      <c r="R108">
        <v>493.46</v>
      </c>
      <c r="U108">
        <v>-2780470.33</v>
      </c>
      <c r="V108">
        <v>3154007.83</v>
      </c>
      <c r="Y108">
        <v>380998.97</v>
      </c>
      <c r="Z108">
        <v>2120</v>
      </c>
      <c r="AA108">
        <v>43.87</v>
      </c>
      <c r="AC108">
        <v>267173.40000000002</v>
      </c>
      <c r="AE108">
        <v>335395.40000000002</v>
      </c>
      <c r="AF108">
        <v>2488</v>
      </c>
      <c r="AG108">
        <v>584</v>
      </c>
      <c r="AH108">
        <v>224630.55</v>
      </c>
      <c r="AI108">
        <v>12254.01</v>
      </c>
      <c r="AL108" s="59">
        <f t="shared" si="8"/>
        <v>215801.34999999998</v>
      </c>
      <c r="AM108" s="29">
        <f t="shared" si="9"/>
        <v>7493.46</v>
      </c>
      <c r="AN108" s="19">
        <f t="shared" si="10"/>
        <v>208307.88999999998</v>
      </c>
      <c r="AO108" s="13">
        <f t="shared" si="11"/>
        <v>650336.24</v>
      </c>
      <c r="AP108" s="14">
        <f t="shared" si="12"/>
        <v>575351.96</v>
      </c>
      <c r="AQ108" s="24">
        <f t="shared" si="7"/>
        <v>74984.280000000028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2643</v>
      </c>
      <c r="F109">
        <v>748113.49</v>
      </c>
      <c r="G109">
        <v>0</v>
      </c>
      <c r="H109">
        <v>72098.820000000007</v>
      </c>
      <c r="J109">
        <v>1325787.42</v>
      </c>
      <c r="K109">
        <v>178240.9</v>
      </c>
      <c r="Q109">
        <v>150350</v>
      </c>
      <c r="R109">
        <v>0</v>
      </c>
      <c r="U109">
        <v>-405846.55</v>
      </c>
      <c r="V109">
        <v>2272032.2400000002</v>
      </c>
      <c r="Y109">
        <v>751015.3</v>
      </c>
      <c r="AA109">
        <v>223.37</v>
      </c>
      <c r="AC109">
        <v>315720.2</v>
      </c>
      <c r="AE109">
        <v>368617.16</v>
      </c>
      <c r="AH109">
        <v>340956.78</v>
      </c>
      <c r="AI109">
        <v>49679.99</v>
      </c>
      <c r="AL109" s="59">
        <f t="shared" si="8"/>
        <v>820212.31</v>
      </c>
      <c r="AM109" s="29">
        <f t="shared" si="9"/>
        <v>150350</v>
      </c>
      <c r="AN109" s="19">
        <f t="shared" si="10"/>
        <v>669862.31000000006</v>
      </c>
      <c r="AO109" s="13">
        <f t="shared" si="11"/>
        <v>1066958.8700000001</v>
      </c>
      <c r="AP109" s="14">
        <f t="shared" si="12"/>
        <v>759253.92999999993</v>
      </c>
      <c r="AQ109" s="24">
        <f t="shared" si="7"/>
        <v>307704.94000000018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2644</v>
      </c>
      <c r="F110">
        <v>73102.210000000006</v>
      </c>
      <c r="G110">
        <v>0</v>
      </c>
      <c r="H110">
        <v>438305.39</v>
      </c>
      <c r="J110">
        <v>140884.32</v>
      </c>
      <c r="K110">
        <v>25890</v>
      </c>
      <c r="L110">
        <v>6000</v>
      </c>
      <c r="O110">
        <v>94704.4</v>
      </c>
      <c r="R110">
        <v>7961</v>
      </c>
      <c r="T110">
        <v>-1144415.1499999999</v>
      </c>
      <c r="V110">
        <v>1679735.01</v>
      </c>
      <c r="Y110">
        <v>289434.74</v>
      </c>
      <c r="AC110">
        <v>131580</v>
      </c>
      <c r="AE110">
        <v>198426.95</v>
      </c>
      <c r="AH110">
        <v>164880.4</v>
      </c>
      <c r="AI110">
        <v>11510.73</v>
      </c>
      <c r="AL110" s="59">
        <f t="shared" si="8"/>
        <v>511407.60000000003</v>
      </c>
      <c r="AM110" s="29">
        <f t="shared" si="9"/>
        <v>102665.4</v>
      </c>
      <c r="AN110" s="19">
        <f t="shared" si="10"/>
        <v>408742.20000000007</v>
      </c>
      <c r="AO110" s="13">
        <f t="shared" si="11"/>
        <v>421014.74</v>
      </c>
      <c r="AP110" s="14">
        <f t="shared" si="12"/>
        <v>374818.07999999996</v>
      </c>
      <c r="AQ110" s="24">
        <f t="shared" si="7"/>
        <v>46196.660000000033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2645</v>
      </c>
      <c r="F111">
        <v>451457.46</v>
      </c>
      <c r="G111">
        <v>0</v>
      </c>
      <c r="H111">
        <v>113352.05</v>
      </c>
      <c r="J111">
        <v>6</v>
      </c>
      <c r="K111">
        <v>251894.61</v>
      </c>
      <c r="O111">
        <v>16040</v>
      </c>
      <c r="R111">
        <v>205.61</v>
      </c>
      <c r="T111">
        <v>-969.4</v>
      </c>
      <c r="U111">
        <v>-948695.9</v>
      </c>
      <c r="V111">
        <v>1611506.92</v>
      </c>
      <c r="Y111">
        <v>306667.96000000002</v>
      </c>
      <c r="Z111">
        <v>280</v>
      </c>
      <c r="AC111">
        <v>265960</v>
      </c>
      <c r="AD111">
        <v>102956.6</v>
      </c>
      <c r="AE111">
        <v>333205</v>
      </c>
      <c r="AF111">
        <v>480</v>
      </c>
      <c r="AG111">
        <v>1832</v>
      </c>
      <c r="AH111">
        <v>196268.09</v>
      </c>
      <c r="AI111">
        <v>5456.58</v>
      </c>
      <c r="AL111" s="59">
        <f t="shared" si="8"/>
        <v>564809.51</v>
      </c>
      <c r="AM111" s="29">
        <f t="shared" si="9"/>
        <v>16245.61</v>
      </c>
      <c r="AN111" s="19">
        <f t="shared" si="10"/>
        <v>548563.9</v>
      </c>
      <c r="AO111" s="13">
        <f t="shared" si="11"/>
        <v>675864.55999999994</v>
      </c>
      <c r="AP111" s="14">
        <f t="shared" si="12"/>
        <v>537241.66999999993</v>
      </c>
      <c r="AQ111" s="24">
        <f t="shared" si="7"/>
        <v>138622.89000000001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2646</v>
      </c>
      <c r="F112">
        <v>180520.39</v>
      </c>
      <c r="G112">
        <v>15468.2</v>
      </c>
      <c r="H112">
        <v>126375.83</v>
      </c>
      <c r="J112">
        <v>25885.38</v>
      </c>
      <c r="K112">
        <v>740586.38</v>
      </c>
      <c r="N112">
        <v>59800</v>
      </c>
      <c r="O112">
        <v>31343</v>
      </c>
      <c r="R112">
        <v>3948.97</v>
      </c>
      <c r="U112">
        <v>280864.45</v>
      </c>
      <c r="V112">
        <v>667875.67000000004</v>
      </c>
      <c r="Y112">
        <v>372648</v>
      </c>
      <c r="AA112">
        <v>100</v>
      </c>
      <c r="AC112">
        <v>49237.7</v>
      </c>
      <c r="AE112">
        <v>103117.7</v>
      </c>
      <c r="AG112">
        <v>885</v>
      </c>
      <c r="AH112">
        <v>204446.22</v>
      </c>
      <c r="AI112">
        <v>68532.69</v>
      </c>
      <c r="AL112" s="59">
        <f t="shared" si="8"/>
        <v>322364.42000000004</v>
      </c>
      <c r="AM112" s="29">
        <f t="shared" si="9"/>
        <v>95091.97</v>
      </c>
      <c r="AN112" s="19">
        <f t="shared" si="10"/>
        <v>227272.45000000004</v>
      </c>
      <c r="AO112" s="13">
        <f t="shared" si="11"/>
        <v>421985.7</v>
      </c>
      <c r="AP112" s="14">
        <f t="shared" si="12"/>
        <v>376981.61</v>
      </c>
      <c r="AQ112" s="24">
        <f t="shared" si="7"/>
        <v>45004.090000000026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2647</v>
      </c>
      <c r="F113">
        <v>383455.32</v>
      </c>
      <c r="G113">
        <v>0</v>
      </c>
      <c r="H113">
        <v>45593.4</v>
      </c>
      <c r="J113">
        <v>349233.46</v>
      </c>
      <c r="K113">
        <v>-6455.14</v>
      </c>
      <c r="L113">
        <v>1</v>
      </c>
      <c r="O113">
        <v>22700</v>
      </c>
      <c r="R113">
        <v>472</v>
      </c>
      <c r="U113">
        <v>192922.39</v>
      </c>
      <c r="V113">
        <v>654977.96</v>
      </c>
      <c r="Y113">
        <v>281920.15999999997</v>
      </c>
      <c r="AA113">
        <v>9.1</v>
      </c>
      <c r="AC113">
        <v>168740.1</v>
      </c>
      <c r="AD113">
        <v>12000</v>
      </c>
      <c r="AE113">
        <v>198004.1</v>
      </c>
      <c r="AF113">
        <v>960</v>
      </c>
      <c r="AG113">
        <v>1249</v>
      </c>
      <c r="AH113">
        <v>218401.08</v>
      </c>
      <c r="AI113">
        <v>143299.49</v>
      </c>
      <c r="AL113" s="59">
        <f t="shared" si="8"/>
        <v>429048.72000000003</v>
      </c>
      <c r="AM113" s="29">
        <f t="shared" si="9"/>
        <v>23172</v>
      </c>
      <c r="AN113" s="19">
        <f t="shared" si="10"/>
        <v>405876.72000000003</v>
      </c>
      <c r="AO113" s="13">
        <f t="shared" si="11"/>
        <v>462669.36</v>
      </c>
      <c r="AP113" s="14">
        <f t="shared" si="12"/>
        <v>561913.66999999993</v>
      </c>
      <c r="AQ113" s="24">
        <f t="shared" si="7"/>
        <v>-99244.309999999939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2648</v>
      </c>
      <c r="F114">
        <v>457001.28</v>
      </c>
      <c r="G114">
        <v>0</v>
      </c>
      <c r="H114">
        <v>157767.81</v>
      </c>
      <c r="J114">
        <v>88818.35</v>
      </c>
      <c r="K114">
        <v>224806.43</v>
      </c>
      <c r="N114">
        <v>0</v>
      </c>
      <c r="O114">
        <v>8400</v>
      </c>
      <c r="R114">
        <v>15.9</v>
      </c>
      <c r="U114">
        <v>-2241295.13</v>
      </c>
      <c r="V114">
        <v>3175397.16</v>
      </c>
      <c r="Y114">
        <v>366603.47</v>
      </c>
      <c r="AC114">
        <v>427602.4</v>
      </c>
      <c r="AE114">
        <v>492520.4</v>
      </c>
      <c r="AF114">
        <v>4480</v>
      </c>
      <c r="AG114">
        <v>5120</v>
      </c>
      <c r="AH114">
        <v>269000.15000000002</v>
      </c>
      <c r="AI114">
        <v>22209.38</v>
      </c>
      <c r="AK114">
        <v>15000</v>
      </c>
      <c r="AL114" s="59">
        <f t="shared" si="8"/>
        <v>614769.09000000008</v>
      </c>
      <c r="AM114" s="29">
        <f t="shared" si="9"/>
        <v>8415.9</v>
      </c>
      <c r="AN114" s="19">
        <f t="shared" si="10"/>
        <v>606353.19000000006</v>
      </c>
      <c r="AO114" s="13">
        <f t="shared" si="11"/>
        <v>794205.87</v>
      </c>
      <c r="AP114" s="14">
        <f t="shared" si="12"/>
        <v>808329.93</v>
      </c>
      <c r="AQ114" s="24">
        <f t="shared" si="7"/>
        <v>-14124.060000000056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2649</v>
      </c>
      <c r="F115">
        <v>277708.11</v>
      </c>
      <c r="G115">
        <v>0</v>
      </c>
      <c r="H115">
        <v>26568.76</v>
      </c>
      <c r="J115">
        <v>3021383.47</v>
      </c>
      <c r="K115">
        <v>107205.58</v>
      </c>
      <c r="N115">
        <v>500</v>
      </c>
      <c r="O115">
        <v>12000</v>
      </c>
      <c r="R115">
        <v>2099</v>
      </c>
      <c r="U115">
        <v>2328448.35</v>
      </c>
      <c r="V115">
        <v>1191484.79</v>
      </c>
      <c r="Y115">
        <v>271316.21999999997</v>
      </c>
      <c r="AC115">
        <v>251526</v>
      </c>
      <c r="AE115">
        <v>393892</v>
      </c>
      <c r="AH115">
        <v>163702.9</v>
      </c>
      <c r="AI115">
        <v>51913.54</v>
      </c>
      <c r="AK115">
        <v>15000</v>
      </c>
      <c r="AL115" s="59">
        <f t="shared" si="8"/>
        <v>304276.87</v>
      </c>
      <c r="AM115" s="29">
        <f t="shared" si="9"/>
        <v>14599</v>
      </c>
      <c r="AN115" s="19">
        <f t="shared" si="10"/>
        <v>289677.87</v>
      </c>
      <c r="AO115" s="13">
        <f t="shared" si="11"/>
        <v>522842.22</v>
      </c>
      <c r="AP115" s="14">
        <f t="shared" si="12"/>
        <v>624508.44000000006</v>
      </c>
      <c r="AQ115" s="24">
        <f t="shared" si="7"/>
        <v>-101666.22000000009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2650</v>
      </c>
      <c r="F116">
        <v>335273.05</v>
      </c>
      <c r="G116">
        <v>0</v>
      </c>
      <c r="H116">
        <v>335210.71999999997</v>
      </c>
      <c r="J116">
        <v>1802928.4</v>
      </c>
      <c r="K116">
        <v>208857.37</v>
      </c>
      <c r="N116">
        <v>0</v>
      </c>
      <c r="O116">
        <v>17000</v>
      </c>
      <c r="R116">
        <v>0</v>
      </c>
      <c r="U116">
        <v>1704228.21</v>
      </c>
      <c r="V116">
        <v>918887.6</v>
      </c>
      <c r="Y116">
        <v>255355.79</v>
      </c>
      <c r="AC116">
        <v>215560.4</v>
      </c>
      <c r="AE116">
        <v>285200.40000000002</v>
      </c>
      <c r="AG116">
        <v>1056</v>
      </c>
      <c r="AH116">
        <v>72577.17</v>
      </c>
      <c r="AI116">
        <v>54928.89</v>
      </c>
      <c r="AK116">
        <v>15000</v>
      </c>
      <c r="AL116" s="59">
        <f t="shared" si="8"/>
        <v>670483.77</v>
      </c>
      <c r="AM116" s="29">
        <f t="shared" si="9"/>
        <v>17000</v>
      </c>
      <c r="AN116" s="19">
        <f t="shared" si="10"/>
        <v>653483.77</v>
      </c>
      <c r="AO116" s="13">
        <f t="shared" si="11"/>
        <v>470916.19</v>
      </c>
      <c r="AP116" s="14">
        <f t="shared" si="12"/>
        <v>428762.46</v>
      </c>
      <c r="AQ116" s="24">
        <f t="shared" si="7"/>
        <v>42153.729999999981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2651</v>
      </c>
      <c r="F117">
        <v>170310.81</v>
      </c>
      <c r="G117">
        <v>0</v>
      </c>
      <c r="H117">
        <v>75756</v>
      </c>
      <c r="J117">
        <v>92105.04</v>
      </c>
      <c r="K117">
        <v>93943.55</v>
      </c>
      <c r="O117">
        <v>33180</v>
      </c>
      <c r="R117">
        <v>1896</v>
      </c>
      <c r="U117">
        <v>-1472530.48</v>
      </c>
      <c r="V117">
        <v>1855787.89</v>
      </c>
      <c r="Y117">
        <v>357710.09</v>
      </c>
      <c r="AA117">
        <v>49.61</v>
      </c>
      <c r="AC117">
        <v>349354.8</v>
      </c>
      <c r="AD117">
        <v>21432.15</v>
      </c>
      <c r="AE117">
        <v>468662.8</v>
      </c>
      <c r="AF117">
        <v>160</v>
      </c>
      <c r="AG117">
        <v>440</v>
      </c>
      <c r="AH117">
        <v>214065.13</v>
      </c>
      <c r="AI117">
        <v>16436.73</v>
      </c>
      <c r="AK117">
        <v>15000</v>
      </c>
      <c r="AL117" s="59">
        <f t="shared" si="8"/>
        <v>246066.81</v>
      </c>
      <c r="AM117" s="29">
        <f t="shared" si="9"/>
        <v>35076</v>
      </c>
      <c r="AN117" s="19">
        <f t="shared" si="10"/>
        <v>210990.81</v>
      </c>
      <c r="AO117" s="13">
        <f t="shared" si="11"/>
        <v>728546.65</v>
      </c>
      <c r="AP117" s="14">
        <f t="shared" si="12"/>
        <v>714764.65999999992</v>
      </c>
      <c r="AQ117" s="24">
        <f t="shared" si="7"/>
        <v>13781.990000000107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2652</v>
      </c>
      <c r="F118">
        <v>119768.05</v>
      </c>
      <c r="G118">
        <v>0</v>
      </c>
      <c r="H118">
        <v>233378.32</v>
      </c>
      <c r="J118">
        <v>248333.68</v>
      </c>
      <c r="K118">
        <v>270335.61</v>
      </c>
      <c r="N118">
        <v>0</v>
      </c>
      <c r="O118">
        <v>44385</v>
      </c>
      <c r="R118">
        <v>420.22</v>
      </c>
      <c r="U118">
        <v>-897918.74</v>
      </c>
      <c r="V118">
        <v>1498231.3</v>
      </c>
      <c r="Y118">
        <v>553936.81999999995</v>
      </c>
      <c r="AC118">
        <v>213737.4</v>
      </c>
      <c r="AE118">
        <v>293367.40000000002</v>
      </c>
      <c r="AF118">
        <v>1056</v>
      </c>
      <c r="AG118">
        <v>3000</v>
      </c>
      <c r="AH118">
        <v>193725.12</v>
      </c>
      <c r="AI118">
        <v>34827.82</v>
      </c>
      <c r="AJ118">
        <v>15000</v>
      </c>
      <c r="AL118" s="59">
        <f t="shared" si="8"/>
        <v>353146.37</v>
      </c>
      <c r="AM118" s="29">
        <f t="shared" si="9"/>
        <v>44805.22</v>
      </c>
      <c r="AN118" s="19">
        <f t="shared" si="10"/>
        <v>308341.15000000002</v>
      </c>
      <c r="AO118" s="13">
        <f t="shared" si="11"/>
        <v>767674.22</v>
      </c>
      <c r="AP118" s="14">
        <f t="shared" si="12"/>
        <v>540976.34</v>
      </c>
      <c r="AQ118" s="24">
        <f t="shared" si="7"/>
        <v>226697.88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2653</v>
      </c>
      <c r="F119">
        <v>485932.63</v>
      </c>
      <c r="G119">
        <v>0</v>
      </c>
      <c r="H119">
        <v>33387.03</v>
      </c>
      <c r="J119">
        <v>1574149.85</v>
      </c>
      <c r="K119">
        <v>338474.19</v>
      </c>
      <c r="O119">
        <v>71860</v>
      </c>
      <c r="R119">
        <v>0</v>
      </c>
      <c r="U119">
        <v>1748290.88</v>
      </c>
      <c r="V119">
        <v>655276.54</v>
      </c>
      <c r="Y119">
        <v>496801.93</v>
      </c>
      <c r="AA119">
        <v>0.17</v>
      </c>
      <c r="AC119">
        <v>255998.22</v>
      </c>
      <c r="AE119">
        <v>414252.22</v>
      </c>
      <c r="AG119">
        <v>21508</v>
      </c>
      <c r="AH119">
        <v>246086.94</v>
      </c>
      <c r="AI119">
        <v>99436.88</v>
      </c>
      <c r="AK119">
        <v>15000</v>
      </c>
      <c r="AL119" s="59">
        <f t="shared" si="8"/>
        <v>519319.66000000003</v>
      </c>
      <c r="AM119" s="29">
        <f t="shared" si="9"/>
        <v>71860</v>
      </c>
      <c r="AN119" s="19">
        <f t="shared" si="10"/>
        <v>447459.66000000003</v>
      </c>
      <c r="AO119" s="13">
        <f t="shared" si="11"/>
        <v>752800.32</v>
      </c>
      <c r="AP119" s="14">
        <f t="shared" si="12"/>
        <v>796284.03999999992</v>
      </c>
      <c r="AQ119" s="24">
        <f t="shared" si="7"/>
        <v>-43483.719999999972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2654</v>
      </c>
      <c r="F120">
        <v>231774.05</v>
      </c>
      <c r="G120">
        <v>0</v>
      </c>
      <c r="H120">
        <v>48894.48</v>
      </c>
      <c r="J120">
        <v>852385.98</v>
      </c>
      <c r="K120">
        <v>65797.509999999995</v>
      </c>
      <c r="O120">
        <v>0</v>
      </c>
      <c r="R120">
        <v>0</v>
      </c>
      <c r="U120">
        <v>-632690.64</v>
      </c>
      <c r="V120">
        <v>1904716.16</v>
      </c>
      <c r="Y120">
        <v>340010.07</v>
      </c>
      <c r="AC120">
        <v>202428.9</v>
      </c>
      <c r="AE120">
        <v>323956.90000000002</v>
      </c>
      <c r="AH120">
        <v>236167.98</v>
      </c>
      <c r="AI120">
        <v>40487.589999999997</v>
      </c>
      <c r="AK120">
        <v>15000</v>
      </c>
      <c r="AL120" s="59">
        <f t="shared" si="8"/>
        <v>280668.52999999997</v>
      </c>
      <c r="AM120" s="29">
        <f t="shared" si="9"/>
        <v>0</v>
      </c>
      <c r="AN120" s="19">
        <f t="shared" si="10"/>
        <v>280668.52999999997</v>
      </c>
      <c r="AO120" s="13">
        <f t="shared" si="11"/>
        <v>542438.97</v>
      </c>
      <c r="AP120" s="14">
        <f t="shared" si="12"/>
        <v>615612.47</v>
      </c>
      <c r="AQ120" s="24">
        <f t="shared" ref="AQ120:AQ139" si="13">AO120-AP120</f>
        <v>-73173.5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2655</v>
      </c>
      <c r="F121">
        <v>109184.03</v>
      </c>
      <c r="G121">
        <v>0</v>
      </c>
      <c r="H121">
        <v>147433.35</v>
      </c>
      <c r="J121">
        <v>137254.49</v>
      </c>
      <c r="K121">
        <v>143329.17000000001</v>
      </c>
      <c r="N121">
        <v>12000</v>
      </c>
      <c r="O121">
        <v>6500</v>
      </c>
      <c r="R121">
        <v>29.8</v>
      </c>
      <c r="U121">
        <v>-1836812.57</v>
      </c>
      <c r="V121">
        <v>2482221.21</v>
      </c>
      <c r="Y121">
        <v>262943.09999999998</v>
      </c>
      <c r="AA121">
        <v>14.38</v>
      </c>
      <c r="AC121">
        <v>354855.6</v>
      </c>
      <c r="AE121">
        <v>544936.6</v>
      </c>
      <c r="AG121">
        <v>1016</v>
      </c>
      <c r="AH121">
        <v>150463.54</v>
      </c>
      <c r="AI121">
        <v>33134.339999999997</v>
      </c>
      <c r="AK121">
        <v>15000</v>
      </c>
      <c r="AL121" s="59">
        <f t="shared" si="8"/>
        <v>256617.38</v>
      </c>
      <c r="AM121" s="29">
        <f t="shared" si="9"/>
        <v>18529.8</v>
      </c>
      <c r="AN121" s="19">
        <f t="shared" si="10"/>
        <v>238087.58000000002</v>
      </c>
      <c r="AO121" s="13">
        <f t="shared" si="11"/>
        <v>617813.07999999996</v>
      </c>
      <c r="AP121" s="14">
        <f t="shared" si="12"/>
        <v>744550.48</v>
      </c>
      <c r="AQ121" s="24">
        <f t="shared" si="13"/>
        <v>-126737.40000000002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2656</v>
      </c>
      <c r="F122">
        <v>188316.25</v>
      </c>
      <c r="G122">
        <v>0</v>
      </c>
      <c r="H122">
        <v>293810.38</v>
      </c>
      <c r="J122">
        <v>1939868.27</v>
      </c>
      <c r="K122">
        <v>97222.47</v>
      </c>
      <c r="R122">
        <v>1215</v>
      </c>
      <c r="U122">
        <v>-1066922.44</v>
      </c>
      <c r="V122">
        <v>3637434.23</v>
      </c>
      <c r="Y122">
        <v>283160.03999999998</v>
      </c>
      <c r="AA122">
        <v>20.12</v>
      </c>
      <c r="AC122">
        <v>372000</v>
      </c>
      <c r="AE122">
        <v>471736</v>
      </c>
      <c r="AG122">
        <v>13216</v>
      </c>
      <c r="AH122">
        <v>190900.26</v>
      </c>
      <c r="AI122">
        <v>31837.32</v>
      </c>
      <c r="AL122" s="59">
        <f t="shared" si="8"/>
        <v>482126.63</v>
      </c>
      <c r="AM122" s="29">
        <f t="shared" si="9"/>
        <v>1215</v>
      </c>
      <c r="AN122" s="19">
        <f t="shared" si="10"/>
        <v>480911.63</v>
      </c>
      <c r="AO122" s="13">
        <f t="shared" si="11"/>
        <v>655180.15999999992</v>
      </c>
      <c r="AP122" s="14">
        <f t="shared" si="12"/>
        <v>707689.58</v>
      </c>
      <c r="AQ122" s="24">
        <f t="shared" si="13"/>
        <v>-52509.420000000042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2657</v>
      </c>
      <c r="F123">
        <v>1140821.82</v>
      </c>
      <c r="G123">
        <v>0</v>
      </c>
      <c r="H123">
        <v>1127913.3600000001</v>
      </c>
      <c r="J123">
        <v>1389333.46</v>
      </c>
      <c r="K123">
        <v>27079.88</v>
      </c>
      <c r="R123">
        <v>1761</v>
      </c>
      <c r="U123">
        <v>3178789.91</v>
      </c>
      <c r="Y123">
        <v>217478.36</v>
      </c>
      <c r="Z123">
        <v>616078</v>
      </c>
      <c r="AA123">
        <v>24.38</v>
      </c>
      <c r="AE123">
        <v>128251</v>
      </c>
      <c r="AG123">
        <v>3980</v>
      </c>
      <c r="AH123">
        <v>154179.24</v>
      </c>
      <c r="AI123">
        <v>42572.89</v>
      </c>
      <c r="AL123" s="59">
        <f t="shared" si="8"/>
        <v>2268735.1800000002</v>
      </c>
      <c r="AM123" s="29">
        <f t="shared" si="9"/>
        <v>1761</v>
      </c>
      <c r="AN123" s="19">
        <f t="shared" si="10"/>
        <v>2266974.1800000002</v>
      </c>
      <c r="AO123" s="13">
        <f t="shared" si="11"/>
        <v>833580.74</v>
      </c>
      <c r="AP123" s="14">
        <f t="shared" si="12"/>
        <v>328983.13</v>
      </c>
      <c r="AQ123" s="24">
        <f t="shared" si="13"/>
        <v>504597.61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2658</v>
      </c>
      <c r="F124">
        <v>326617.84999999998</v>
      </c>
      <c r="G124">
        <v>0</v>
      </c>
      <c r="H124">
        <v>355722.62</v>
      </c>
      <c r="J124">
        <v>2253895.16</v>
      </c>
      <c r="K124">
        <v>306262.03000000003</v>
      </c>
      <c r="R124">
        <v>1179.3499999999999</v>
      </c>
      <c r="U124">
        <v>2523432.8199999998</v>
      </c>
      <c r="V124">
        <v>431249.19</v>
      </c>
      <c r="Y124">
        <v>368414.69</v>
      </c>
      <c r="AD124">
        <v>99443.4</v>
      </c>
      <c r="AE124">
        <v>95062</v>
      </c>
      <c r="AF124">
        <v>6320</v>
      </c>
      <c r="AG124">
        <v>4788</v>
      </c>
      <c r="AH124">
        <v>75051.789999999994</v>
      </c>
      <c r="AL124" s="59">
        <f t="shared" si="8"/>
        <v>682340.47</v>
      </c>
      <c r="AM124" s="29">
        <f t="shared" si="9"/>
        <v>1179.3499999999999</v>
      </c>
      <c r="AN124" s="19">
        <f t="shared" si="10"/>
        <v>681161.12</v>
      </c>
      <c r="AO124" s="13">
        <f t="shared" si="11"/>
        <v>467858.08999999997</v>
      </c>
      <c r="AP124" s="14">
        <f t="shared" si="12"/>
        <v>181221.78999999998</v>
      </c>
      <c r="AQ124" s="24">
        <f t="shared" si="13"/>
        <v>286636.3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2659</v>
      </c>
      <c r="F125">
        <v>146092.79999999999</v>
      </c>
      <c r="G125">
        <v>0</v>
      </c>
      <c r="H125">
        <v>723474.67</v>
      </c>
      <c r="J125">
        <v>167161</v>
      </c>
      <c r="K125">
        <v>176330.43</v>
      </c>
      <c r="N125">
        <v>50000</v>
      </c>
      <c r="R125">
        <v>2916</v>
      </c>
      <c r="U125">
        <v>1174435.23</v>
      </c>
      <c r="Y125">
        <v>240943.31</v>
      </c>
      <c r="AE125">
        <v>143862</v>
      </c>
      <c r="AG125">
        <v>1200</v>
      </c>
      <c r="AH125">
        <v>108343.9</v>
      </c>
      <c r="AI125">
        <v>629.74</v>
      </c>
      <c r="AK125">
        <v>1200</v>
      </c>
      <c r="AL125" s="59">
        <f t="shared" si="8"/>
        <v>869567.47</v>
      </c>
      <c r="AM125" s="29">
        <f t="shared" si="9"/>
        <v>52916</v>
      </c>
      <c r="AN125" s="19">
        <f t="shared" si="10"/>
        <v>816651.47</v>
      </c>
      <c r="AO125" s="13">
        <f t="shared" si="11"/>
        <v>240943.31</v>
      </c>
      <c r="AP125" s="14">
        <f t="shared" si="12"/>
        <v>255235.63999999998</v>
      </c>
      <c r="AQ125" s="24">
        <f t="shared" si="13"/>
        <v>-14292.329999999987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2660</v>
      </c>
      <c r="F126">
        <v>202809.96</v>
      </c>
      <c r="G126">
        <v>0</v>
      </c>
      <c r="H126">
        <v>225994.6</v>
      </c>
      <c r="J126">
        <v>523286.98</v>
      </c>
      <c r="K126">
        <v>408589.29</v>
      </c>
      <c r="R126">
        <v>68</v>
      </c>
      <c r="U126">
        <v>849877.17</v>
      </c>
      <c r="V126">
        <v>343312.84</v>
      </c>
      <c r="Y126">
        <v>464423.5</v>
      </c>
      <c r="AC126">
        <v>527400</v>
      </c>
      <c r="AD126">
        <v>19000</v>
      </c>
      <c r="AE126">
        <v>587155</v>
      </c>
      <c r="AF126">
        <v>22204</v>
      </c>
      <c r="AH126">
        <v>227426.23</v>
      </c>
      <c r="AI126">
        <v>6615.45</v>
      </c>
      <c r="AL126" s="59">
        <f t="shared" si="8"/>
        <v>428804.56</v>
      </c>
      <c r="AM126" s="29">
        <f t="shared" si="9"/>
        <v>68</v>
      </c>
      <c r="AN126" s="19">
        <f t="shared" si="10"/>
        <v>428736.56</v>
      </c>
      <c r="AO126" s="13">
        <f t="shared" si="11"/>
        <v>1010823.5</v>
      </c>
      <c r="AP126" s="14">
        <f t="shared" si="12"/>
        <v>843400.67999999993</v>
      </c>
      <c r="AQ126" s="24">
        <f t="shared" si="13"/>
        <v>167422.82000000007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2661</v>
      </c>
      <c r="F127">
        <v>361667.95</v>
      </c>
      <c r="G127">
        <v>0</v>
      </c>
      <c r="H127">
        <v>383548.25</v>
      </c>
      <c r="J127">
        <v>258591.04</v>
      </c>
      <c r="K127">
        <v>159741.51</v>
      </c>
      <c r="R127">
        <v>3928</v>
      </c>
      <c r="U127">
        <v>-639346.06999999995</v>
      </c>
      <c r="V127">
        <v>1627802.29</v>
      </c>
      <c r="Y127">
        <v>534017.49</v>
      </c>
      <c r="AC127">
        <v>327840</v>
      </c>
      <c r="AE127">
        <v>458711</v>
      </c>
      <c r="AG127">
        <v>4896</v>
      </c>
      <c r="AH127">
        <v>224962.32</v>
      </c>
      <c r="AI127">
        <v>2123.64</v>
      </c>
      <c r="AL127" s="59">
        <f t="shared" si="8"/>
        <v>745216.2</v>
      </c>
      <c r="AM127" s="29">
        <f t="shared" si="9"/>
        <v>3928</v>
      </c>
      <c r="AN127" s="19">
        <f t="shared" si="10"/>
        <v>741288.2</v>
      </c>
      <c r="AO127" s="13">
        <f t="shared" si="11"/>
        <v>861857.49</v>
      </c>
      <c r="AP127" s="14">
        <f t="shared" si="12"/>
        <v>690692.96000000008</v>
      </c>
      <c r="AQ127" s="24">
        <f t="shared" si="13"/>
        <v>171164.52999999991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2662</v>
      </c>
      <c r="F128">
        <v>1095162.58</v>
      </c>
      <c r="G128">
        <v>0</v>
      </c>
      <c r="H128">
        <v>951276.53</v>
      </c>
      <c r="J128">
        <v>17</v>
      </c>
      <c r="K128">
        <v>106110.86</v>
      </c>
      <c r="R128">
        <v>0</v>
      </c>
      <c r="U128">
        <v>-230233.98</v>
      </c>
      <c r="V128">
        <v>2560000</v>
      </c>
      <c r="Y128">
        <v>339100.91</v>
      </c>
      <c r="AC128">
        <v>259020</v>
      </c>
      <c r="AE128">
        <v>373792</v>
      </c>
      <c r="AG128">
        <v>9096</v>
      </c>
      <c r="AH128">
        <v>376030.89</v>
      </c>
      <c r="AI128">
        <v>16401.07</v>
      </c>
      <c r="AL128" s="59">
        <f t="shared" si="8"/>
        <v>2046439.11</v>
      </c>
      <c r="AM128" s="29">
        <f t="shared" si="9"/>
        <v>0</v>
      </c>
      <c r="AN128" s="19">
        <f t="shared" si="10"/>
        <v>2046439.11</v>
      </c>
      <c r="AO128" s="13">
        <f t="shared" si="11"/>
        <v>598120.90999999992</v>
      </c>
      <c r="AP128" s="14">
        <f t="shared" si="12"/>
        <v>775319.96</v>
      </c>
      <c r="AQ128" s="24">
        <f t="shared" si="13"/>
        <v>-177199.05000000005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2663</v>
      </c>
      <c r="F129">
        <v>415121.77</v>
      </c>
      <c r="G129">
        <v>0</v>
      </c>
      <c r="H129">
        <v>51557.440000000002</v>
      </c>
      <c r="J129">
        <v>9740.68</v>
      </c>
      <c r="K129">
        <v>224408.39</v>
      </c>
      <c r="O129">
        <v>35000</v>
      </c>
      <c r="R129">
        <v>378489.62</v>
      </c>
      <c r="U129">
        <v>-2576744.19</v>
      </c>
      <c r="V129">
        <v>2948636.78</v>
      </c>
      <c r="Y129">
        <v>46203.57</v>
      </c>
      <c r="AC129">
        <v>519120</v>
      </c>
      <c r="AD129">
        <v>158495.38</v>
      </c>
      <c r="AE129">
        <v>581616.5</v>
      </c>
      <c r="AG129">
        <v>760</v>
      </c>
      <c r="AH129">
        <v>204915.28</v>
      </c>
      <c r="AI129">
        <v>21081.1</v>
      </c>
      <c r="AL129" s="59">
        <f t="shared" si="8"/>
        <v>466679.21</v>
      </c>
      <c r="AM129" s="29">
        <f t="shared" si="9"/>
        <v>413489.62</v>
      </c>
      <c r="AN129" s="19">
        <f t="shared" si="10"/>
        <v>53189.590000000026</v>
      </c>
      <c r="AO129" s="13">
        <f t="shared" si="11"/>
        <v>723818.95</v>
      </c>
      <c r="AP129" s="14">
        <f t="shared" si="12"/>
        <v>808372.88</v>
      </c>
      <c r="AQ129" s="24">
        <f t="shared" si="13"/>
        <v>-84553.930000000051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2664</v>
      </c>
      <c r="F130">
        <v>1120492.3899999999</v>
      </c>
      <c r="G130">
        <v>0</v>
      </c>
      <c r="H130">
        <v>1768.93</v>
      </c>
      <c r="J130">
        <v>1228033.2</v>
      </c>
      <c r="K130">
        <v>932537.65</v>
      </c>
      <c r="R130">
        <v>647</v>
      </c>
      <c r="U130">
        <v>1030261.94</v>
      </c>
      <c r="V130">
        <v>2368242.5</v>
      </c>
      <c r="Y130">
        <v>291157.21999999997</v>
      </c>
      <c r="AA130">
        <v>22.83</v>
      </c>
      <c r="AC130">
        <v>465730</v>
      </c>
      <c r="AE130">
        <v>505309</v>
      </c>
      <c r="AF130">
        <v>5149</v>
      </c>
      <c r="AH130">
        <v>299076.76</v>
      </c>
      <c r="AI130">
        <v>63694.559999999998</v>
      </c>
      <c r="AL130" s="59">
        <f t="shared" si="8"/>
        <v>1122261.3199999998</v>
      </c>
      <c r="AM130" s="29">
        <f t="shared" si="9"/>
        <v>647</v>
      </c>
      <c r="AN130" s="19">
        <f t="shared" si="10"/>
        <v>1121614.3199999998</v>
      </c>
      <c r="AO130" s="13">
        <f t="shared" si="11"/>
        <v>756910.05</v>
      </c>
      <c r="AP130" s="14">
        <f t="shared" si="12"/>
        <v>873229.32000000007</v>
      </c>
      <c r="AQ130" s="24">
        <f t="shared" si="13"/>
        <v>-116319.27000000002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2665</v>
      </c>
      <c r="F131">
        <v>331377.91999999998</v>
      </c>
      <c r="G131">
        <v>0</v>
      </c>
      <c r="H131">
        <v>452410</v>
      </c>
      <c r="J131">
        <v>1910206.22</v>
      </c>
      <c r="K131">
        <v>475909.41</v>
      </c>
      <c r="R131">
        <v>14590.55</v>
      </c>
      <c r="U131">
        <v>1571915.87</v>
      </c>
      <c r="V131">
        <v>1552681.09</v>
      </c>
      <c r="Y131">
        <v>412274.75</v>
      </c>
      <c r="AC131">
        <v>232800</v>
      </c>
      <c r="AE131">
        <v>310781</v>
      </c>
      <c r="AG131">
        <v>936</v>
      </c>
      <c r="AH131">
        <v>262151.15999999997</v>
      </c>
      <c r="AI131">
        <v>40490.550000000003</v>
      </c>
      <c r="AL131" s="59">
        <f t="shared" si="8"/>
        <v>783787.91999999993</v>
      </c>
      <c r="AM131" s="29">
        <f t="shared" si="9"/>
        <v>14590.55</v>
      </c>
      <c r="AN131" s="19">
        <f t="shared" si="10"/>
        <v>769197.36999999988</v>
      </c>
      <c r="AO131" s="13">
        <f t="shared" si="11"/>
        <v>645074.75</v>
      </c>
      <c r="AP131" s="14">
        <f t="shared" si="12"/>
        <v>614358.71</v>
      </c>
      <c r="AQ131" s="24">
        <f t="shared" si="13"/>
        <v>30716.040000000037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2666</v>
      </c>
      <c r="F132">
        <v>424987.74</v>
      </c>
      <c r="G132">
        <v>26296</v>
      </c>
      <c r="H132">
        <v>931749.62</v>
      </c>
      <c r="J132">
        <v>1563141.25</v>
      </c>
      <c r="K132">
        <v>1011112.8</v>
      </c>
      <c r="O132">
        <v>65000</v>
      </c>
      <c r="R132">
        <v>270</v>
      </c>
      <c r="U132">
        <v>1230104.7</v>
      </c>
      <c r="V132">
        <v>2662147.65</v>
      </c>
      <c r="Y132">
        <v>295639.74</v>
      </c>
      <c r="AC132">
        <v>412200</v>
      </c>
      <c r="AD132">
        <v>50</v>
      </c>
      <c r="AE132">
        <v>489120</v>
      </c>
      <c r="AG132">
        <v>46604</v>
      </c>
      <c r="AH132">
        <v>172400.68</v>
      </c>
      <c r="AL132" s="59">
        <f t="shared" si="8"/>
        <v>1383033.3599999999</v>
      </c>
      <c r="AM132" s="29">
        <f t="shared" si="9"/>
        <v>65270</v>
      </c>
      <c r="AN132" s="19">
        <f t="shared" si="10"/>
        <v>1317763.3599999999</v>
      </c>
      <c r="AO132" s="13">
        <f t="shared" si="11"/>
        <v>707889.74</v>
      </c>
      <c r="AP132" s="14">
        <f t="shared" si="12"/>
        <v>708124.67999999993</v>
      </c>
      <c r="AQ132" s="24">
        <f t="shared" si="13"/>
        <v>-234.93999999994412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2667</v>
      </c>
      <c r="F133">
        <v>54961.440000000002</v>
      </c>
      <c r="G133">
        <v>0</v>
      </c>
      <c r="H133">
        <v>1134838.56</v>
      </c>
      <c r="J133">
        <v>4</v>
      </c>
      <c r="K133">
        <v>347804.8</v>
      </c>
      <c r="O133">
        <v>12540</v>
      </c>
      <c r="R133">
        <v>2675.41</v>
      </c>
      <c r="U133">
        <v>-194095.15</v>
      </c>
      <c r="V133">
        <v>1849445.73</v>
      </c>
      <c r="Y133">
        <v>42012.11</v>
      </c>
      <c r="AA133">
        <v>183.69</v>
      </c>
      <c r="AC133">
        <v>356697.59999999998</v>
      </c>
      <c r="AD133">
        <v>84576.43</v>
      </c>
      <c r="AE133">
        <v>418131.6</v>
      </c>
      <c r="AG133">
        <v>840</v>
      </c>
      <c r="AH133">
        <v>193938.16</v>
      </c>
      <c r="AI133">
        <v>3517.26</v>
      </c>
      <c r="AL133" s="59">
        <f t="shared" ref="AL133:AL139" si="14">SUM(F133:H133)</f>
        <v>1189800</v>
      </c>
      <c r="AM133" s="29">
        <f t="shared" ref="AM133:AM139" si="15">SUM(N133:R133)</f>
        <v>15215.41</v>
      </c>
      <c r="AN133" s="19">
        <f t="shared" ref="AN133:AN139" si="16">AL133-AM133</f>
        <v>1174584.5900000001</v>
      </c>
      <c r="AO133" s="13">
        <f t="shared" ref="AO133:AO139" si="17">SUM(W133:AD133)</f>
        <v>483469.82999999996</v>
      </c>
      <c r="AP133" s="14">
        <f t="shared" ref="AP133:AP139" si="18">SUM(AE133:AK133)</f>
        <v>616427.02</v>
      </c>
      <c r="AQ133" s="24">
        <f t="shared" si="13"/>
        <v>-132957.19000000006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2668</v>
      </c>
      <c r="F134">
        <v>73153.55</v>
      </c>
      <c r="G134">
        <v>0</v>
      </c>
      <c r="H134">
        <v>31315.759999999998</v>
      </c>
      <c r="J134">
        <v>6</v>
      </c>
      <c r="K134">
        <v>121551.54</v>
      </c>
      <c r="O134">
        <v>24180</v>
      </c>
      <c r="R134">
        <v>1623.72</v>
      </c>
      <c r="U134">
        <v>-1040870.12</v>
      </c>
      <c r="V134">
        <v>1289115.33</v>
      </c>
      <c r="Y134">
        <v>144292.44</v>
      </c>
      <c r="AA134">
        <v>112.62</v>
      </c>
      <c r="AC134">
        <v>298550</v>
      </c>
      <c r="AD134">
        <v>58500</v>
      </c>
      <c r="AE134">
        <v>355515</v>
      </c>
      <c r="AF134">
        <v>3520</v>
      </c>
      <c r="AH134">
        <v>171238.56</v>
      </c>
      <c r="AI134">
        <v>19203.580000000002</v>
      </c>
      <c r="AL134" s="59">
        <f t="shared" si="14"/>
        <v>104469.31</v>
      </c>
      <c r="AM134" s="29">
        <f t="shared" si="15"/>
        <v>25803.72</v>
      </c>
      <c r="AN134" s="19">
        <f t="shared" si="16"/>
        <v>78665.59</v>
      </c>
      <c r="AO134" s="13">
        <f t="shared" si="17"/>
        <v>501455.06</v>
      </c>
      <c r="AP134" s="14">
        <f t="shared" si="18"/>
        <v>549477.14</v>
      </c>
      <c r="AQ134" s="24">
        <f t="shared" si="13"/>
        <v>-48022.080000000016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2669</v>
      </c>
      <c r="F135">
        <v>20941.509999999998</v>
      </c>
      <c r="G135">
        <v>0</v>
      </c>
      <c r="H135">
        <v>323838.24</v>
      </c>
      <c r="J135">
        <v>1270267.02</v>
      </c>
      <c r="K135">
        <v>111492.56</v>
      </c>
      <c r="O135">
        <v>47380</v>
      </c>
      <c r="R135">
        <v>0</v>
      </c>
      <c r="U135">
        <v>-432698.05</v>
      </c>
      <c r="V135">
        <v>2316929.4300000002</v>
      </c>
      <c r="Y135">
        <v>43028.07</v>
      </c>
      <c r="AA135">
        <v>168.93</v>
      </c>
      <c r="AC135">
        <v>510650</v>
      </c>
      <c r="AD135">
        <v>56050.400000000001</v>
      </c>
      <c r="AE135">
        <v>569878.4</v>
      </c>
      <c r="AF135">
        <v>1552</v>
      </c>
      <c r="AH135">
        <v>177067.34</v>
      </c>
      <c r="AI135">
        <v>66471.710000000006</v>
      </c>
      <c r="AL135" s="59">
        <f t="shared" si="14"/>
        <v>344779.75</v>
      </c>
      <c r="AM135" s="29">
        <f t="shared" si="15"/>
        <v>47380</v>
      </c>
      <c r="AN135" s="19">
        <f t="shared" si="16"/>
        <v>297399.75</v>
      </c>
      <c r="AO135" s="13">
        <f t="shared" si="17"/>
        <v>609897.4</v>
      </c>
      <c r="AP135" s="14">
        <f t="shared" si="18"/>
        <v>814969.45</v>
      </c>
      <c r="AQ135" s="24">
        <f t="shared" si="13"/>
        <v>-205072.04999999993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2670</v>
      </c>
      <c r="F136">
        <v>158406.16</v>
      </c>
      <c r="G136">
        <v>0</v>
      </c>
      <c r="H136">
        <v>240276.64</v>
      </c>
      <c r="J136">
        <v>639931.34</v>
      </c>
      <c r="K136">
        <v>191301.16</v>
      </c>
      <c r="O136">
        <v>27748.67</v>
      </c>
      <c r="R136">
        <v>1364</v>
      </c>
      <c r="U136">
        <v>-1258294.24</v>
      </c>
      <c r="V136">
        <v>2601070</v>
      </c>
      <c r="Y136">
        <v>121010.62</v>
      </c>
      <c r="AA136">
        <v>860</v>
      </c>
      <c r="AC136">
        <v>144120</v>
      </c>
      <c r="AD136">
        <v>89550</v>
      </c>
      <c r="AE136">
        <v>232494</v>
      </c>
      <c r="AG136">
        <v>3104</v>
      </c>
      <c r="AH136">
        <v>232266.63</v>
      </c>
      <c r="AI136">
        <v>29649.119999999999</v>
      </c>
      <c r="AL136" s="59">
        <f t="shared" si="14"/>
        <v>398682.80000000005</v>
      </c>
      <c r="AM136" s="29">
        <f t="shared" si="15"/>
        <v>29112.67</v>
      </c>
      <c r="AN136" s="19">
        <f t="shared" si="16"/>
        <v>369570.13000000006</v>
      </c>
      <c r="AO136" s="13">
        <f t="shared" si="17"/>
        <v>355540.62</v>
      </c>
      <c r="AP136" s="14">
        <f t="shared" si="18"/>
        <v>497513.75</v>
      </c>
      <c r="AQ136" s="24">
        <f t="shared" si="13"/>
        <v>-141973.13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2671</v>
      </c>
      <c r="F137">
        <v>79786.149999999994</v>
      </c>
      <c r="G137">
        <v>-5670.81</v>
      </c>
      <c r="H137">
        <v>35355.43</v>
      </c>
      <c r="J137">
        <v>514475.46</v>
      </c>
      <c r="K137">
        <v>101182.29</v>
      </c>
      <c r="N137">
        <v>0</v>
      </c>
      <c r="Q137">
        <v>73000</v>
      </c>
      <c r="R137">
        <v>3594</v>
      </c>
      <c r="T137">
        <v>-272687.02</v>
      </c>
      <c r="V137">
        <v>1034399.3</v>
      </c>
      <c r="Y137">
        <v>199000</v>
      </c>
      <c r="AA137">
        <v>365</v>
      </c>
      <c r="AC137">
        <v>347280</v>
      </c>
      <c r="AE137">
        <v>426348</v>
      </c>
      <c r="AG137">
        <v>23844</v>
      </c>
      <c r="AH137">
        <v>175876.58</v>
      </c>
      <c r="AI137">
        <v>33754.18</v>
      </c>
      <c r="AL137" s="59">
        <f t="shared" si="14"/>
        <v>109470.76999999999</v>
      </c>
      <c r="AM137" s="29">
        <f t="shared" si="15"/>
        <v>76594</v>
      </c>
      <c r="AN137" s="19">
        <f t="shared" si="16"/>
        <v>32876.76999999999</v>
      </c>
      <c r="AO137" s="13">
        <f t="shared" si="17"/>
        <v>546645</v>
      </c>
      <c r="AP137" s="14">
        <f t="shared" si="18"/>
        <v>659822.76</v>
      </c>
      <c r="AQ137" s="24">
        <f t="shared" si="13"/>
        <v>-113177.76000000001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2672</v>
      </c>
      <c r="F138">
        <v>220912.99</v>
      </c>
      <c r="G138">
        <v>0</v>
      </c>
      <c r="H138">
        <v>138207.14000000001</v>
      </c>
      <c r="J138">
        <v>30004</v>
      </c>
      <c r="K138">
        <v>179887.87</v>
      </c>
      <c r="N138">
        <v>0</v>
      </c>
      <c r="O138">
        <v>12610</v>
      </c>
      <c r="R138">
        <v>0</v>
      </c>
      <c r="U138">
        <v>-347708.14</v>
      </c>
      <c r="V138">
        <v>1047549.59</v>
      </c>
      <c r="Y138">
        <v>44829.05</v>
      </c>
      <c r="AA138">
        <v>173.68</v>
      </c>
      <c r="AC138">
        <v>376470</v>
      </c>
      <c r="AD138">
        <v>83400</v>
      </c>
      <c r="AE138">
        <v>408425</v>
      </c>
      <c r="AG138">
        <v>5656</v>
      </c>
      <c r="AH138">
        <v>193469.87</v>
      </c>
      <c r="AI138">
        <v>20761.310000000001</v>
      </c>
      <c r="AK138">
        <v>20000</v>
      </c>
      <c r="AL138" s="59">
        <f t="shared" si="14"/>
        <v>359120.13</v>
      </c>
      <c r="AM138" s="29">
        <f t="shared" si="15"/>
        <v>12610</v>
      </c>
      <c r="AN138" s="19">
        <f t="shared" si="16"/>
        <v>346510.13</v>
      </c>
      <c r="AO138" s="13">
        <f t="shared" si="17"/>
        <v>504872.73</v>
      </c>
      <c r="AP138" s="14">
        <f t="shared" si="18"/>
        <v>648312.18000000005</v>
      </c>
      <c r="AQ138" s="24">
        <f t="shared" si="13"/>
        <v>-143439.45000000007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2673</v>
      </c>
      <c r="F139">
        <v>1152935.3899999999</v>
      </c>
      <c r="G139">
        <v>0</v>
      </c>
      <c r="H139">
        <v>92941.14</v>
      </c>
      <c r="J139">
        <v>324474.15999999997</v>
      </c>
      <c r="K139">
        <v>658052.81000000006</v>
      </c>
      <c r="N139">
        <v>0</v>
      </c>
      <c r="O139">
        <v>12610</v>
      </c>
      <c r="Q139">
        <v>76400</v>
      </c>
      <c r="R139">
        <v>0</v>
      </c>
      <c r="U139">
        <v>448558.34</v>
      </c>
      <c r="V139">
        <v>1372436.88</v>
      </c>
      <c r="Y139">
        <v>734711.62</v>
      </c>
      <c r="AA139">
        <v>276.48</v>
      </c>
      <c r="AC139">
        <v>577530</v>
      </c>
      <c r="AD139">
        <v>137400</v>
      </c>
      <c r="AE139">
        <v>610365</v>
      </c>
      <c r="AG139">
        <v>3888</v>
      </c>
      <c r="AH139">
        <v>338591.53</v>
      </c>
      <c r="AI139">
        <v>58675.29</v>
      </c>
      <c r="AK139">
        <v>120000</v>
      </c>
      <c r="AL139" s="59">
        <f t="shared" si="14"/>
        <v>1245876.5299999998</v>
      </c>
      <c r="AM139" s="29">
        <f t="shared" si="15"/>
        <v>89010</v>
      </c>
      <c r="AN139" s="19">
        <f t="shared" si="16"/>
        <v>1156866.5299999998</v>
      </c>
      <c r="AO139" s="13">
        <f t="shared" si="17"/>
        <v>1449918.1</v>
      </c>
      <c r="AP139" s="14">
        <f t="shared" si="18"/>
        <v>1131519.82</v>
      </c>
      <c r="AQ139" s="24">
        <f t="shared" si="13"/>
        <v>318398.28000000003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O1:AP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N6" sqref="N6:N7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2674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304" t="s">
        <v>1037</v>
      </c>
      <c r="C4" s="305"/>
      <c r="D4" s="153"/>
      <c r="E4" s="163"/>
    </row>
    <row r="5" spans="1:5" x14ac:dyDescent="0.25">
      <c r="A5" s="162"/>
      <c r="B5" s="304"/>
      <c r="C5" s="305"/>
      <c r="D5" s="153"/>
      <c r="E5" s="163"/>
    </row>
    <row r="6" spans="1:5" x14ac:dyDescent="0.25">
      <c r="A6" s="308"/>
      <c r="B6" s="309"/>
      <c r="C6" s="309"/>
      <c r="D6" s="309"/>
      <c r="E6" s="310"/>
    </row>
    <row r="7" spans="1:5" x14ac:dyDescent="0.25">
      <c r="A7" s="164" t="s">
        <v>1038</v>
      </c>
      <c r="B7" s="306" t="s">
        <v>37</v>
      </c>
      <c r="C7" s="307"/>
      <c r="D7" s="156" t="s">
        <v>1022</v>
      </c>
      <c r="E7" s="165">
        <v>242248</v>
      </c>
    </row>
    <row r="8" spans="1:5" x14ac:dyDescent="0.25">
      <c r="A8" s="166" t="s">
        <v>1039</v>
      </c>
      <c r="B8" s="300"/>
      <c r="C8" s="301"/>
      <c r="D8" s="157" t="s">
        <v>38</v>
      </c>
      <c r="E8" s="167"/>
    </row>
    <row r="9" spans="1:5" x14ac:dyDescent="0.25">
      <c r="A9" s="168" t="s">
        <v>1040</v>
      </c>
      <c r="B9" s="302"/>
      <c r="C9" s="303"/>
      <c r="D9" s="158" t="s">
        <v>38</v>
      </c>
      <c r="E9" s="169"/>
    </row>
    <row r="10" spans="1:5" x14ac:dyDescent="0.25">
      <c r="A10" s="166" t="s">
        <v>1041</v>
      </c>
      <c r="B10" s="300"/>
      <c r="C10" s="301"/>
      <c r="D10" s="157" t="s">
        <v>38</v>
      </c>
      <c r="E10" s="167"/>
    </row>
    <row r="11" spans="1:5" x14ac:dyDescent="0.25">
      <c r="A11" s="168" t="s">
        <v>1042</v>
      </c>
      <c r="B11" s="302"/>
      <c r="C11" s="303"/>
      <c r="D11" s="158" t="s">
        <v>38</v>
      </c>
      <c r="E11" s="169"/>
    </row>
    <row r="12" spans="1:5" x14ac:dyDescent="0.25">
      <c r="A12" s="166" t="s">
        <v>1043</v>
      </c>
      <c r="B12" s="300"/>
      <c r="C12" s="301"/>
      <c r="D12" s="157" t="s">
        <v>38</v>
      </c>
      <c r="E12" s="167"/>
    </row>
    <row r="13" spans="1:5" x14ac:dyDescent="0.25">
      <c r="A13" s="168" t="s">
        <v>1044</v>
      </c>
      <c r="B13" s="302"/>
      <c r="C13" s="303"/>
      <c r="D13" s="158" t="s">
        <v>38</v>
      </c>
      <c r="E13" s="169"/>
    </row>
    <row r="14" spans="1:5" x14ac:dyDescent="0.25">
      <c r="A14" s="166" t="s">
        <v>1045</v>
      </c>
      <c r="B14" s="300"/>
      <c r="C14" s="301"/>
      <c r="D14" s="157" t="s">
        <v>38</v>
      </c>
      <c r="E14" s="167"/>
    </row>
    <row r="15" spans="1:5" x14ac:dyDescent="0.25">
      <c r="A15" s="168" t="s">
        <v>1046</v>
      </c>
      <c r="B15" s="302"/>
      <c r="C15" s="303"/>
      <c r="D15" s="158" t="s">
        <v>38</v>
      </c>
      <c r="E15" s="169"/>
    </row>
    <row r="16" spans="1:5" x14ac:dyDescent="0.25">
      <c r="A16" s="166" t="s">
        <v>1047</v>
      </c>
      <c r="B16" s="300"/>
      <c r="C16" s="301"/>
      <c r="D16" s="157" t="s">
        <v>38</v>
      </c>
      <c r="E16" s="167"/>
    </row>
    <row r="17" spans="1:5" x14ac:dyDescent="0.25">
      <c r="A17" s="168" t="s">
        <v>1048</v>
      </c>
      <c r="B17" s="302"/>
      <c r="C17" s="303"/>
      <c r="D17" s="158" t="s">
        <v>38</v>
      </c>
      <c r="E17" s="169"/>
    </row>
    <row r="18" spans="1:5" x14ac:dyDescent="0.25">
      <c r="A18" s="166" t="s">
        <v>1049</v>
      </c>
      <c r="B18" s="300"/>
      <c r="C18" s="301"/>
      <c r="D18" s="157" t="s">
        <v>38</v>
      </c>
      <c r="E18" s="167"/>
    </row>
    <row r="19" spans="1:5" x14ac:dyDescent="0.25">
      <c r="A19" s="168" t="s">
        <v>1050</v>
      </c>
      <c r="B19" s="302"/>
      <c r="C19" s="303"/>
      <c r="D19" s="158" t="s">
        <v>38</v>
      </c>
      <c r="E19" s="169"/>
    </row>
    <row r="20" spans="1:5" x14ac:dyDescent="0.25">
      <c r="A20" s="288" t="s">
        <v>1051</v>
      </c>
      <c r="B20" s="290" t="s">
        <v>1052</v>
      </c>
      <c r="C20" s="291"/>
      <c r="D20" s="294" t="s">
        <v>38</v>
      </c>
      <c r="E20" s="170" t="s">
        <v>1053</v>
      </c>
    </row>
    <row r="21" spans="1:5" x14ac:dyDescent="0.25">
      <c r="A21" s="296"/>
      <c r="B21" s="297"/>
      <c r="C21" s="298"/>
      <c r="D21" s="299"/>
      <c r="E21" s="171" t="s">
        <v>1054</v>
      </c>
    </row>
    <row r="22" spans="1:5" x14ac:dyDescent="0.25">
      <c r="A22" s="280" t="s">
        <v>1055</v>
      </c>
      <c r="B22" s="282" t="s">
        <v>1052</v>
      </c>
      <c r="C22" s="283"/>
      <c r="D22" s="286" t="s">
        <v>38</v>
      </c>
      <c r="E22" s="172" t="s">
        <v>1053</v>
      </c>
    </row>
    <row r="23" spans="1:5" x14ac:dyDescent="0.25">
      <c r="A23" s="281"/>
      <c r="B23" s="284"/>
      <c r="C23" s="285"/>
      <c r="D23" s="287"/>
      <c r="E23" s="173" t="s">
        <v>1054</v>
      </c>
    </row>
    <row r="24" spans="1:5" x14ac:dyDescent="0.25">
      <c r="A24" s="288" t="s">
        <v>1056</v>
      </c>
      <c r="B24" s="290" t="s">
        <v>1052</v>
      </c>
      <c r="C24" s="291"/>
      <c r="D24" s="294" t="s">
        <v>38</v>
      </c>
      <c r="E24" s="170" t="s">
        <v>1053</v>
      </c>
    </row>
    <row r="25" spans="1:5" x14ac:dyDescent="0.25">
      <c r="A25" s="296"/>
      <c r="B25" s="297"/>
      <c r="C25" s="298"/>
      <c r="D25" s="299"/>
      <c r="E25" s="171" t="s">
        <v>1054</v>
      </c>
    </row>
    <row r="26" spans="1:5" x14ac:dyDescent="0.25">
      <c r="A26" s="280" t="s">
        <v>1057</v>
      </c>
      <c r="B26" s="282" t="s">
        <v>1052</v>
      </c>
      <c r="C26" s="283"/>
      <c r="D26" s="286" t="s">
        <v>38</v>
      </c>
      <c r="E26" s="172" t="s">
        <v>1053</v>
      </c>
    </row>
    <row r="27" spans="1:5" x14ac:dyDescent="0.25">
      <c r="A27" s="281"/>
      <c r="B27" s="284"/>
      <c r="C27" s="285"/>
      <c r="D27" s="287"/>
      <c r="E27" s="173" t="s">
        <v>1054</v>
      </c>
    </row>
    <row r="28" spans="1:5" x14ac:dyDescent="0.25">
      <c r="A28" s="288" t="s">
        <v>1058</v>
      </c>
      <c r="B28" s="290" t="s">
        <v>1052</v>
      </c>
      <c r="C28" s="291"/>
      <c r="D28" s="294" t="s">
        <v>38</v>
      </c>
      <c r="E28" s="170" t="s">
        <v>1053</v>
      </c>
    </row>
    <row r="29" spans="1:5" x14ac:dyDescent="0.25">
      <c r="A29" s="296"/>
      <c r="B29" s="297"/>
      <c r="C29" s="298"/>
      <c r="D29" s="299"/>
      <c r="E29" s="171" t="s">
        <v>1054</v>
      </c>
    </row>
    <row r="30" spans="1:5" x14ac:dyDescent="0.25">
      <c r="A30" s="280" t="s">
        <v>1059</v>
      </c>
      <c r="B30" s="282" t="s">
        <v>1052</v>
      </c>
      <c r="C30" s="283"/>
      <c r="D30" s="286" t="s">
        <v>38</v>
      </c>
      <c r="E30" s="172" t="s">
        <v>1053</v>
      </c>
    </row>
    <row r="31" spans="1:5" x14ac:dyDescent="0.25">
      <c r="A31" s="281"/>
      <c r="B31" s="284"/>
      <c r="C31" s="285"/>
      <c r="D31" s="287"/>
      <c r="E31" s="173" t="s">
        <v>1054</v>
      </c>
    </row>
    <row r="32" spans="1:5" x14ac:dyDescent="0.25">
      <c r="A32" s="288" t="s">
        <v>1060</v>
      </c>
      <c r="B32" s="290" t="s">
        <v>1052</v>
      </c>
      <c r="C32" s="291"/>
      <c r="D32" s="294" t="s">
        <v>38</v>
      </c>
      <c r="E32" s="170" t="s">
        <v>1053</v>
      </c>
    </row>
    <row r="33" spans="1:5" x14ac:dyDescent="0.25">
      <c r="A33" s="296"/>
      <c r="B33" s="297"/>
      <c r="C33" s="298"/>
      <c r="D33" s="299"/>
      <c r="E33" s="171" t="s">
        <v>1054</v>
      </c>
    </row>
    <row r="34" spans="1:5" x14ac:dyDescent="0.25">
      <c r="A34" s="280" t="s">
        <v>1061</v>
      </c>
      <c r="B34" s="282" t="s">
        <v>1052</v>
      </c>
      <c r="C34" s="283"/>
      <c r="D34" s="286" t="s">
        <v>38</v>
      </c>
      <c r="E34" s="172" t="s">
        <v>1053</v>
      </c>
    </row>
    <row r="35" spans="1:5" x14ac:dyDescent="0.25">
      <c r="A35" s="281"/>
      <c r="B35" s="284"/>
      <c r="C35" s="285"/>
      <c r="D35" s="287"/>
      <c r="E35" s="173" t="s">
        <v>1054</v>
      </c>
    </row>
    <row r="36" spans="1:5" x14ac:dyDescent="0.25">
      <c r="A36" s="288" t="s">
        <v>1062</v>
      </c>
      <c r="B36" s="290" t="s">
        <v>1052</v>
      </c>
      <c r="C36" s="291"/>
      <c r="D36" s="294" t="s">
        <v>38</v>
      </c>
      <c r="E36" s="170" t="s">
        <v>1053</v>
      </c>
    </row>
    <row r="37" spans="1:5" x14ac:dyDescent="0.25">
      <c r="A37" s="296"/>
      <c r="B37" s="297"/>
      <c r="C37" s="298"/>
      <c r="D37" s="299"/>
      <c r="E37" s="171" t="s">
        <v>1054</v>
      </c>
    </row>
    <row r="38" spans="1:5" x14ac:dyDescent="0.25">
      <c r="A38" s="280" t="s">
        <v>1063</v>
      </c>
      <c r="B38" s="282" t="s">
        <v>1052</v>
      </c>
      <c r="C38" s="283"/>
      <c r="D38" s="286" t="s">
        <v>38</v>
      </c>
      <c r="E38" s="172" t="s">
        <v>1053</v>
      </c>
    </row>
    <row r="39" spans="1:5" x14ac:dyDescent="0.25">
      <c r="A39" s="281"/>
      <c r="B39" s="284"/>
      <c r="C39" s="285"/>
      <c r="D39" s="287"/>
      <c r="E39" s="173" t="s">
        <v>1054</v>
      </c>
    </row>
    <row r="40" spans="1:5" x14ac:dyDescent="0.25">
      <c r="A40" s="288" t="s">
        <v>1064</v>
      </c>
      <c r="B40" s="290" t="s">
        <v>1052</v>
      </c>
      <c r="C40" s="291"/>
      <c r="D40" s="294" t="s">
        <v>38</v>
      </c>
      <c r="E40" s="170" t="s">
        <v>1053</v>
      </c>
    </row>
    <row r="41" spans="1:5" x14ac:dyDescent="0.25">
      <c r="A41" s="296"/>
      <c r="B41" s="297"/>
      <c r="C41" s="298"/>
      <c r="D41" s="299"/>
      <c r="E41" s="171" t="s">
        <v>1054</v>
      </c>
    </row>
    <row r="42" spans="1:5" x14ac:dyDescent="0.25">
      <c r="A42" s="280" t="s">
        <v>1065</v>
      </c>
      <c r="B42" s="282" t="s">
        <v>1052</v>
      </c>
      <c r="C42" s="283"/>
      <c r="D42" s="286" t="s">
        <v>38</v>
      </c>
      <c r="E42" s="172" t="s">
        <v>1053</v>
      </c>
    </row>
    <row r="43" spans="1:5" x14ac:dyDescent="0.25">
      <c r="A43" s="281"/>
      <c r="B43" s="284"/>
      <c r="C43" s="285"/>
      <c r="D43" s="287"/>
      <c r="E43" s="173" t="s">
        <v>1054</v>
      </c>
    </row>
    <row r="44" spans="1:5" x14ac:dyDescent="0.25">
      <c r="A44" s="288" t="s">
        <v>1066</v>
      </c>
      <c r="B44" s="290" t="s">
        <v>1052</v>
      </c>
      <c r="C44" s="291"/>
      <c r="D44" s="294" t="s">
        <v>38</v>
      </c>
      <c r="E44" s="170" t="s">
        <v>1053</v>
      </c>
    </row>
    <row r="45" spans="1:5" x14ac:dyDescent="0.25">
      <c r="A45" s="296"/>
      <c r="B45" s="297"/>
      <c r="C45" s="298"/>
      <c r="D45" s="299"/>
      <c r="E45" s="171" t="s">
        <v>1054</v>
      </c>
    </row>
    <row r="46" spans="1:5" x14ac:dyDescent="0.25">
      <c r="A46" s="280" t="s">
        <v>1067</v>
      </c>
      <c r="B46" s="282" t="s">
        <v>1052</v>
      </c>
      <c r="C46" s="283"/>
      <c r="D46" s="286" t="s">
        <v>38</v>
      </c>
      <c r="E46" s="172" t="s">
        <v>1053</v>
      </c>
    </row>
    <row r="47" spans="1:5" x14ac:dyDescent="0.25">
      <c r="A47" s="281"/>
      <c r="B47" s="284"/>
      <c r="C47" s="285"/>
      <c r="D47" s="287"/>
      <c r="E47" s="173" t="s">
        <v>1054</v>
      </c>
    </row>
    <row r="48" spans="1:5" x14ac:dyDescent="0.25">
      <c r="A48" s="288" t="s">
        <v>1068</v>
      </c>
      <c r="B48" s="290" t="s">
        <v>1052</v>
      </c>
      <c r="C48" s="291"/>
      <c r="D48" s="294" t="s">
        <v>38</v>
      </c>
      <c r="E48" s="170" t="s">
        <v>1053</v>
      </c>
    </row>
    <row r="49" spans="1:5" x14ac:dyDescent="0.25">
      <c r="A49" s="296"/>
      <c r="B49" s="297"/>
      <c r="C49" s="298"/>
      <c r="D49" s="299"/>
      <c r="E49" s="171" t="s">
        <v>1054</v>
      </c>
    </row>
    <row r="50" spans="1:5" x14ac:dyDescent="0.25">
      <c r="A50" s="280" t="s">
        <v>1069</v>
      </c>
      <c r="B50" s="282" t="s">
        <v>1052</v>
      </c>
      <c r="C50" s="283"/>
      <c r="D50" s="286" t="s">
        <v>38</v>
      </c>
      <c r="E50" s="172" t="s">
        <v>1053</v>
      </c>
    </row>
    <row r="51" spans="1:5" x14ac:dyDescent="0.25">
      <c r="A51" s="281"/>
      <c r="B51" s="284"/>
      <c r="C51" s="285"/>
      <c r="D51" s="287"/>
      <c r="E51" s="173" t="s">
        <v>1054</v>
      </c>
    </row>
    <row r="52" spans="1:5" x14ac:dyDescent="0.25">
      <c r="A52" s="288" t="s">
        <v>1070</v>
      </c>
      <c r="B52" s="290" t="s">
        <v>1052</v>
      </c>
      <c r="C52" s="291"/>
      <c r="D52" s="294" t="s">
        <v>38</v>
      </c>
      <c r="E52" s="170" t="s">
        <v>1053</v>
      </c>
    </row>
    <row r="53" spans="1:5" x14ac:dyDescent="0.25">
      <c r="A53" s="296"/>
      <c r="B53" s="297"/>
      <c r="C53" s="298"/>
      <c r="D53" s="299"/>
      <c r="E53" s="171" t="s">
        <v>1054</v>
      </c>
    </row>
    <row r="54" spans="1:5" x14ac:dyDescent="0.25">
      <c r="A54" s="280" t="s">
        <v>1071</v>
      </c>
      <c r="B54" s="282" t="s">
        <v>1052</v>
      </c>
      <c r="C54" s="283"/>
      <c r="D54" s="286" t="s">
        <v>38</v>
      </c>
      <c r="E54" s="172" t="s">
        <v>1053</v>
      </c>
    </row>
    <row r="55" spans="1:5" x14ac:dyDescent="0.25">
      <c r="A55" s="281"/>
      <c r="B55" s="284"/>
      <c r="C55" s="285"/>
      <c r="D55" s="287"/>
      <c r="E55" s="173" t="s">
        <v>1054</v>
      </c>
    </row>
    <row r="56" spans="1:5" x14ac:dyDescent="0.25">
      <c r="A56" s="288" t="s">
        <v>1072</v>
      </c>
      <c r="B56" s="290" t="s">
        <v>1052</v>
      </c>
      <c r="C56" s="291"/>
      <c r="D56" s="294" t="s">
        <v>38</v>
      </c>
      <c r="E56" s="170" t="s">
        <v>1053</v>
      </c>
    </row>
    <row r="57" spans="1:5" x14ac:dyDescent="0.25">
      <c r="A57" s="296"/>
      <c r="B57" s="297"/>
      <c r="C57" s="298"/>
      <c r="D57" s="299"/>
      <c r="E57" s="171" t="s">
        <v>1054</v>
      </c>
    </row>
    <row r="58" spans="1:5" x14ac:dyDescent="0.25">
      <c r="A58" s="280" t="s">
        <v>1073</v>
      </c>
      <c r="B58" s="282" t="s">
        <v>1052</v>
      </c>
      <c r="C58" s="283"/>
      <c r="D58" s="286" t="s">
        <v>38</v>
      </c>
      <c r="E58" s="172" t="s">
        <v>1053</v>
      </c>
    </row>
    <row r="59" spans="1:5" x14ac:dyDescent="0.25">
      <c r="A59" s="281"/>
      <c r="B59" s="284"/>
      <c r="C59" s="285"/>
      <c r="D59" s="287"/>
      <c r="E59" s="173" t="s">
        <v>1054</v>
      </c>
    </row>
    <row r="60" spans="1:5" x14ac:dyDescent="0.25">
      <c r="A60" s="288" t="s">
        <v>1074</v>
      </c>
      <c r="B60" s="290" t="s">
        <v>1052</v>
      </c>
      <c r="C60" s="291"/>
      <c r="D60" s="294" t="s">
        <v>38</v>
      </c>
      <c r="E60" s="170" t="s">
        <v>1053</v>
      </c>
    </row>
    <row r="61" spans="1:5" x14ac:dyDescent="0.25">
      <c r="A61" s="296"/>
      <c r="B61" s="297"/>
      <c r="C61" s="298"/>
      <c r="D61" s="299"/>
      <c r="E61" s="171" t="s">
        <v>1054</v>
      </c>
    </row>
    <row r="62" spans="1:5" x14ac:dyDescent="0.25">
      <c r="A62" s="280" t="s">
        <v>1075</v>
      </c>
      <c r="B62" s="282" t="s">
        <v>1052</v>
      </c>
      <c r="C62" s="283"/>
      <c r="D62" s="286" t="s">
        <v>38</v>
      </c>
      <c r="E62" s="172" t="s">
        <v>1053</v>
      </c>
    </row>
    <row r="63" spans="1:5" x14ac:dyDescent="0.25">
      <c r="A63" s="281"/>
      <c r="B63" s="284"/>
      <c r="C63" s="285"/>
      <c r="D63" s="287"/>
      <c r="E63" s="173" t="s">
        <v>1054</v>
      </c>
    </row>
    <row r="64" spans="1:5" x14ac:dyDescent="0.25">
      <c r="A64" s="288" t="s">
        <v>1076</v>
      </c>
      <c r="B64" s="290" t="s">
        <v>1052</v>
      </c>
      <c r="C64" s="291"/>
      <c r="D64" s="294" t="s">
        <v>38</v>
      </c>
      <c r="E64" s="170" t="s">
        <v>1053</v>
      </c>
    </row>
    <row r="65" spans="1:5" x14ac:dyDescent="0.25">
      <c r="A65" s="296"/>
      <c r="B65" s="297"/>
      <c r="C65" s="298"/>
      <c r="D65" s="299"/>
      <c r="E65" s="171" t="s">
        <v>1054</v>
      </c>
    </row>
    <row r="66" spans="1:5" x14ac:dyDescent="0.25">
      <c r="A66" s="280" t="s">
        <v>1077</v>
      </c>
      <c r="B66" s="282" t="s">
        <v>1078</v>
      </c>
      <c r="C66" s="283"/>
      <c r="D66" s="286" t="s">
        <v>38</v>
      </c>
      <c r="E66" s="172" t="s">
        <v>1053</v>
      </c>
    </row>
    <row r="67" spans="1:5" x14ac:dyDescent="0.25">
      <c r="A67" s="281"/>
      <c r="B67" s="284"/>
      <c r="C67" s="285"/>
      <c r="D67" s="287"/>
      <c r="E67" s="173" t="s">
        <v>1054</v>
      </c>
    </row>
    <row r="68" spans="1:5" x14ac:dyDescent="0.25">
      <c r="A68" s="288" t="s">
        <v>1079</v>
      </c>
      <c r="B68" s="290" t="s">
        <v>1078</v>
      </c>
      <c r="C68" s="291"/>
      <c r="D68" s="294" t="s">
        <v>38</v>
      </c>
      <c r="E68" s="170" t="s">
        <v>1053</v>
      </c>
    </row>
    <row r="69" spans="1:5" x14ac:dyDescent="0.25">
      <c r="A69" s="296"/>
      <c r="B69" s="297"/>
      <c r="C69" s="298"/>
      <c r="D69" s="299"/>
      <c r="E69" s="171" t="s">
        <v>1054</v>
      </c>
    </row>
    <row r="70" spans="1:5" x14ac:dyDescent="0.25">
      <c r="A70" s="280" t="s">
        <v>1080</v>
      </c>
      <c r="B70" s="282" t="s">
        <v>1078</v>
      </c>
      <c r="C70" s="283"/>
      <c r="D70" s="286" t="s">
        <v>38</v>
      </c>
      <c r="E70" s="172" t="s">
        <v>1053</v>
      </c>
    </row>
    <row r="71" spans="1:5" x14ac:dyDescent="0.25">
      <c r="A71" s="281"/>
      <c r="B71" s="284"/>
      <c r="C71" s="285"/>
      <c r="D71" s="287"/>
      <c r="E71" s="173" t="s">
        <v>1054</v>
      </c>
    </row>
    <row r="72" spans="1:5" x14ac:dyDescent="0.25">
      <c r="A72" s="288" t="s">
        <v>1081</v>
      </c>
      <c r="B72" s="290" t="s">
        <v>1078</v>
      </c>
      <c r="C72" s="291"/>
      <c r="D72" s="294" t="s">
        <v>38</v>
      </c>
      <c r="E72" s="170" t="s">
        <v>1053</v>
      </c>
    </row>
    <row r="73" spans="1:5" x14ac:dyDescent="0.25">
      <c r="A73" s="296"/>
      <c r="B73" s="297"/>
      <c r="C73" s="298"/>
      <c r="D73" s="299"/>
      <c r="E73" s="171" t="s">
        <v>1054</v>
      </c>
    </row>
    <row r="74" spans="1:5" x14ac:dyDescent="0.25">
      <c r="A74" s="280" t="s">
        <v>1082</v>
      </c>
      <c r="B74" s="282" t="s">
        <v>1078</v>
      </c>
      <c r="C74" s="283"/>
      <c r="D74" s="286" t="s">
        <v>38</v>
      </c>
      <c r="E74" s="172" t="s">
        <v>1053</v>
      </c>
    </row>
    <row r="75" spans="1:5" x14ac:dyDescent="0.25">
      <c r="A75" s="281"/>
      <c r="B75" s="284"/>
      <c r="C75" s="285"/>
      <c r="D75" s="287"/>
      <c r="E75" s="173" t="s">
        <v>1054</v>
      </c>
    </row>
    <row r="76" spans="1:5" x14ac:dyDescent="0.25">
      <c r="A76" s="288" t="s">
        <v>1083</v>
      </c>
      <c r="B76" s="290" t="s">
        <v>1078</v>
      </c>
      <c r="C76" s="291"/>
      <c r="D76" s="294" t="s">
        <v>38</v>
      </c>
      <c r="E76" s="170" t="s">
        <v>1053</v>
      </c>
    </row>
    <row r="77" spans="1:5" x14ac:dyDescent="0.25">
      <c r="A77" s="296"/>
      <c r="B77" s="297"/>
      <c r="C77" s="298"/>
      <c r="D77" s="299"/>
      <c r="E77" s="171" t="s">
        <v>1054</v>
      </c>
    </row>
    <row r="78" spans="1:5" x14ac:dyDescent="0.25">
      <c r="A78" s="280" t="s">
        <v>1084</v>
      </c>
      <c r="B78" s="282" t="s">
        <v>1078</v>
      </c>
      <c r="C78" s="283"/>
      <c r="D78" s="286" t="s">
        <v>38</v>
      </c>
      <c r="E78" s="172" t="s">
        <v>1053</v>
      </c>
    </row>
    <row r="79" spans="1:5" x14ac:dyDescent="0.25">
      <c r="A79" s="281"/>
      <c r="B79" s="284"/>
      <c r="C79" s="285"/>
      <c r="D79" s="287"/>
      <c r="E79" s="173" t="s">
        <v>1054</v>
      </c>
    </row>
    <row r="80" spans="1:5" x14ac:dyDescent="0.25">
      <c r="A80" s="288" t="s">
        <v>1085</v>
      </c>
      <c r="B80" s="290" t="s">
        <v>1078</v>
      </c>
      <c r="C80" s="291"/>
      <c r="D80" s="294" t="s">
        <v>38</v>
      </c>
      <c r="E80" s="170" t="s">
        <v>1053</v>
      </c>
    </row>
    <row r="81" spans="1:5" x14ac:dyDescent="0.25">
      <c r="A81" s="296"/>
      <c r="B81" s="297"/>
      <c r="C81" s="298"/>
      <c r="D81" s="299"/>
      <c r="E81" s="171" t="s">
        <v>1054</v>
      </c>
    </row>
    <row r="82" spans="1:5" x14ac:dyDescent="0.25">
      <c r="A82" s="280" t="s">
        <v>1086</v>
      </c>
      <c r="B82" s="282" t="s">
        <v>1078</v>
      </c>
      <c r="C82" s="283"/>
      <c r="D82" s="286" t="s">
        <v>38</v>
      </c>
      <c r="E82" s="172" t="s">
        <v>1053</v>
      </c>
    </row>
    <row r="83" spans="1:5" x14ac:dyDescent="0.25">
      <c r="A83" s="281"/>
      <c r="B83" s="284"/>
      <c r="C83" s="285"/>
      <c r="D83" s="287"/>
      <c r="E83" s="173" t="s">
        <v>1054</v>
      </c>
    </row>
    <row r="84" spans="1:5" x14ac:dyDescent="0.25">
      <c r="A84" s="288" t="s">
        <v>1087</v>
      </c>
      <c r="B84" s="290" t="s">
        <v>1088</v>
      </c>
      <c r="C84" s="291"/>
      <c r="D84" s="294" t="s">
        <v>38</v>
      </c>
      <c r="E84" s="170" t="s">
        <v>1053</v>
      </c>
    </row>
    <row r="85" spans="1:5" x14ac:dyDescent="0.25">
      <c r="A85" s="296"/>
      <c r="B85" s="297"/>
      <c r="C85" s="298"/>
      <c r="D85" s="299"/>
      <c r="E85" s="171" t="s">
        <v>1054</v>
      </c>
    </row>
    <row r="86" spans="1:5" x14ac:dyDescent="0.25">
      <c r="A86" s="280" t="s">
        <v>1089</v>
      </c>
      <c r="B86" s="282" t="s">
        <v>1088</v>
      </c>
      <c r="C86" s="283"/>
      <c r="D86" s="286" t="s">
        <v>38</v>
      </c>
      <c r="E86" s="172" t="s">
        <v>1053</v>
      </c>
    </row>
    <row r="87" spans="1:5" x14ac:dyDescent="0.25">
      <c r="A87" s="281"/>
      <c r="B87" s="284"/>
      <c r="C87" s="285"/>
      <c r="D87" s="287"/>
      <c r="E87" s="173" t="s">
        <v>1054</v>
      </c>
    </row>
    <row r="88" spans="1:5" x14ac:dyDescent="0.25">
      <c r="A88" s="288" t="s">
        <v>1090</v>
      </c>
      <c r="B88" s="290" t="s">
        <v>1088</v>
      </c>
      <c r="C88" s="291"/>
      <c r="D88" s="294" t="s">
        <v>38</v>
      </c>
      <c r="E88" s="170" t="s">
        <v>1053</v>
      </c>
    </row>
    <row r="89" spans="1:5" x14ac:dyDescent="0.25">
      <c r="A89" s="296"/>
      <c r="B89" s="297"/>
      <c r="C89" s="298"/>
      <c r="D89" s="299"/>
      <c r="E89" s="171" t="s">
        <v>1054</v>
      </c>
    </row>
    <row r="90" spans="1:5" x14ac:dyDescent="0.25">
      <c r="A90" s="280" t="s">
        <v>1091</v>
      </c>
      <c r="B90" s="282" t="s">
        <v>1088</v>
      </c>
      <c r="C90" s="283"/>
      <c r="D90" s="286" t="s">
        <v>38</v>
      </c>
      <c r="E90" s="172" t="s">
        <v>1053</v>
      </c>
    </row>
    <row r="91" spans="1:5" x14ac:dyDescent="0.25">
      <c r="A91" s="281"/>
      <c r="B91" s="284"/>
      <c r="C91" s="285"/>
      <c r="D91" s="287"/>
      <c r="E91" s="173" t="s">
        <v>1054</v>
      </c>
    </row>
    <row r="92" spans="1:5" x14ac:dyDescent="0.25">
      <c r="A92" s="288" t="s">
        <v>1092</v>
      </c>
      <c r="B92" s="290" t="s">
        <v>1088</v>
      </c>
      <c r="C92" s="291"/>
      <c r="D92" s="294" t="s">
        <v>38</v>
      </c>
      <c r="E92" s="170" t="s">
        <v>1053</v>
      </c>
    </row>
    <row r="93" spans="1:5" x14ac:dyDescent="0.25">
      <c r="A93" s="296"/>
      <c r="B93" s="297"/>
      <c r="C93" s="298"/>
      <c r="D93" s="299"/>
      <c r="E93" s="171" t="s">
        <v>1054</v>
      </c>
    </row>
    <row r="94" spans="1:5" x14ac:dyDescent="0.25">
      <c r="A94" s="280" t="s">
        <v>1093</v>
      </c>
      <c r="B94" s="282" t="s">
        <v>1088</v>
      </c>
      <c r="C94" s="283"/>
      <c r="D94" s="286" t="s">
        <v>38</v>
      </c>
      <c r="E94" s="172" t="s">
        <v>1053</v>
      </c>
    </row>
    <row r="95" spans="1:5" x14ac:dyDescent="0.25">
      <c r="A95" s="281"/>
      <c r="B95" s="284"/>
      <c r="C95" s="285"/>
      <c r="D95" s="287"/>
      <c r="E95" s="173" t="s">
        <v>1054</v>
      </c>
    </row>
    <row r="96" spans="1:5" x14ac:dyDescent="0.25">
      <c r="A96" s="288" t="s">
        <v>1094</v>
      </c>
      <c r="B96" s="290" t="s">
        <v>1088</v>
      </c>
      <c r="C96" s="291"/>
      <c r="D96" s="294" t="s">
        <v>38</v>
      </c>
      <c r="E96" s="170" t="s">
        <v>1053</v>
      </c>
    </row>
    <row r="97" spans="1:5" x14ac:dyDescent="0.25">
      <c r="A97" s="296"/>
      <c r="B97" s="297"/>
      <c r="C97" s="298"/>
      <c r="D97" s="299"/>
      <c r="E97" s="171" t="s">
        <v>1054</v>
      </c>
    </row>
    <row r="98" spans="1:5" x14ac:dyDescent="0.25">
      <c r="A98" s="280" t="s">
        <v>1095</v>
      </c>
      <c r="B98" s="282" t="s">
        <v>1088</v>
      </c>
      <c r="C98" s="283"/>
      <c r="D98" s="286" t="s">
        <v>38</v>
      </c>
      <c r="E98" s="172" t="s">
        <v>1053</v>
      </c>
    </row>
    <row r="99" spans="1:5" x14ac:dyDescent="0.25">
      <c r="A99" s="281"/>
      <c r="B99" s="284"/>
      <c r="C99" s="285"/>
      <c r="D99" s="287"/>
      <c r="E99" s="173" t="s">
        <v>1054</v>
      </c>
    </row>
    <row r="100" spans="1:5" x14ac:dyDescent="0.25">
      <c r="A100" s="288" t="s">
        <v>1096</v>
      </c>
      <c r="B100" s="290" t="s">
        <v>1088</v>
      </c>
      <c r="C100" s="291"/>
      <c r="D100" s="294" t="s">
        <v>38</v>
      </c>
      <c r="E100" s="170" t="s">
        <v>1053</v>
      </c>
    </row>
    <row r="101" spans="1:5" x14ac:dyDescent="0.25">
      <c r="A101" s="296"/>
      <c r="B101" s="297"/>
      <c r="C101" s="298"/>
      <c r="D101" s="299"/>
      <c r="E101" s="171" t="s">
        <v>1054</v>
      </c>
    </row>
    <row r="102" spans="1:5" x14ac:dyDescent="0.25">
      <c r="A102" s="280" t="s">
        <v>1097</v>
      </c>
      <c r="B102" s="282" t="s">
        <v>1088</v>
      </c>
      <c r="C102" s="283"/>
      <c r="D102" s="286" t="s">
        <v>38</v>
      </c>
      <c r="E102" s="172" t="s">
        <v>1053</v>
      </c>
    </row>
    <row r="103" spans="1:5" x14ac:dyDescent="0.25">
      <c r="A103" s="281"/>
      <c r="B103" s="284"/>
      <c r="C103" s="285"/>
      <c r="D103" s="287"/>
      <c r="E103" s="173" t="s">
        <v>1054</v>
      </c>
    </row>
    <row r="104" spans="1:5" x14ac:dyDescent="0.25">
      <c r="A104" s="288" t="s">
        <v>1098</v>
      </c>
      <c r="B104" s="290" t="s">
        <v>1088</v>
      </c>
      <c r="C104" s="291"/>
      <c r="D104" s="294" t="s">
        <v>38</v>
      </c>
      <c r="E104" s="170" t="s">
        <v>1053</v>
      </c>
    </row>
    <row r="105" spans="1:5" x14ac:dyDescent="0.25">
      <c r="A105" s="296"/>
      <c r="B105" s="297"/>
      <c r="C105" s="298"/>
      <c r="D105" s="299"/>
      <c r="E105" s="171" t="s">
        <v>1054</v>
      </c>
    </row>
    <row r="106" spans="1:5" x14ac:dyDescent="0.25">
      <c r="A106" s="280" t="s">
        <v>1099</v>
      </c>
      <c r="B106" s="282" t="s">
        <v>1088</v>
      </c>
      <c r="C106" s="283"/>
      <c r="D106" s="286" t="s">
        <v>38</v>
      </c>
      <c r="E106" s="172" t="s">
        <v>1053</v>
      </c>
    </row>
    <row r="107" spans="1:5" x14ac:dyDescent="0.25">
      <c r="A107" s="281"/>
      <c r="B107" s="284"/>
      <c r="C107" s="285"/>
      <c r="D107" s="287"/>
      <c r="E107" s="173" t="s">
        <v>1054</v>
      </c>
    </row>
    <row r="108" spans="1:5" x14ac:dyDescent="0.25">
      <c r="A108" s="288" t="s">
        <v>1100</v>
      </c>
      <c r="B108" s="290" t="s">
        <v>1088</v>
      </c>
      <c r="C108" s="291"/>
      <c r="D108" s="294" t="s">
        <v>38</v>
      </c>
      <c r="E108" s="170" t="s">
        <v>1053</v>
      </c>
    </row>
    <row r="109" spans="1:5" x14ac:dyDescent="0.25">
      <c r="A109" s="296"/>
      <c r="B109" s="297"/>
      <c r="C109" s="298"/>
      <c r="D109" s="299"/>
      <c r="E109" s="171" t="s">
        <v>1054</v>
      </c>
    </row>
    <row r="110" spans="1:5" x14ac:dyDescent="0.25">
      <c r="A110" s="280" t="s">
        <v>1101</v>
      </c>
      <c r="B110" s="282" t="s">
        <v>1088</v>
      </c>
      <c r="C110" s="283"/>
      <c r="D110" s="286" t="s">
        <v>38</v>
      </c>
      <c r="E110" s="172" t="s">
        <v>1053</v>
      </c>
    </row>
    <row r="111" spans="1:5" x14ac:dyDescent="0.25">
      <c r="A111" s="281"/>
      <c r="B111" s="284"/>
      <c r="C111" s="285"/>
      <c r="D111" s="287"/>
      <c r="E111" s="173" t="s">
        <v>1054</v>
      </c>
    </row>
    <row r="112" spans="1:5" x14ac:dyDescent="0.25">
      <c r="A112" s="288" t="s">
        <v>1102</v>
      </c>
      <c r="B112" s="290" t="s">
        <v>1088</v>
      </c>
      <c r="C112" s="291"/>
      <c r="D112" s="294" t="s">
        <v>38</v>
      </c>
      <c r="E112" s="170" t="s">
        <v>1053</v>
      </c>
    </row>
    <row r="113" spans="1:5" x14ac:dyDescent="0.25">
      <c r="A113" s="296"/>
      <c r="B113" s="297"/>
      <c r="C113" s="298"/>
      <c r="D113" s="299"/>
      <c r="E113" s="171" t="s">
        <v>1054</v>
      </c>
    </row>
    <row r="114" spans="1:5" x14ac:dyDescent="0.25">
      <c r="A114" s="280" t="s">
        <v>1103</v>
      </c>
      <c r="B114" s="282" t="s">
        <v>1088</v>
      </c>
      <c r="C114" s="283"/>
      <c r="D114" s="286" t="s">
        <v>38</v>
      </c>
      <c r="E114" s="172" t="s">
        <v>1053</v>
      </c>
    </row>
    <row r="115" spans="1:5" x14ac:dyDescent="0.25">
      <c r="A115" s="281"/>
      <c r="B115" s="284"/>
      <c r="C115" s="285"/>
      <c r="D115" s="287"/>
      <c r="E115" s="173" t="s">
        <v>1054</v>
      </c>
    </row>
    <row r="116" spans="1:5" x14ac:dyDescent="0.25">
      <c r="A116" s="288" t="s">
        <v>1104</v>
      </c>
      <c r="B116" s="290" t="s">
        <v>1088</v>
      </c>
      <c r="C116" s="291"/>
      <c r="D116" s="294" t="s">
        <v>38</v>
      </c>
      <c r="E116" s="170" t="s">
        <v>1053</v>
      </c>
    </row>
    <row r="117" spans="1:5" x14ac:dyDescent="0.25">
      <c r="A117" s="296"/>
      <c r="B117" s="297"/>
      <c r="C117" s="298"/>
      <c r="D117" s="299"/>
      <c r="E117" s="171" t="s">
        <v>1054</v>
      </c>
    </row>
    <row r="118" spans="1:5" x14ac:dyDescent="0.25">
      <c r="A118" s="280" t="s">
        <v>1105</v>
      </c>
      <c r="B118" s="282" t="s">
        <v>1106</v>
      </c>
      <c r="C118" s="283"/>
      <c r="D118" s="286" t="s">
        <v>38</v>
      </c>
      <c r="E118" s="172" t="s">
        <v>1053</v>
      </c>
    </row>
    <row r="119" spans="1:5" x14ac:dyDescent="0.25">
      <c r="A119" s="281"/>
      <c r="B119" s="284"/>
      <c r="C119" s="285"/>
      <c r="D119" s="287"/>
      <c r="E119" s="173" t="s">
        <v>1054</v>
      </c>
    </row>
    <row r="120" spans="1:5" x14ac:dyDescent="0.25">
      <c r="A120" s="288" t="s">
        <v>1107</v>
      </c>
      <c r="B120" s="290" t="s">
        <v>1106</v>
      </c>
      <c r="C120" s="291"/>
      <c r="D120" s="294" t="s">
        <v>38</v>
      </c>
      <c r="E120" s="170" t="s">
        <v>1053</v>
      </c>
    </row>
    <row r="121" spans="1:5" x14ac:dyDescent="0.25">
      <c r="A121" s="296"/>
      <c r="B121" s="297"/>
      <c r="C121" s="298"/>
      <c r="D121" s="299"/>
      <c r="E121" s="171" t="s">
        <v>1054</v>
      </c>
    </row>
    <row r="122" spans="1:5" x14ac:dyDescent="0.25">
      <c r="A122" s="280" t="s">
        <v>1108</v>
      </c>
      <c r="B122" s="282" t="s">
        <v>1106</v>
      </c>
      <c r="C122" s="283"/>
      <c r="D122" s="286" t="s">
        <v>38</v>
      </c>
      <c r="E122" s="172" t="s">
        <v>1053</v>
      </c>
    </row>
    <row r="123" spans="1:5" x14ac:dyDescent="0.25">
      <c r="A123" s="281"/>
      <c r="B123" s="284"/>
      <c r="C123" s="285"/>
      <c r="D123" s="287"/>
      <c r="E123" s="173" t="s">
        <v>1054</v>
      </c>
    </row>
    <row r="124" spans="1:5" x14ac:dyDescent="0.25">
      <c r="A124" s="288" t="s">
        <v>1109</v>
      </c>
      <c r="B124" s="290" t="s">
        <v>1106</v>
      </c>
      <c r="C124" s="291"/>
      <c r="D124" s="294" t="s">
        <v>38</v>
      </c>
      <c r="E124" s="170" t="s">
        <v>1053</v>
      </c>
    </row>
    <row r="125" spans="1:5" x14ac:dyDescent="0.25">
      <c r="A125" s="296"/>
      <c r="B125" s="297"/>
      <c r="C125" s="298"/>
      <c r="D125" s="299"/>
      <c r="E125" s="171" t="s">
        <v>1054</v>
      </c>
    </row>
    <row r="126" spans="1:5" x14ac:dyDescent="0.25">
      <c r="A126" s="280" t="s">
        <v>1110</v>
      </c>
      <c r="B126" s="282" t="s">
        <v>1106</v>
      </c>
      <c r="C126" s="283"/>
      <c r="D126" s="286" t="s">
        <v>38</v>
      </c>
      <c r="E126" s="172" t="s">
        <v>1053</v>
      </c>
    </row>
    <row r="127" spans="1:5" x14ac:dyDescent="0.25">
      <c r="A127" s="281"/>
      <c r="B127" s="284"/>
      <c r="C127" s="285"/>
      <c r="D127" s="287"/>
      <c r="E127" s="173" t="s">
        <v>1054</v>
      </c>
    </row>
    <row r="128" spans="1:5" x14ac:dyDescent="0.25">
      <c r="A128" s="288" t="s">
        <v>1111</v>
      </c>
      <c r="B128" s="290" t="s">
        <v>1106</v>
      </c>
      <c r="C128" s="291"/>
      <c r="D128" s="294" t="s">
        <v>38</v>
      </c>
      <c r="E128" s="170" t="s">
        <v>1053</v>
      </c>
    </row>
    <row r="129" spans="1:5" x14ac:dyDescent="0.25">
      <c r="A129" s="296"/>
      <c r="B129" s="297"/>
      <c r="C129" s="298"/>
      <c r="D129" s="299"/>
      <c r="E129" s="171" t="s">
        <v>1054</v>
      </c>
    </row>
    <row r="130" spans="1:5" x14ac:dyDescent="0.25">
      <c r="A130" s="280" t="s">
        <v>1112</v>
      </c>
      <c r="B130" s="282" t="s">
        <v>1106</v>
      </c>
      <c r="C130" s="283"/>
      <c r="D130" s="286" t="s">
        <v>38</v>
      </c>
      <c r="E130" s="172" t="s">
        <v>1053</v>
      </c>
    </row>
    <row r="131" spans="1:5" x14ac:dyDescent="0.25">
      <c r="A131" s="281"/>
      <c r="B131" s="284"/>
      <c r="C131" s="285"/>
      <c r="D131" s="287"/>
      <c r="E131" s="173" t="s">
        <v>1054</v>
      </c>
    </row>
    <row r="132" spans="1:5" x14ac:dyDescent="0.25">
      <c r="A132" s="288" t="s">
        <v>1113</v>
      </c>
      <c r="B132" s="290" t="s">
        <v>1114</v>
      </c>
      <c r="C132" s="291"/>
      <c r="D132" s="294" t="s">
        <v>38</v>
      </c>
      <c r="E132" s="170" t="s">
        <v>1053</v>
      </c>
    </row>
    <row r="133" spans="1:5" x14ac:dyDescent="0.25">
      <c r="A133" s="296"/>
      <c r="B133" s="297"/>
      <c r="C133" s="298"/>
      <c r="D133" s="299"/>
      <c r="E133" s="171" t="s">
        <v>1054</v>
      </c>
    </row>
    <row r="134" spans="1:5" x14ac:dyDescent="0.25">
      <c r="A134" s="280" t="s">
        <v>1115</v>
      </c>
      <c r="B134" s="282" t="s">
        <v>1114</v>
      </c>
      <c r="C134" s="283"/>
      <c r="D134" s="286" t="s">
        <v>38</v>
      </c>
      <c r="E134" s="172" t="s">
        <v>1053</v>
      </c>
    </row>
    <row r="135" spans="1:5" x14ac:dyDescent="0.25">
      <c r="A135" s="281"/>
      <c r="B135" s="284"/>
      <c r="C135" s="285"/>
      <c r="D135" s="287"/>
      <c r="E135" s="173" t="s">
        <v>1054</v>
      </c>
    </row>
    <row r="136" spans="1:5" x14ac:dyDescent="0.25">
      <c r="A136" s="288" t="s">
        <v>1116</v>
      </c>
      <c r="B136" s="290" t="s">
        <v>1114</v>
      </c>
      <c r="C136" s="291"/>
      <c r="D136" s="294" t="s">
        <v>38</v>
      </c>
      <c r="E136" s="170" t="s">
        <v>1053</v>
      </c>
    </row>
    <row r="137" spans="1:5" x14ac:dyDescent="0.25">
      <c r="A137" s="296"/>
      <c r="B137" s="297"/>
      <c r="C137" s="298"/>
      <c r="D137" s="299"/>
      <c r="E137" s="171" t="s">
        <v>1054</v>
      </c>
    </row>
    <row r="138" spans="1:5" x14ac:dyDescent="0.25">
      <c r="A138" s="280" t="s">
        <v>1117</v>
      </c>
      <c r="B138" s="282" t="s">
        <v>1114</v>
      </c>
      <c r="C138" s="283"/>
      <c r="D138" s="286" t="s">
        <v>38</v>
      </c>
      <c r="E138" s="172" t="s">
        <v>1053</v>
      </c>
    </row>
    <row r="139" spans="1:5" x14ac:dyDescent="0.25">
      <c r="A139" s="281"/>
      <c r="B139" s="284"/>
      <c r="C139" s="285"/>
      <c r="D139" s="287"/>
      <c r="E139" s="173" t="s">
        <v>1054</v>
      </c>
    </row>
    <row r="140" spans="1:5" x14ac:dyDescent="0.25">
      <c r="A140" s="288" t="s">
        <v>1118</v>
      </c>
      <c r="B140" s="290" t="s">
        <v>1114</v>
      </c>
      <c r="C140" s="291"/>
      <c r="D140" s="294" t="s">
        <v>38</v>
      </c>
      <c r="E140" s="170" t="s">
        <v>1053</v>
      </c>
    </row>
    <row r="141" spans="1:5" x14ac:dyDescent="0.25">
      <c r="A141" s="296"/>
      <c r="B141" s="297"/>
      <c r="C141" s="298"/>
      <c r="D141" s="299"/>
      <c r="E141" s="171" t="s">
        <v>1054</v>
      </c>
    </row>
    <row r="142" spans="1:5" x14ac:dyDescent="0.25">
      <c r="A142" s="280" t="s">
        <v>1119</v>
      </c>
      <c r="B142" s="282" t="s">
        <v>1114</v>
      </c>
      <c r="C142" s="283"/>
      <c r="D142" s="286" t="s">
        <v>38</v>
      </c>
      <c r="E142" s="172" t="s">
        <v>1053</v>
      </c>
    </row>
    <row r="143" spans="1:5" x14ac:dyDescent="0.25">
      <c r="A143" s="281"/>
      <c r="B143" s="284"/>
      <c r="C143" s="285"/>
      <c r="D143" s="287"/>
      <c r="E143" s="173" t="s">
        <v>1054</v>
      </c>
    </row>
    <row r="144" spans="1:5" x14ac:dyDescent="0.25">
      <c r="A144" s="288" t="s">
        <v>1120</v>
      </c>
      <c r="B144" s="290" t="s">
        <v>1114</v>
      </c>
      <c r="C144" s="291"/>
      <c r="D144" s="294" t="s">
        <v>38</v>
      </c>
      <c r="E144" s="170" t="s">
        <v>1053</v>
      </c>
    </row>
    <row r="145" spans="1:5" x14ac:dyDescent="0.25">
      <c r="A145" s="296"/>
      <c r="B145" s="297"/>
      <c r="C145" s="298"/>
      <c r="D145" s="299"/>
      <c r="E145" s="171" t="s">
        <v>1054</v>
      </c>
    </row>
    <row r="146" spans="1:5" x14ac:dyDescent="0.25">
      <c r="A146" s="280" t="s">
        <v>1121</v>
      </c>
      <c r="B146" s="282" t="s">
        <v>1114</v>
      </c>
      <c r="C146" s="283"/>
      <c r="D146" s="286" t="s">
        <v>38</v>
      </c>
      <c r="E146" s="172" t="s">
        <v>1053</v>
      </c>
    </row>
    <row r="147" spans="1:5" x14ac:dyDescent="0.25">
      <c r="A147" s="281"/>
      <c r="B147" s="284"/>
      <c r="C147" s="285"/>
      <c r="D147" s="287"/>
      <c r="E147" s="173" t="s">
        <v>1054</v>
      </c>
    </row>
    <row r="148" spans="1:5" x14ac:dyDescent="0.25">
      <c r="A148" s="288" t="s">
        <v>1122</v>
      </c>
      <c r="B148" s="290" t="s">
        <v>1114</v>
      </c>
      <c r="C148" s="291"/>
      <c r="D148" s="294" t="s">
        <v>38</v>
      </c>
      <c r="E148" s="170" t="s">
        <v>1053</v>
      </c>
    </row>
    <row r="149" spans="1:5" x14ac:dyDescent="0.25">
      <c r="A149" s="296"/>
      <c r="B149" s="297"/>
      <c r="C149" s="298"/>
      <c r="D149" s="299"/>
      <c r="E149" s="171" t="s">
        <v>1054</v>
      </c>
    </row>
    <row r="150" spans="1:5" x14ac:dyDescent="0.25">
      <c r="A150" s="280" t="s">
        <v>1123</v>
      </c>
      <c r="B150" s="282" t="s">
        <v>1114</v>
      </c>
      <c r="C150" s="283"/>
      <c r="D150" s="286" t="s">
        <v>38</v>
      </c>
      <c r="E150" s="172" t="s">
        <v>1053</v>
      </c>
    </row>
    <row r="151" spans="1:5" x14ac:dyDescent="0.25">
      <c r="A151" s="281"/>
      <c r="B151" s="284"/>
      <c r="C151" s="285"/>
      <c r="D151" s="287"/>
      <c r="E151" s="173" t="s">
        <v>1054</v>
      </c>
    </row>
    <row r="152" spans="1:5" x14ac:dyDescent="0.25">
      <c r="A152" s="288" t="s">
        <v>1124</v>
      </c>
      <c r="B152" s="290" t="s">
        <v>1114</v>
      </c>
      <c r="C152" s="291"/>
      <c r="D152" s="294" t="s">
        <v>38</v>
      </c>
      <c r="E152" s="170" t="s">
        <v>1053</v>
      </c>
    </row>
    <row r="153" spans="1:5" x14ac:dyDescent="0.25">
      <c r="A153" s="296"/>
      <c r="B153" s="297"/>
      <c r="C153" s="298"/>
      <c r="D153" s="299"/>
      <c r="E153" s="171" t="s">
        <v>1054</v>
      </c>
    </row>
    <row r="154" spans="1:5" x14ac:dyDescent="0.25">
      <c r="A154" s="280" t="s">
        <v>1125</v>
      </c>
      <c r="B154" s="282" t="s">
        <v>1114</v>
      </c>
      <c r="C154" s="283"/>
      <c r="D154" s="286" t="s">
        <v>38</v>
      </c>
      <c r="E154" s="172" t="s">
        <v>1053</v>
      </c>
    </row>
    <row r="155" spans="1:5" x14ac:dyDescent="0.25">
      <c r="A155" s="281"/>
      <c r="B155" s="284"/>
      <c r="C155" s="285"/>
      <c r="D155" s="287"/>
      <c r="E155" s="173" t="s">
        <v>1054</v>
      </c>
    </row>
    <row r="156" spans="1:5" x14ac:dyDescent="0.25">
      <c r="A156" s="288" t="s">
        <v>1126</v>
      </c>
      <c r="B156" s="290" t="s">
        <v>1114</v>
      </c>
      <c r="C156" s="291"/>
      <c r="D156" s="294" t="s">
        <v>38</v>
      </c>
      <c r="E156" s="170" t="s">
        <v>1053</v>
      </c>
    </row>
    <row r="157" spans="1:5" x14ac:dyDescent="0.25">
      <c r="A157" s="296"/>
      <c r="B157" s="297"/>
      <c r="C157" s="298"/>
      <c r="D157" s="299"/>
      <c r="E157" s="171" t="s">
        <v>1054</v>
      </c>
    </row>
    <row r="158" spans="1:5" x14ac:dyDescent="0.25">
      <c r="A158" s="280" t="s">
        <v>1127</v>
      </c>
      <c r="B158" s="282" t="s">
        <v>1114</v>
      </c>
      <c r="C158" s="283"/>
      <c r="D158" s="286" t="s">
        <v>38</v>
      </c>
      <c r="E158" s="172" t="s">
        <v>1053</v>
      </c>
    </row>
    <row r="159" spans="1:5" x14ac:dyDescent="0.25">
      <c r="A159" s="281"/>
      <c r="B159" s="284"/>
      <c r="C159" s="285"/>
      <c r="D159" s="287"/>
      <c r="E159" s="173" t="s">
        <v>1054</v>
      </c>
    </row>
    <row r="160" spans="1:5" x14ac:dyDescent="0.25">
      <c r="A160" s="288" t="s">
        <v>1128</v>
      </c>
      <c r="B160" s="290" t="s">
        <v>1129</v>
      </c>
      <c r="C160" s="291"/>
      <c r="D160" s="294" t="s">
        <v>38</v>
      </c>
      <c r="E160" s="170" t="s">
        <v>1053</v>
      </c>
    </row>
    <row r="161" spans="1:5" x14ac:dyDescent="0.25">
      <c r="A161" s="296"/>
      <c r="B161" s="297"/>
      <c r="C161" s="298"/>
      <c r="D161" s="299"/>
      <c r="E161" s="171" t="s">
        <v>1054</v>
      </c>
    </row>
    <row r="162" spans="1:5" x14ac:dyDescent="0.25">
      <c r="A162" s="280" t="s">
        <v>1130</v>
      </c>
      <c r="B162" s="282" t="s">
        <v>1129</v>
      </c>
      <c r="C162" s="283"/>
      <c r="D162" s="286" t="s">
        <v>38</v>
      </c>
      <c r="E162" s="172" t="s">
        <v>1053</v>
      </c>
    </row>
    <row r="163" spans="1:5" x14ac:dyDescent="0.25">
      <c r="A163" s="281"/>
      <c r="B163" s="284"/>
      <c r="C163" s="285"/>
      <c r="D163" s="287"/>
      <c r="E163" s="173" t="s">
        <v>1054</v>
      </c>
    </row>
    <row r="164" spans="1:5" x14ac:dyDescent="0.25">
      <c r="A164" s="288" t="s">
        <v>1131</v>
      </c>
      <c r="B164" s="290" t="s">
        <v>1129</v>
      </c>
      <c r="C164" s="291"/>
      <c r="D164" s="294" t="s">
        <v>38</v>
      </c>
      <c r="E164" s="170" t="s">
        <v>1053</v>
      </c>
    </row>
    <row r="165" spans="1:5" x14ac:dyDescent="0.25">
      <c r="A165" s="296"/>
      <c r="B165" s="297"/>
      <c r="C165" s="298"/>
      <c r="D165" s="299"/>
      <c r="E165" s="171" t="s">
        <v>1054</v>
      </c>
    </row>
    <row r="166" spans="1:5" x14ac:dyDescent="0.25">
      <c r="A166" s="280" t="s">
        <v>1132</v>
      </c>
      <c r="B166" s="282" t="s">
        <v>1129</v>
      </c>
      <c r="C166" s="283"/>
      <c r="D166" s="286" t="s">
        <v>38</v>
      </c>
      <c r="E166" s="172" t="s">
        <v>1053</v>
      </c>
    </row>
    <row r="167" spans="1:5" x14ac:dyDescent="0.25">
      <c r="A167" s="281"/>
      <c r="B167" s="284"/>
      <c r="C167" s="285"/>
      <c r="D167" s="287"/>
      <c r="E167" s="173" t="s">
        <v>1054</v>
      </c>
    </row>
    <row r="168" spans="1:5" x14ac:dyDescent="0.25">
      <c r="A168" s="288" t="s">
        <v>1133</v>
      </c>
      <c r="B168" s="290" t="s">
        <v>1129</v>
      </c>
      <c r="C168" s="291"/>
      <c r="D168" s="294" t="s">
        <v>38</v>
      </c>
      <c r="E168" s="170" t="s">
        <v>1053</v>
      </c>
    </row>
    <row r="169" spans="1:5" x14ac:dyDescent="0.25">
      <c r="A169" s="296"/>
      <c r="B169" s="297"/>
      <c r="C169" s="298"/>
      <c r="D169" s="299"/>
      <c r="E169" s="171" t="s">
        <v>1054</v>
      </c>
    </row>
    <row r="170" spans="1:5" x14ac:dyDescent="0.25">
      <c r="A170" s="280" t="s">
        <v>1134</v>
      </c>
      <c r="B170" s="282" t="s">
        <v>1129</v>
      </c>
      <c r="C170" s="283"/>
      <c r="D170" s="286" t="s">
        <v>38</v>
      </c>
      <c r="E170" s="172" t="s">
        <v>1053</v>
      </c>
    </row>
    <row r="171" spans="1:5" x14ac:dyDescent="0.25">
      <c r="A171" s="281"/>
      <c r="B171" s="284"/>
      <c r="C171" s="285"/>
      <c r="D171" s="287"/>
      <c r="E171" s="173" t="s">
        <v>1054</v>
      </c>
    </row>
    <row r="172" spans="1:5" x14ac:dyDescent="0.25">
      <c r="A172" s="288" t="s">
        <v>1135</v>
      </c>
      <c r="B172" s="290" t="s">
        <v>1129</v>
      </c>
      <c r="C172" s="291"/>
      <c r="D172" s="294" t="s">
        <v>38</v>
      </c>
      <c r="E172" s="170" t="s">
        <v>1053</v>
      </c>
    </row>
    <row r="173" spans="1:5" x14ac:dyDescent="0.25">
      <c r="A173" s="296"/>
      <c r="B173" s="297"/>
      <c r="C173" s="298"/>
      <c r="D173" s="299"/>
      <c r="E173" s="171" t="s">
        <v>1054</v>
      </c>
    </row>
    <row r="174" spans="1:5" x14ac:dyDescent="0.25">
      <c r="A174" s="280" t="s">
        <v>1136</v>
      </c>
      <c r="B174" s="282" t="s">
        <v>1129</v>
      </c>
      <c r="C174" s="283"/>
      <c r="D174" s="286" t="s">
        <v>38</v>
      </c>
      <c r="E174" s="172" t="s">
        <v>1053</v>
      </c>
    </row>
    <row r="175" spans="1:5" x14ac:dyDescent="0.25">
      <c r="A175" s="281"/>
      <c r="B175" s="284"/>
      <c r="C175" s="285"/>
      <c r="D175" s="287"/>
      <c r="E175" s="173" t="s">
        <v>1054</v>
      </c>
    </row>
    <row r="176" spans="1:5" x14ac:dyDescent="0.25">
      <c r="A176" s="288" t="s">
        <v>1137</v>
      </c>
      <c r="B176" s="290" t="s">
        <v>1129</v>
      </c>
      <c r="C176" s="291"/>
      <c r="D176" s="294" t="s">
        <v>38</v>
      </c>
      <c r="E176" s="170" t="s">
        <v>1053</v>
      </c>
    </row>
    <row r="177" spans="1:5" x14ac:dyDescent="0.25">
      <c r="A177" s="296"/>
      <c r="B177" s="297"/>
      <c r="C177" s="298"/>
      <c r="D177" s="299"/>
      <c r="E177" s="171" t="s">
        <v>1054</v>
      </c>
    </row>
    <row r="178" spans="1:5" x14ac:dyDescent="0.25">
      <c r="A178" s="280" t="s">
        <v>1138</v>
      </c>
      <c r="B178" s="282" t="s">
        <v>1139</v>
      </c>
      <c r="C178" s="283"/>
      <c r="D178" s="286" t="s">
        <v>38</v>
      </c>
      <c r="E178" s="172" t="s">
        <v>1053</v>
      </c>
    </row>
    <row r="179" spans="1:5" x14ac:dyDescent="0.25">
      <c r="A179" s="281"/>
      <c r="B179" s="284"/>
      <c r="C179" s="285"/>
      <c r="D179" s="287"/>
      <c r="E179" s="173" t="s">
        <v>1054</v>
      </c>
    </row>
    <row r="180" spans="1:5" x14ac:dyDescent="0.25">
      <c r="A180" s="288" t="s">
        <v>1140</v>
      </c>
      <c r="B180" s="290" t="s">
        <v>1139</v>
      </c>
      <c r="C180" s="291"/>
      <c r="D180" s="294" t="s">
        <v>38</v>
      </c>
      <c r="E180" s="170" t="s">
        <v>1053</v>
      </c>
    </row>
    <row r="181" spans="1:5" x14ac:dyDescent="0.25">
      <c r="A181" s="296"/>
      <c r="B181" s="297"/>
      <c r="C181" s="298"/>
      <c r="D181" s="299"/>
      <c r="E181" s="171" t="s">
        <v>1054</v>
      </c>
    </row>
    <row r="182" spans="1:5" x14ac:dyDescent="0.25">
      <c r="A182" s="280" t="s">
        <v>1141</v>
      </c>
      <c r="B182" s="282" t="s">
        <v>1139</v>
      </c>
      <c r="C182" s="283"/>
      <c r="D182" s="286" t="s">
        <v>38</v>
      </c>
      <c r="E182" s="172" t="s">
        <v>1053</v>
      </c>
    </row>
    <row r="183" spans="1:5" x14ac:dyDescent="0.25">
      <c r="A183" s="281"/>
      <c r="B183" s="284"/>
      <c r="C183" s="285"/>
      <c r="D183" s="287"/>
      <c r="E183" s="173" t="s">
        <v>1054</v>
      </c>
    </row>
    <row r="184" spans="1:5" x14ac:dyDescent="0.25">
      <c r="A184" s="288" t="s">
        <v>1142</v>
      </c>
      <c r="B184" s="290" t="s">
        <v>1139</v>
      </c>
      <c r="C184" s="291"/>
      <c r="D184" s="294" t="s">
        <v>38</v>
      </c>
      <c r="E184" s="170" t="s">
        <v>1053</v>
      </c>
    </row>
    <row r="185" spans="1:5" x14ac:dyDescent="0.25">
      <c r="A185" s="296"/>
      <c r="B185" s="297"/>
      <c r="C185" s="298"/>
      <c r="D185" s="299"/>
      <c r="E185" s="171" t="s">
        <v>1054</v>
      </c>
    </row>
    <row r="186" spans="1:5" x14ac:dyDescent="0.25">
      <c r="A186" s="280" t="s">
        <v>1143</v>
      </c>
      <c r="B186" s="282" t="s">
        <v>1139</v>
      </c>
      <c r="C186" s="283"/>
      <c r="D186" s="286" t="s">
        <v>38</v>
      </c>
      <c r="E186" s="172" t="s">
        <v>1053</v>
      </c>
    </row>
    <row r="187" spans="1:5" x14ac:dyDescent="0.25">
      <c r="A187" s="281"/>
      <c r="B187" s="284"/>
      <c r="C187" s="285"/>
      <c r="D187" s="287"/>
      <c r="E187" s="173" t="s">
        <v>1054</v>
      </c>
    </row>
    <row r="188" spans="1:5" x14ac:dyDescent="0.25">
      <c r="A188" s="288" t="s">
        <v>1144</v>
      </c>
      <c r="B188" s="290" t="s">
        <v>1139</v>
      </c>
      <c r="C188" s="291"/>
      <c r="D188" s="294" t="s">
        <v>38</v>
      </c>
      <c r="E188" s="170" t="s">
        <v>1053</v>
      </c>
    </row>
    <row r="189" spans="1:5" x14ac:dyDescent="0.25">
      <c r="A189" s="296"/>
      <c r="B189" s="297"/>
      <c r="C189" s="298"/>
      <c r="D189" s="299"/>
      <c r="E189" s="171" t="s">
        <v>1054</v>
      </c>
    </row>
    <row r="190" spans="1:5" x14ac:dyDescent="0.25">
      <c r="A190" s="280" t="s">
        <v>1145</v>
      </c>
      <c r="B190" s="282" t="s">
        <v>1139</v>
      </c>
      <c r="C190" s="283"/>
      <c r="D190" s="286" t="s">
        <v>38</v>
      </c>
      <c r="E190" s="172" t="s">
        <v>1053</v>
      </c>
    </row>
    <row r="191" spans="1:5" x14ac:dyDescent="0.25">
      <c r="A191" s="281"/>
      <c r="B191" s="284"/>
      <c r="C191" s="285"/>
      <c r="D191" s="287"/>
      <c r="E191" s="173" t="s">
        <v>1054</v>
      </c>
    </row>
    <row r="192" spans="1:5" x14ac:dyDescent="0.25">
      <c r="A192" s="288" t="s">
        <v>1146</v>
      </c>
      <c r="B192" s="290" t="s">
        <v>1139</v>
      </c>
      <c r="C192" s="291"/>
      <c r="D192" s="294" t="s">
        <v>38</v>
      </c>
      <c r="E192" s="170" t="s">
        <v>1053</v>
      </c>
    </row>
    <row r="193" spans="1:5" x14ac:dyDescent="0.25">
      <c r="A193" s="296"/>
      <c r="B193" s="297"/>
      <c r="C193" s="298"/>
      <c r="D193" s="299"/>
      <c r="E193" s="171" t="s">
        <v>1054</v>
      </c>
    </row>
    <row r="194" spans="1:5" x14ac:dyDescent="0.25">
      <c r="A194" s="280" t="s">
        <v>1147</v>
      </c>
      <c r="B194" s="282" t="s">
        <v>1139</v>
      </c>
      <c r="C194" s="283"/>
      <c r="D194" s="286" t="s">
        <v>38</v>
      </c>
      <c r="E194" s="172" t="s">
        <v>1053</v>
      </c>
    </row>
    <row r="195" spans="1:5" x14ac:dyDescent="0.25">
      <c r="A195" s="281"/>
      <c r="B195" s="284"/>
      <c r="C195" s="285"/>
      <c r="D195" s="287"/>
      <c r="E195" s="173" t="s">
        <v>1054</v>
      </c>
    </row>
    <row r="196" spans="1:5" x14ac:dyDescent="0.25">
      <c r="A196" s="288" t="s">
        <v>1148</v>
      </c>
      <c r="B196" s="290" t="s">
        <v>1139</v>
      </c>
      <c r="C196" s="291"/>
      <c r="D196" s="294" t="s">
        <v>38</v>
      </c>
      <c r="E196" s="170" t="s">
        <v>1053</v>
      </c>
    </row>
    <row r="197" spans="1:5" x14ac:dyDescent="0.25">
      <c r="A197" s="296"/>
      <c r="B197" s="297"/>
      <c r="C197" s="298"/>
      <c r="D197" s="299"/>
      <c r="E197" s="171" t="s">
        <v>1054</v>
      </c>
    </row>
    <row r="198" spans="1:5" x14ac:dyDescent="0.25">
      <c r="A198" s="280" t="s">
        <v>1149</v>
      </c>
      <c r="B198" s="282" t="s">
        <v>1139</v>
      </c>
      <c r="C198" s="283"/>
      <c r="D198" s="286" t="s">
        <v>38</v>
      </c>
      <c r="E198" s="172" t="s">
        <v>1053</v>
      </c>
    </row>
    <row r="199" spans="1:5" x14ac:dyDescent="0.25">
      <c r="A199" s="281"/>
      <c r="B199" s="284"/>
      <c r="C199" s="285"/>
      <c r="D199" s="287"/>
      <c r="E199" s="173" t="s">
        <v>1054</v>
      </c>
    </row>
    <row r="200" spans="1:5" x14ac:dyDescent="0.25">
      <c r="A200" s="288" t="s">
        <v>1150</v>
      </c>
      <c r="B200" s="290" t="s">
        <v>1139</v>
      </c>
      <c r="C200" s="291"/>
      <c r="D200" s="294" t="s">
        <v>38</v>
      </c>
      <c r="E200" s="170" t="s">
        <v>1053</v>
      </c>
    </row>
    <row r="201" spans="1:5" x14ac:dyDescent="0.25">
      <c r="A201" s="296"/>
      <c r="B201" s="297"/>
      <c r="C201" s="298"/>
      <c r="D201" s="299"/>
      <c r="E201" s="171" t="s">
        <v>1054</v>
      </c>
    </row>
    <row r="202" spans="1:5" x14ac:dyDescent="0.25">
      <c r="A202" s="280" t="s">
        <v>1151</v>
      </c>
      <c r="B202" s="282" t="s">
        <v>1139</v>
      </c>
      <c r="C202" s="283"/>
      <c r="D202" s="286" t="s">
        <v>38</v>
      </c>
      <c r="E202" s="172" t="s">
        <v>1053</v>
      </c>
    </row>
    <row r="203" spans="1:5" x14ac:dyDescent="0.25">
      <c r="A203" s="281"/>
      <c r="B203" s="284"/>
      <c r="C203" s="285"/>
      <c r="D203" s="287"/>
      <c r="E203" s="173" t="s">
        <v>1054</v>
      </c>
    </row>
    <row r="204" spans="1:5" x14ac:dyDescent="0.25">
      <c r="A204" s="288" t="s">
        <v>1152</v>
      </c>
      <c r="B204" s="290" t="s">
        <v>1139</v>
      </c>
      <c r="C204" s="291"/>
      <c r="D204" s="294" t="s">
        <v>38</v>
      </c>
      <c r="E204" s="170" t="s">
        <v>1053</v>
      </c>
    </row>
    <row r="205" spans="1:5" x14ac:dyDescent="0.25">
      <c r="A205" s="296"/>
      <c r="B205" s="297"/>
      <c r="C205" s="298"/>
      <c r="D205" s="299"/>
      <c r="E205" s="171" t="s">
        <v>1054</v>
      </c>
    </row>
    <row r="206" spans="1:5" x14ac:dyDescent="0.25">
      <c r="A206" s="280" t="s">
        <v>1153</v>
      </c>
      <c r="B206" s="282" t="s">
        <v>1154</v>
      </c>
      <c r="C206" s="283"/>
      <c r="D206" s="286" t="s">
        <v>38</v>
      </c>
      <c r="E206" s="172" t="s">
        <v>1053</v>
      </c>
    </row>
    <row r="207" spans="1:5" x14ac:dyDescent="0.25">
      <c r="A207" s="281"/>
      <c r="B207" s="284"/>
      <c r="C207" s="285"/>
      <c r="D207" s="287"/>
      <c r="E207" s="173" t="s">
        <v>1054</v>
      </c>
    </row>
    <row r="208" spans="1:5" x14ac:dyDescent="0.25">
      <c r="A208" s="288" t="s">
        <v>1155</v>
      </c>
      <c r="B208" s="290" t="s">
        <v>1154</v>
      </c>
      <c r="C208" s="291"/>
      <c r="D208" s="294" t="s">
        <v>38</v>
      </c>
      <c r="E208" s="170" t="s">
        <v>1053</v>
      </c>
    </row>
    <row r="209" spans="1:5" x14ac:dyDescent="0.25">
      <c r="A209" s="296"/>
      <c r="B209" s="297"/>
      <c r="C209" s="298"/>
      <c r="D209" s="299"/>
      <c r="E209" s="171" t="s">
        <v>1054</v>
      </c>
    </row>
    <row r="210" spans="1:5" x14ac:dyDescent="0.25">
      <c r="A210" s="280" t="s">
        <v>1156</v>
      </c>
      <c r="B210" s="282" t="s">
        <v>1139</v>
      </c>
      <c r="C210" s="283"/>
      <c r="D210" s="286" t="s">
        <v>38</v>
      </c>
      <c r="E210" s="172" t="s">
        <v>1053</v>
      </c>
    </row>
    <row r="211" spans="1:5" x14ac:dyDescent="0.25">
      <c r="A211" s="281"/>
      <c r="B211" s="284"/>
      <c r="C211" s="285"/>
      <c r="D211" s="287"/>
      <c r="E211" s="173" t="s">
        <v>1054</v>
      </c>
    </row>
    <row r="212" spans="1:5" x14ac:dyDescent="0.25">
      <c r="A212" s="288" t="s">
        <v>1157</v>
      </c>
      <c r="B212" s="290" t="s">
        <v>1139</v>
      </c>
      <c r="C212" s="291"/>
      <c r="D212" s="294" t="s">
        <v>38</v>
      </c>
      <c r="E212" s="170" t="s">
        <v>1053</v>
      </c>
    </row>
    <row r="213" spans="1:5" x14ac:dyDescent="0.25">
      <c r="A213" s="296"/>
      <c r="B213" s="297"/>
      <c r="C213" s="298"/>
      <c r="D213" s="299"/>
      <c r="E213" s="171" t="s">
        <v>1054</v>
      </c>
    </row>
    <row r="214" spans="1:5" x14ac:dyDescent="0.25">
      <c r="A214" s="280" t="s">
        <v>1158</v>
      </c>
      <c r="B214" s="282" t="s">
        <v>1154</v>
      </c>
      <c r="C214" s="283"/>
      <c r="D214" s="286" t="s">
        <v>38</v>
      </c>
      <c r="E214" s="172" t="s">
        <v>1053</v>
      </c>
    </row>
    <row r="215" spans="1:5" x14ac:dyDescent="0.25">
      <c r="A215" s="281"/>
      <c r="B215" s="284"/>
      <c r="C215" s="285"/>
      <c r="D215" s="287"/>
      <c r="E215" s="173" t="s">
        <v>1054</v>
      </c>
    </row>
    <row r="216" spans="1:5" x14ac:dyDescent="0.25">
      <c r="A216" s="288" t="s">
        <v>1159</v>
      </c>
      <c r="B216" s="290" t="s">
        <v>1160</v>
      </c>
      <c r="C216" s="291"/>
      <c r="D216" s="294" t="s">
        <v>38</v>
      </c>
      <c r="E216" s="170" t="s">
        <v>1053</v>
      </c>
    </row>
    <row r="217" spans="1:5" x14ac:dyDescent="0.25">
      <c r="A217" s="296"/>
      <c r="B217" s="297"/>
      <c r="C217" s="298"/>
      <c r="D217" s="299"/>
      <c r="E217" s="171" t="s">
        <v>1054</v>
      </c>
    </row>
    <row r="218" spans="1:5" x14ac:dyDescent="0.25">
      <c r="A218" s="280" t="s">
        <v>1161</v>
      </c>
      <c r="B218" s="282" t="s">
        <v>1160</v>
      </c>
      <c r="C218" s="283"/>
      <c r="D218" s="286" t="s">
        <v>38</v>
      </c>
      <c r="E218" s="172" t="s">
        <v>1053</v>
      </c>
    </row>
    <row r="219" spans="1:5" x14ac:dyDescent="0.25">
      <c r="A219" s="281"/>
      <c r="B219" s="284"/>
      <c r="C219" s="285"/>
      <c r="D219" s="287"/>
      <c r="E219" s="173" t="s">
        <v>1054</v>
      </c>
    </row>
    <row r="220" spans="1:5" x14ac:dyDescent="0.25">
      <c r="A220" s="288" t="s">
        <v>1162</v>
      </c>
      <c r="B220" s="290" t="s">
        <v>1160</v>
      </c>
      <c r="C220" s="291"/>
      <c r="D220" s="294" t="s">
        <v>38</v>
      </c>
      <c r="E220" s="170" t="s">
        <v>1053</v>
      </c>
    </row>
    <row r="221" spans="1:5" x14ac:dyDescent="0.25">
      <c r="A221" s="296"/>
      <c r="B221" s="297"/>
      <c r="C221" s="298"/>
      <c r="D221" s="299"/>
      <c r="E221" s="171" t="s">
        <v>1054</v>
      </c>
    </row>
    <row r="222" spans="1:5" x14ac:dyDescent="0.25">
      <c r="A222" s="280" t="s">
        <v>1163</v>
      </c>
      <c r="B222" s="282" t="s">
        <v>1160</v>
      </c>
      <c r="C222" s="283"/>
      <c r="D222" s="286" t="s">
        <v>38</v>
      </c>
      <c r="E222" s="172" t="s">
        <v>1053</v>
      </c>
    </row>
    <row r="223" spans="1:5" x14ac:dyDescent="0.25">
      <c r="A223" s="281"/>
      <c r="B223" s="284"/>
      <c r="C223" s="285"/>
      <c r="D223" s="287"/>
      <c r="E223" s="173" t="s">
        <v>1054</v>
      </c>
    </row>
    <row r="224" spans="1:5" x14ac:dyDescent="0.25">
      <c r="A224" s="288" t="s">
        <v>1164</v>
      </c>
      <c r="B224" s="290" t="s">
        <v>1160</v>
      </c>
      <c r="C224" s="291"/>
      <c r="D224" s="294" t="s">
        <v>38</v>
      </c>
      <c r="E224" s="170" t="s">
        <v>1053</v>
      </c>
    </row>
    <row r="225" spans="1:5" x14ac:dyDescent="0.25">
      <c r="A225" s="296"/>
      <c r="B225" s="297"/>
      <c r="C225" s="298"/>
      <c r="D225" s="299"/>
      <c r="E225" s="171" t="s">
        <v>1054</v>
      </c>
    </row>
    <row r="226" spans="1:5" x14ac:dyDescent="0.25">
      <c r="A226" s="280" t="s">
        <v>1165</v>
      </c>
      <c r="B226" s="282" t="s">
        <v>1160</v>
      </c>
      <c r="C226" s="283"/>
      <c r="D226" s="286" t="s">
        <v>38</v>
      </c>
      <c r="E226" s="172" t="s">
        <v>1053</v>
      </c>
    </row>
    <row r="227" spans="1:5" x14ac:dyDescent="0.25">
      <c r="A227" s="281"/>
      <c r="B227" s="284"/>
      <c r="C227" s="285"/>
      <c r="D227" s="287"/>
      <c r="E227" s="173" t="s">
        <v>1054</v>
      </c>
    </row>
    <row r="228" spans="1:5" x14ac:dyDescent="0.25">
      <c r="A228" s="288" t="s">
        <v>1166</v>
      </c>
      <c r="B228" s="290" t="s">
        <v>1160</v>
      </c>
      <c r="C228" s="291"/>
      <c r="D228" s="294" t="s">
        <v>38</v>
      </c>
      <c r="E228" s="170" t="s">
        <v>1053</v>
      </c>
    </row>
    <row r="229" spans="1:5" x14ac:dyDescent="0.25">
      <c r="A229" s="296"/>
      <c r="B229" s="297"/>
      <c r="C229" s="298"/>
      <c r="D229" s="299"/>
      <c r="E229" s="171" t="s">
        <v>1054</v>
      </c>
    </row>
    <row r="230" spans="1:5" x14ac:dyDescent="0.25">
      <c r="A230" s="280" t="s">
        <v>1167</v>
      </c>
      <c r="B230" s="282" t="s">
        <v>1160</v>
      </c>
      <c r="C230" s="283"/>
      <c r="D230" s="286" t="s">
        <v>38</v>
      </c>
      <c r="E230" s="172" t="s">
        <v>1053</v>
      </c>
    </row>
    <row r="231" spans="1:5" x14ac:dyDescent="0.25">
      <c r="A231" s="281"/>
      <c r="B231" s="284"/>
      <c r="C231" s="285"/>
      <c r="D231" s="287"/>
      <c r="E231" s="173" t="s">
        <v>1054</v>
      </c>
    </row>
    <row r="232" spans="1:5" x14ac:dyDescent="0.25">
      <c r="A232" s="288" t="s">
        <v>1168</v>
      </c>
      <c r="B232" s="290" t="s">
        <v>1160</v>
      </c>
      <c r="C232" s="291"/>
      <c r="D232" s="294" t="s">
        <v>38</v>
      </c>
      <c r="E232" s="170" t="s">
        <v>1053</v>
      </c>
    </row>
    <row r="233" spans="1:5" x14ac:dyDescent="0.25">
      <c r="A233" s="296"/>
      <c r="B233" s="297"/>
      <c r="C233" s="298"/>
      <c r="D233" s="299"/>
      <c r="E233" s="171" t="s">
        <v>1054</v>
      </c>
    </row>
    <row r="234" spans="1:5" x14ac:dyDescent="0.25">
      <c r="A234" s="280" t="s">
        <v>1169</v>
      </c>
      <c r="B234" s="282" t="s">
        <v>1160</v>
      </c>
      <c r="C234" s="283"/>
      <c r="D234" s="286" t="s">
        <v>38</v>
      </c>
      <c r="E234" s="172" t="s">
        <v>1053</v>
      </c>
    </row>
    <row r="235" spans="1:5" x14ac:dyDescent="0.25">
      <c r="A235" s="281"/>
      <c r="B235" s="284"/>
      <c r="C235" s="285"/>
      <c r="D235" s="287"/>
      <c r="E235" s="173" t="s">
        <v>1054</v>
      </c>
    </row>
    <row r="236" spans="1:5" x14ac:dyDescent="0.25">
      <c r="A236" s="288" t="s">
        <v>1170</v>
      </c>
      <c r="B236" s="290" t="s">
        <v>1160</v>
      </c>
      <c r="C236" s="291"/>
      <c r="D236" s="294" t="s">
        <v>38</v>
      </c>
      <c r="E236" s="170" t="s">
        <v>1053</v>
      </c>
    </row>
    <row r="237" spans="1:5" x14ac:dyDescent="0.25">
      <c r="A237" s="296"/>
      <c r="B237" s="297"/>
      <c r="C237" s="298"/>
      <c r="D237" s="299"/>
      <c r="E237" s="171" t="s">
        <v>1054</v>
      </c>
    </row>
    <row r="238" spans="1:5" x14ac:dyDescent="0.25">
      <c r="A238" s="280" t="s">
        <v>1171</v>
      </c>
      <c r="B238" s="282" t="s">
        <v>1160</v>
      </c>
      <c r="C238" s="283"/>
      <c r="D238" s="286" t="s">
        <v>38</v>
      </c>
      <c r="E238" s="172" t="s">
        <v>1053</v>
      </c>
    </row>
    <row r="239" spans="1:5" x14ac:dyDescent="0.25">
      <c r="A239" s="281"/>
      <c r="B239" s="284"/>
      <c r="C239" s="285"/>
      <c r="D239" s="287"/>
      <c r="E239" s="173" t="s">
        <v>1054</v>
      </c>
    </row>
    <row r="240" spans="1:5" x14ac:dyDescent="0.25">
      <c r="A240" s="288" t="s">
        <v>1172</v>
      </c>
      <c r="B240" s="290" t="s">
        <v>1160</v>
      </c>
      <c r="C240" s="291"/>
      <c r="D240" s="294" t="s">
        <v>38</v>
      </c>
      <c r="E240" s="170" t="s">
        <v>1053</v>
      </c>
    </row>
    <row r="241" spans="1:5" x14ac:dyDescent="0.25">
      <c r="A241" s="296"/>
      <c r="B241" s="297"/>
      <c r="C241" s="298"/>
      <c r="D241" s="299"/>
      <c r="E241" s="171" t="s">
        <v>1054</v>
      </c>
    </row>
    <row r="242" spans="1:5" x14ac:dyDescent="0.25">
      <c r="A242" s="280" t="s">
        <v>1173</v>
      </c>
      <c r="B242" s="282" t="s">
        <v>1160</v>
      </c>
      <c r="C242" s="283"/>
      <c r="D242" s="286" t="s">
        <v>38</v>
      </c>
      <c r="E242" s="172" t="s">
        <v>1053</v>
      </c>
    </row>
    <row r="243" spans="1:5" x14ac:dyDescent="0.25">
      <c r="A243" s="281"/>
      <c r="B243" s="284"/>
      <c r="C243" s="285"/>
      <c r="D243" s="287"/>
      <c r="E243" s="173" t="s">
        <v>1054</v>
      </c>
    </row>
    <row r="244" spans="1:5" x14ac:dyDescent="0.25">
      <c r="A244" s="288" t="s">
        <v>1174</v>
      </c>
      <c r="B244" s="290" t="s">
        <v>1160</v>
      </c>
      <c r="C244" s="291"/>
      <c r="D244" s="294" t="s">
        <v>38</v>
      </c>
      <c r="E244" s="170" t="s">
        <v>1053</v>
      </c>
    </row>
    <row r="245" spans="1:5" x14ac:dyDescent="0.25">
      <c r="A245" s="296"/>
      <c r="B245" s="297"/>
      <c r="C245" s="298"/>
      <c r="D245" s="299"/>
      <c r="E245" s="171" t="s">
        <v>1054</v>
      </c>
    </row>
    <row r="246" spans="1:5" x14ac:dyDescent="0.25">
      <c r="A246" s="280" t="s">
        <v>1175</v>
      </c>
      <c r="B246" s="282" t="s">
        <v>1160</v>
      </c>
      <c r="C246" s="283"/>
      <c r="D246" s="286" t="s">
        <v>38</v>
      </c>
      <c r="E246" s="172" t="s">
        <v>1053</v>
      </c>
    </row>
    <row r="247" spans="1:5" x14ac:dyDescent="0.25">
      <c r="A247" s="281"/>
      <c r="B247" s="284"/>
      <c r="C247" s="285"/>
      <c r="D247" s="287"/>
      <c r="E247" s="173" t="s">
        <v>1054</v>
      </c>
    </row>
    <row r="248" spans="1:5" x14ac:dyDescent="0.25">
      <c r="A248" s="288" t="s">
        <v>1176</v>
      </c>
      <c r="B248" s="290" t="s">
        <v>1160</v>
      </c>
      <c r="C248" s="291"/>
      <c r="D248" s="294" t="s">
        <v>38</v>
      </c>
      <c r="E248" s="170" t="s">
        <v>1053</v>
      </c>
    </row>
    <row r="249" spans="1:5" x14ac:dyDescent="0.25">
      <c r="A249" s="296"/>
      <c r="B249" s="297"/>
      <c r="C249" s="298"/>
      <c r="D249" s="299"/>
      <c r="E249" s="171" t="s">
        <v>1054</v>
      </c>
    </row>
    <row r="250" spans="1:5" x14ac:dyDescent="0.25">
      <c r="A250" s="280" t="s">
        <v>1177</v>
      </c>
      <c r="B250" s="282" t="s">
        <v>1160</v>
      </c>
      <c r="C250" s="283"/>
      <c r="D250" s="286" t="s">
        <v>38</v>
      </c>
      <c r="E250" s="172" t="s">
        <v>1053</v>
      </c>
    </row>
    <row r="251" spans="1:5" x14ac:dyDescent="0.25">
      <c r="A251" s="281"/>
      <c r="B251" s="284"/>
      <c r="C251" s="285"/>
      <c r="D251" s="287"/>
      <c r="E251" s="173" t="s">
        <v>1054</v>
      </c>
    </row>
    <row r="252" spans="1:5" x14ac:dyDescent="0.25">
      <c r="A252" s="288" t="s">
        <v>1178</v>
      </c>
      <c r="B252" s="290" t="s">
        <v>1179</v>
      </c>
      <c r="C252" s="291"/>
      <c r="D252" s="294" t="s">
        <v>38</v>
      </c>
      <c r="E252" s="170" t="s">
        <v>1053</v>
      </c>
    </row>
    <row r="253" spans="1:5" x14ac:dyDescent="0.25">
      <c r="A253" s="296"/>
      <c r="B253" s="297"/>
      <c r="C253" s="298"/>
      <c r="D253" s="299"/>
      <c r="E253" s="171" t="s">
        <v>1054</v>
      </c>
    </row>
    <row r="254" spans="1:5" x14ac:dyDescent="0.25">
      <c r="A254" s="280" t="s">
        <v>1180</v>
      </c>
      <c r="B254" s="282" t="s">
        <v>1179</v>
      </c>
      <c r="C254" s="283"/>
      <c r="D254" s="286" t="s">
        <v>38</v>
      </c>
      <c r="E254" s="172" t="s">
        <v>1053</v>
      </c>
    </row>
    <row r="255" spans="1:5" x14ac:dyDescent="0.25">
      <c r="A255" s="281"/>
      <c r="B255" s="284"/>
      <c r="C255" s="285"/>
      <c r="D255" s="287"/>
      <c r="E255" s="173" t="s">
        <v>1054</v>
      </c>
    </row>
    <row r="256" spans="1:5" x14ac:dyDescent="0.25">
      <c r="A256" s="288" t="s">
        <v>1181</v>
      </c>
      <c r="B256" s="290" t="s">
        <v>1179</v>
      </c>
      <c r="C256" s="291"/>
      <c r="D256" s="294" t="s">
        <v>38</v>
      </c>
      <c r="E256" s="170" t="s">
        <v>1053</v>
      </c>
    </row>
    <row r="257" spans="1:5" x14ac:dyDescent="0.25">
      <c r="A257" s="296"/>
      <c r="B257" s="297"/>
      <c r="C257" s="298"/>
      <c r="D257" s="299"/>
      <c r="E257" s="171" t="s">
        <v>1054</v>
      </c>
    </row>
    <row r="258" spans="1:5" x14ac:dyDescent="0.25">
      <c r="A258" s="280" t="s">
        <v>1182</v>
      </c>
      <c r="B258" s="282" t="s">
        <v>1179</v>
      </c>
      <c r="C258" s="283"/>
      <c r="D258" s="286" t="s">
        <v>38</v>
      </c>
      <c r="E258" s="172" t="s">
        <v>1053</v>
      </c>
    </row>
    <row r="259" spans="1:5" x14ac:dyDescent="0.25">
      <c r="A259" s="281"/>
      <c r="B259" s="284"/>
      <c r="C259" s="285"/>
      <c r="D259" s="287"/>
      <c r="E259" s="173" t="s">
        <v>1054</v>
      </c>
    </row>
    <row r="260" spans="1:5" x14ac:dyDescent="0.25">
      <c r="A260" s="288" t="s">
        <v>1183</v>
      </c>
      <c r="B260" s="290" t="s">
        <v>1179</v>
      </c>
      <c r="C260" s="291"/>
      <c r="D260" s="294" t="s">
        <v>38</v>
      </c>
      <c r="E260" s="170" t="s">
        <v>1053</v>
      </c>
    </row>
    <row r="261" spans="1:5" x14ac:dyDescent="0.25">
      <c r="A261" s="296"/>
      <c r="B261" s="297"/>
      <c r="C261" s="298"/>
      <c r="D261" s="299"/>
      <c r="E261" s="171" t="s">
        <v>1054</v>
      </c>
    </row>
    <row r="262" spans="1:5" x14ac:dyDescent="0.25">
      <c r="A262" s="280" t="s">
        <v>1184</v>
      </c>
      <c r="B262" s="282" t="s">
        <v>1179</v>
      </c>
      <c r="C262" s="283"/>
      <c r="D262" s="286" t="s">
        <v>38</v>
      </c>
      <c r="E262" s="172" t="s">
        <v>1053</v>
      </c>
    </row>
    <row r="263" spans="1:5" x14ac:dyDescent="0.25">
      <c r="A263" s="281"/>
      <c r="B263" s="284"/>
      <c r="C263" s="285"/>
      <c r="D263" s="287"/>
      <c r="E263" s="173" t="s">
        <v>1054</v>
      </c>
    </row>
    <row r="264" spans="1:5" x14ac:dyDescent="0.25">
      <c r="A264" s="288" t="s">
        <v>1185</v>
      </c>
      <c r="B264" s="290" t="s">
        <v>1179</v>
      </c>
      <c r="C264" s="291"/>
      <c r="D264" s="294" t="s">
        <v>38</v>
      </c>
      <c r="E264" s="170" t="s">
        <v>1053</v>
      </c>
    </row>
    <row r="265" spans="1:5" x14ac:dyDescent="0.25">
      <c r="A265" s="296"/>
      <c r="B265" s="297"/>
      <c r="C265" s="298"/>
      <c r="D265" s="299"/>
      <c r="E265" s="171" t="s">
        <v>1054</v>
      </c>
    </row>
    <row r="266" spans="1:5" x14ac:dyDescent="0.25">
      <c r="A266" s="280" t="s">
        <v>1186</v>
      </c>
      <c r="B266" s="282" t="s">
        <v>1179</v>
      </c>
      <c r="C266" s="283"/>
      <c r="D266" s="286" t="s">
        <v>38</v>
      </c>
      <c r="E266" s="172" t="s">
        <v>1053</v>
      </c>
    </row>
    <row r="267" spans="1:5" x14ac:dyDescent="0.25">
      <c r="A267" s="281"/>
      <c r="B267" s="284"/>
      <c r="C267" s="285"/>
      <c r="D267" s="287"/>
      <c r="E267" s="173" t="s">
        <v>1054</v>
      </c>
    </row>
    <row r="268" spans="1:5" x14ac:dyDescent="0.25">
      <c r="A268" s="288" t="s">
        <v>1187</v>
      </c>
      <c r="B268" s="290" t="s">
        <v>1179</v>
      </c>
      <c r="C268" s="291"/>
      <c r="D268" s="294" t="s">
        <v>38</v>
      </c>
      <c r="E268" s="170" t="s">
        <v>1053</v>
      </c>
    </row>
    <row r="269" spans="1:5" x14ac:dyDescent="0.25">
      <c r="A269" s="296"/>
      <c r="B269" s="297"/>
      <c r="C269" s="298"/>
      <c r="D269" s="299"/>
      <c r="E269" s="171" t="s">
        <v>1054</v>
      </c>
    </row>
    <row r="270" spans="1:5" x14ac:dyDescent="0.25">
      <c r="A270" s="280" t="s">
        <v>1188</v>
      </c>
      <c r="B270" s="282" t="s">
        <v>1189</v>
      </c>
      <c r="C270" s="283"/>
      <c r="D270" s="286" t="s">
        <v>38</v>
      </c>
      <c r="E270" s="172" t="s">
        <v>1053</v>
      </c>
    </row>
    <row r="271" spans="1:5" x14ac:dyDescent="0.25">
      <c r="A271" s="281"/>
      <c r="B271" s="284"/>
      <c r="C271" s="285"/>
      <c r="D271" s="287"/>
      <c r="E271" s="173" t="s">
        <v>1054</v>
      </c>
    </row>
    <row r="272" spans="1:5" x14ac:dyDescent="0.25">
      <c r="A272" s="288" t="s">
        <v>1190</v>
      </c>
      <c r="B272" s="290" t="s">
        <v>1189</v>
      </c>
      <c r="C272" s="291"/>
      <c r="D272" s="294" t="s">
        <v>38</v>
      </c>
      <c r="E272" s="170" t="s">
        <v>1053</v>
      </c>
    </row>
    <row r="273" spans="1:5" x14ac:dyDescent="0.25">
      <c r="A273" s="296"/>
      <c r="B273" s="297"/>
      <c r="C273" s="298"/>
      <c r="D273" s="299"/>
      <c r="E273" s="171" t="s">
        <v>1054</v>
      </c>
    </row>
    <row r="274" spans="1:5" x14ac:dyDescent="0.25">
      <c r="A274" s="280" t="s">
        <v>1148</v>
      </c>
      <c r="B274" s="282" t="s">
        <v>1189</v>
      </c>
      <c r="C274" s="283"/>
      <c r="D274" s="286" t="s">
        <v>38</v>
      </c>
      <c r="E274" s="172" t="s">
        <v>1053</v>
      </c>
    </row>
    <row r="275" spans="1:5" x14ac:dyDescent="0.25">
      <c r="A275" s="281"/>
      <c r="B275" s="284"/>
      <c r="C275" s="285"/>
      <c r="D275" s="287"/>
      <c r="E275" s="173" t="s">
        <v>1054</v>
      </c>
    </row>
    <row r="276" spans="1:5" x14ac:dyDescent="0.25">
      <c r="A276" s="288" t="s">
        <v>1191</v>
      </c>
      <c r="B276" s="290" t="s">
        <v>1189</v>
      </c>
      <c r="C276" s="291"/>
      <c r="D276" s="294" t="s">
        <v>38</v>
      </c>
      <c r="E276" s="170" t="s">
        <v>1053</v>
      </c>
    </row>
    <row r="277" spans="1:5" x14ac:dyDescent="0.25">
      <c r="A277" s="296"/>
      <c r="B277" s="297"/>
      <c r="C277" s="298"/>
      <c r="D277" s="299"/>
      <c r="E277" s="171" t="s">
        <v>1054</v>
      </c>
    </row>
    <row r="278" spans="1:5" x14ac:dyDescent="0.25">
      <c r="A278" s="280" t="s">
        <v>1192</v>
      </c>
      <c r="B278" s="282" t="s">
        <v>1189</v>
      </c>
      <c r="C278" s="283"/>
      <c r="D278" s="286" t="s">
        <v>38</v>
      </c>
      <c r="E278" s="172" t="s">
        <v>1053</v>
      </c>
    </row>
    <row r="279" spans="1:5" x14ac:dyDescent="0.25">
      <c r="A279" s="281"/>
      <c r="B279" s="284"/>
      <c r="C279" s="285"/>
      <c r="D279" s="287"/>
      <c r="E279" s="173" t="s">
        <v>1054</v>
      </c>
    </row>
    <row r="280" spans="1:5" x14ac:dyDescent="0.25">
      <c r="A280" s="288" t="s">
        <v>1193</v>
      </c>
      <c r="B280" s="290" t="s">
        <v>1189</v>
      </c>
      <c r="C280" s="291"/>
      <c r="D280" s="294" t="s">
        <v>38</v>
      </c>
      <c r="E280" s="170" t="s">
        <v>1053</v>
      </c>
    </row>
    <row r="281" spans="1:5" x14ac:dyDescent="0.25">
      <c r="A281" s="296"/>
      <c r="B281" s="297"/>
      <c r="C281" s="298"/>
      <c r="D281" s="299"/>
      <c r="E281" s="171" t="s">
        <v>1054</v>
      </c>
    </row>
    <row r="282" spans="1:5" x14ac:dyDescent="0.25">
      <c r="A282" s="280" t="s">
        <v>1194</v>
      </c>
      <c r="B282" s="282" t="s">
        <v>1189</v>
      </c>
      <c r="C282" s="283"/>
      <c r="D282" s="286" t="s">
        <v>38</v>
      </c>
      <c r="E282" s="172" t="s">
        <v>1053</v>
      </c>
    </row>
    <row r="283" spans="1:5" x14ac:dyDescent="0.25">
      <c r="A283" s="281"/>
      <c r="B283" s="284"/>
      <c r="C283" s="285"/>
      <c r="D283" s="287"/>
      <c r="E283" s="173" t="s">
        <v>1054</v>
      </c>
    </row>
    <row r="284" spans="1:5" x14ac:dyDescent="0.25">
      <c r="A284" s="288" t="s">
        <v>1195</v>
      </c>
      <c r="B284" s="290" t="s">
        <v>1189</v>
      </c>
      <c r="C284" s="291"/>
      <c r="D284" s="294" t="s">
        <v>38</v>
      </c>
      <c r="E284" s="170" t="s">
        <v>1053</v>
      </c>
    </row>
    <row r="285" spans="1:5" x14ac:dyDescent="0.25">
      <c r="A285" s="296"/>
      <c r="B285" s="297"/>
      <c r="C285" s="298"/>
      <c r="D285" s="299"/>
      <c r="E285" s="171" t="s">
        <v>1054</v>
      </c>
    </row>
    <row r="286" spans="1:5" x14ac:dyDescent="0.25">
      <c r="A286" s="280" t="s">
        <v>1196</v>
      </c>
      <c r="B286" s="282" t="s">
        <v>1189</v>
      </c>
      <c r="C286" s="283"/>
      <c r="D286" s="286" t="s">
        <v>38</v>
      </c>
      <c r="E286" s="172" t="s">
        <v>1053</v>
      </c>
    </row>
    <row r="287" spans="1:5" x14ac:dyDescent="0.25">
      <c r="A287" s="281"/>
      <c r="B287" s="284"/>
      <c r="C287" s="285"/>
      <c r="D287" s="287"/>
      <c r="E287" s="173" t="s">
        <v>1054</v>
      </c>
    </row>
    <row r="288" spans="1:5" x14ac:dyDescent="0.25">
      <c r="A288" s="288" t="s">
        <v>1197</v>
      </c>
      <c r="B288" s="290" t="s">
        <v>1189</v>
      </c>
      <c r="C288" s="291"/>
      <c r="D288" s="294" t="s">
        <v>38</v>
      </c>
      <c r="E288" s="170" t="s">
        <v>1053</v>
      </c>
    </row>
    <row r="289" spans="1:5" x14ac:dyDescent="0.25">
      <c r="A289" s="296"/>
      <c r="B289" s="297"/>
      <c r="C289" s="298"/>
      <c r="D289" s="299"/>
      <c r="E289" s="171" t="s">
        <v>1054</v>
      </c>
    </row>
    <row r="290" spans="1:5" x14ac:dyDescent="0.25">
      <c r="A290" s="280" t="s">
        <v>1198</v>
      </c>
      <c r="B290" s="282" t="s">
        <v>1199</v>
      </c>
      <c r="C290" s="283"/>
      <c r="D290" s="286" t="s">
        <v>38</v>
      </c>
      <c r="E290" s="172" t="s">
        <v>1053</v>
      </c>
    </row>
    <row r="291" spans="1:5" x14ac:dyDescent="0.25">
      <c r="A291" s="281"/>
      <c r="B291" s="284"/>
      <c r="C291" s="285"/>
      <c r="D291" s="287"/>
      <c r="E291" s="173" t="s">
        <v>1054</v>
      </c>
    </row>
    <row r="292" spans="1:5" x14ac:dyDescent="0.25">
      <c r="A292" s="288" t="s">
        <v>1200</v>
      </c>
      <c r="B292" s="290" t="s">
        <v>1199</v>
      </c>
      <c r="C292" s="291"/>
      <c r="D292" s="294" t="s">
        <v>38</v>
      </c>
      <c r="E292" s="170" t="s">
        <v>1053</v>
      </c>
    </row>
    <row r="293" spans="1:5" x14ac:dyDescent="0.25">
      <c r="A293" s="296"/>
      <c r="B293" s="297"/>
      <c r="C293" s="298"/>
      <c r="D293" s="299"/>
      <c r="E293" s="171" t="s">
        <v>1054</v>
      </c>
    </row>
    <row r="294" spans="1:5" x14ac:dyDescent="0.25">
      <c r="A294" s="280" t="s">
        <v>1201</v>
      </c>
      <c r="B294" s="282" t="s">
        <v>1199</v>
      </c>
      <c r="C294" s="283"/>
      <c r="D294" s="286" t="s">
        <v>38</v>
      </c>
      <c r="E294" s="172" t="s">
        <v>1053</v>
      </c>
    </row>
    <row r="295" spans="1:5" x14ac:dyDescent="0.25">
      <c r="A295" s="281"/>
      <c r="B295" s="284"/>
      <c r="C295" s="285"/>
      <c r="D295" s="287"/>
      <c r="E295" s="173" t="s">
        <v>1054</v>
      </c>
    </row>
    <row r="296" spans="1:5" x14ac:dyDescent="0.25">
      <c r="A296" s="288" t="s">
        <v>1202</v>
      </c>
      <c r="B296" s="290" t="s">
        <v>1199</v>
      </c>
      <c r="C296" s="291"/>
      <c r="D296" s="294" t="s">
        <v>38</v>
      </c>
      <c r="E296" s="170" t="s">
        <v>1053</v>
      </c>
    </row>
    <row r="297" spans="1:5" x14ac:dyDescent="0.25">
      <c r="A297" s="296"/>
      <c r="B297" s="297"/>
      <c r="C297" s="298"/>
      <c r="D297" s="299"/>
      <c r="E297" s="171" t="s">
        <v>1054</v>
      </c>
    </row>
    <row r="298" spans="1:5" x14ac:dyDescent="0.25">
      <c r="A298" s="280" t="s">
        <v>1203</v>
      </c>
      <c r="B298" s="282" t="s">
        <v>1199</v>
      </c>
      <c r="C298" s="283"/>
      <c r="D298" s="286" t="s">
        <v>38</v>
      </c>
      <c r="E298" s="172" t="s">
        <v>1053</v>
      </c>
    </row>
    <row r="299" spans="1:5" x14ac:dyDescent="0.25">
      <c r="A299" s="281"/>
      <c r="B299" s="284"/>
      <c r="C299" s="285"/>
      <c r="D299" s="287"/>
      <c r="E299" s="173" t="s">
        <v>1054</v>
      </c>
    </row>
    <row r="300" spans="1:5" x14ac:dyDescent="0.25">
      <c r="A300" s="288" t="s">
        <v>1204</v>
      </c>
      <c r="B300" s="290" t="s">
        <v>1106</v>
      </c>
      <c r="C300" s="291"/>
      <c r="D300" s="294" t="s">
        <v>38</v>
      </c>
      <c r="E300" s="170" t="s">
        <v>1053</v>
      </c>
    </row>
    <row r="301" spans="1:5" x14ac:dyDescent="0.25">
      <c r="A301" s="296"/>
      <c r="B301" s="297"/>
      <c r="C301" s="298"/>
      <c r="D301" s="299"/>
      <c r="E301" s="171" t="s">
        <v>1054</v>
      </c>
    </row>
    <row r="302" spans="1:5" x14ac:dyDescent="0.25">
      <c r="A302" s="280" t="s">
        <v>1052</v>
      </c>
      <c r="B302" s="282"/>
      <c r="C302" s="283"/>
      <c r="D302" s="286" t="s">
        <v>38</v>
      </c>
      <c r="E302" s="172" t="s">
        <v>1053</v>
      </c>
    </row>
    <row r="303" spans="1:5" x14ac:dyDescent="0.25">
      <c r="A303" s="281"/>
      <c r="B303" s="284"/>
      <c r="C303" s="285"/>
      <c r="D303" s="287"/>
      <c r="E303" s="173" t="s">
        <v>1054</v>
      </c>
    </row>
    <row r="304" spans="1:5" x14ac:dyDescent="0.25">
      <c r="A304" s="288" t="s">
        <v>1078</v>
      </c>
      <c r="B304" s="290"/>
      <c r="C304" s="291"/>
      <c r="D304" s="294" t="s">
        <v>38</v>
      </c>
      <c r="E304" s="170" t="s">
        <v>1053</v>
      </c>
    </row>
    <row r="305" spans="1:5" x14ac:dyDescent="0.25">
      <c r="A305" s="296"/>
      <c r="B305" s="297"/>
      <c r="C305" s="298"/>
      <c r="D305" s="299"/>
      <c r="E305" s="171" t="s">
        <v>1054</v>
      </c>
    </row>
    <row r="306" spans="1:5" x14ac:dyDescent="0.25">
      <c r="A306" s="280" t="s">
        <v>1088</v>
      </c>
      <c r="B306" s="282"/>
      <c r="C306" s="283"/>
      <c r="D306" s="286" t="s">
        <v>38</v>
      </c>
      <c r="E306" s="172" t="s">
        <v>1053</v>
      </c>
    </row>
    <row r="307" spans="1:5" x14ac:dyDescent="0.25">
      <c r="A307" s="281"/>
      <c r="B307" s="284"/>
      <c r="C307" s="285"/>
      <c r="D307" s="287"/>
      <c r="E307" s="173" t="s">
        <v>1054</v>
      </c>
    </row>
    <row r="308" spans="1:5" x14ac:dyDescent="0.25">
      <c r="A308" s="288" t="s">
        <v>1106</v>
      </c>
      <c r="B308" s="290"/>
      <c r="C308" s="291"/>
      <c r="D308" s="294" t="s">
        <v>38</v>
      </c>
      <c r="E308" s="170" t="s">
        <v>1053</v>
      </c>
    </row>
    <row r="309" spans="1:5" x14ac:dyDescent="0.25">
      <c r="A309" s="296"/>
      <c r="B309" s="297"/>
      <c r="C309" s="298"/>
      <c r="D309" s="299"/>
      <c r="E309" s="171" t="s">
        <v>1054</v>
      </c>
    </row>
    <row r="310" spans="1:5" x14ac:dyDescent="0.25">
      <c r="A310" s="280" t="s">
        <v>1199</v>
      </c>
      <c r="B310" s="282"/>
      <c r="C310" s="283"/>
      <c r="D310" s="286" t="s">
        <v>38</v>
      </c>
      <c r="E310" s="172" t="s">
        <v>1053</v>
      </c>
    </row>
    <row r="311" spans="1:5" x14ac:dyDescent="0.25">
      <c r="A311" s="281"/>
      <c r="B311" s="284"/>
      <c r="C311" s="285"/>
      <c r="D311" s="287"/>
      <c r="E311" s="173" t="s">
        <v>1054</v>
      </c>
    </row>
    <row r="312" spans="1:5" x14ac:dyDescent="0.25">
      <c r="A312" s="288" t="s">
        <v>1129</v>
      </c>
      <c r="B312" s="290"/>
      <c r="C312" s="291"/>
      <c r="D312" s="294" t="s">
        <v>38</v>
      </c>
      <c r="E312" s="170" t="s">
        <v>1053</v>
      </c>
    </row>
    <row r="313" spans="1:5" x14ac:dyDescent="0.25">
      <c r="A313" s="296"/>
      <c r="B313" s="297"/>
      <c r="C313" s="298"/>
      <c r="D313" s="299"/>
      <c r="E313" s="171" t="s">
        <v>1054</v>
      </c>
    </row>
    <row r="314" spans="1:5" x14ac:dyDescent="0.25">
      <c r="A314" s="280" t="s">
        <v>1139</v>
      </c>
      <c r="B314" s="282"/>
      <c r="C314" s="283"/>
      <c r="D314" s="286" t="s">
        <v>38</v>
      </c>
      <c r="E314" s="172" t="s">
        <v>1053</v>
      </c>
    </row>
    <row r="315" spans="1:5" x14ac:dyDescent="0.25">
      <c r="A315" s="281"/>
      <c r="B315" s="284"/>
      <c r="C315" s="285"/>
      <c r="D315" s="287"/>
      <c r="E315" s="173" t="s">
        <v>1054</v>
      </c>
    </row>
    <row r="316" spans="1:5" x14ac:dyDescent="0.25">
      <c r="A316" s="288" t="s">
        <v>1160</v>
      </c>
      <c r="B316" s="290"/>
      <c r="C316" s="291"/>
      <c r="D316" s="294" t="s">
        <v>38</v>
      </c>
      <c r="E316" s="170" t="s">
        <v>1053</v>
      </c>
    </row>
    <row r="317" spans="1:5" x14ac:dyDescent="0.25">
      <c r="A317" s="296"/>
      <c r="B317" s="297"/>
      <c r="C317" s="298"/>
      <c r="D317" s="299"/>
      <c r="E317" s="171" t="s">
        <v>1054</v>
      </c>
    </row>
    <row r="318" spans="1:5" x14ac:dyDescent="0.25">
      <c r="A318" s="280" t="s">
        <v>1179</v>
      </c>
      <c r="B318" s="282"/>
      <c r="C318" s="283"/>
      <c r="D318" s="286" t="s">
        <v>38</v>
      </c>
      <c r="E318" s="172" t="s">
        <v>1053</v>
      </c>
    </row>
    <row r="319" spans="1:5" x14ac:dyDescent="0.25">
      <c r="A319" s="281"/>
      <c r="B319" s="284"/>
      <c r="C319" s="285"/>
      <c r="D319" s="287"/>
      <c r="E319" s="173" t="s">
        <v>1054</v>
      </c>
    </row>
    <row r="320" spans="1:5" x14ac:dyDescent="0.25">
      <c r="A320" s="288" t="s">
        <v>1189</v>
      </c>
      <c r="B320" s="290"/>
      <c r="C320" s="291"/>
      <c r="D320" s="294" t="s">
        <v>38</v>
      </c>
      <c r="E320" s="170" t="s">
        <v>1053</v>
      </c>
    </row>
    <row r="321" spans="1:5" x14ac:dyDescent="0.25">
      <c r="A321" s="296"/>
      <c r="B321" s="297"/>
      <c r="C321" s="298"/>
      <c r="D321" s="299"/>
      <c r="E321" s="171" t="s">
        <v>1054</v>
      </c>
    </row>
    <row r="322" spans="1:5" x14ac:dyDescent="0.25">
      <c r="A322" s="280" t="s">
        <v>1114</v>
      </c>
      <c r="B322" s="282"/>
      <c r="C322" s="283"/>
      <c r="D322" s="286" t="s">
        <v>38</v>
      </c>
      <c r="E322" s="172" t="s">
        <v>1053</v>
      </c>
    </row>
    <row r="323" spans="1:5" x14ac:dyDescent="0.25">
      <c r="A323" s="281"/>
      <c r="B323" s="284"/>
      <c r="C323" s="285"/>
      <c r="D323" s="287"/>
      <c r="E323" s="173" t="s">
        <v>1054</v>
      </c>
    </row>
    <row r="324" spans="1:5" x14ac:dyDescent="0.25">
      <c r="A324" s="288" t="s">
        <v>1205</v>
      </c>
      <c r="B324" s="290" t="s">
        <v>1114</v>
      </c>
      <c r="C324" s="291"/>
      <c r="D324" s="294" t="s">
        <v>38</v>
      </c>
      <c r="E324" s="170" t="s">
        <v>1053</v>
      </c>
    </row>
    <row r="325" spans="1:5" x14ac:dyDescent="0.25">
      <c r="A325" s="296"/>
      <c r="B325" s="297"/>
      <c r="C325" s="298"/>
      <c r="D325" s="299"/>
      <c r="E325" s="171" t="s">
        <v>1054</v>
      </c>
    </row>
    <row r="326" spans="1:5" x14ac:dyDescent="0.25">
      <c r="A326" s="280" t="s">
        <v>1206</v>
      </c>
      <c r="B326" s="282" t="s">
        <v>1052</v>
      </c>
      <c r="C326" s="283"/>
      <c r="D326" s="286" t="s">
        <v>38</v>
      </c>
      <c r="E326" s="172" t="s">
        <v>1053</v>
      </c>
    </row>
    <row r="327" spans="1:5" x14ac:dyDescent="0.25">
      <c r="A327" s="281"/>
      <c r="B327" s="284"/>
      <c r="C327" s="285"/>
      <c r="D327" s="287"/>
      <c r="E327" s="173" t="s">
        <v>1054</v>
      </c>
    </row>
    <row r="328" spans="1:5" x14ac:dyDescent="0.25">
      <c r="A328" s="288" t="s">
        <v>1207</v>
      </c>
      <c r="B328" s="290" t="s">
        <v>1106</v>
      </c>
      <c r="C328" s="291"/>
      <c r="D328" s="294" t="s">
        <v>38</v>
      </c>
      <c r="E328" s="170" t="s">
        <v>1053</v>
      </c>
    </row>
    <row r="329" spans="1:5" x14ac:dyDescent="0.25">
      <c r="A329" s="296"/>
      <c r="B329" s="297"/>
      <c r="C329" s="298"/>
      <c r="D329" s="299"/>
      <c r="E329" s="171" t="s">
        <v>1054</v>
      </c>
    </row>
    <row r="330" spans="1:5" x14ac:dyDescent="0.25">
      <c r="A330" s="280" t="s">
        <v>1208</v>
      </c>
      <c r="B330" s="282" t="s">
        <v>1139</v>
      </c>
      <c r="C330" s="283"/>
      <c r="D330" s="286" t="s">
        <v>38</v>
      </c>
      <c r="E330" s="172" t="s">
        <v>1053</v>
      </c>
    </row>
    <row r="331" spans="1:5" x14ac:dyDescent="0.25">
      <c r="A331" s="281"/>
      <c r="B331" s="284"/>
      <c r="C331" s="285"/>
      <c r="D331" s="287"/>
      <c r="E331" s="173" t="s">
        <v>1054</v>
      </c>
    </row>
    <row r="332" spans="1:5" x14ac:dyDescent="0.25">
      <c r="A332" s="288" t="s">
        <v>1209</v>
      </c>
      <c r="B332" s="290" t="s">
        <v>1139</v>
      </c>
      <c r="C332" s="291"/>
      <c r="D332" s="294" t="s">
        <v>38</v>
      </c>
      <c r="E332" s="170" t="s">
        <v>1053</v>
      </c>
    </row>
    <row r="333" spans="1:5" x14ac:dyDescent="0.25">
      <c r="A333" s="296"/>
      <c r="B333" s="297"/>
      <c r="C333" s="298"/>
      <c r="D333" s="299"/>
      <c r="E333" s="171" t="s">
        <v>1054</v>
      </c>
    </row>
    <row r="334" spans="1:5" x14ac:dyDescent="0.25">
      <c r="A334" s="280" t="s">
        <v>1210</v>
      </c>
      <c r="B334" s="282" t="s">
        <v>1154</v>
      </c>
      <c r="C334" s="283"/>
      <c r="D334" s="286" t="s">
        <v>38</v>
      </c>
      <c r="E334" s="172" t="s">
        <v>1053</v>
      </c>
    </row>
    <row r="335" spans="1:5" x14ac:dyDescent="0.25">
      <c r="A335" s="281"/>
      <c r="B335" s="284"/>
      <c r="C335" s="285"/>
      <c r="D335" s="287"/>
      <c r="E335" s="173" t="s">
        <v>1054</v>
      </c>
    </row>
    <row r="336" spans="1:5" x14ac:dyDescent="0.25">
      <c r="A336" s="288" t="s">
        <v>1211</v>
      </c>
      <c r="B336" s="290" t="s">
        <v>1052</v>
      </c>
      <c r="C336" s="291"/>
      <c r="D336" s="294" t="s">
        <v>38</v>
      </c>
      <c r="E336" s="170" t="s">
        <v>1053</v>
      </c>
    </row>
    <row r="337" spans="1:5" x14ac:dyDescent="0.25">
      <c r="A337" s="296"/>
      <c r="B337" s="297"/>
      <c r="C337" s="298"/>
      <c r="D337" s="299"/>
      <c r="E337" s="171" t="s">
        <v>1054</v>
      </c>
    </row>
    <row r="338" spans="1:5" x14ac:dyDescent="0.25">
      <c r="A338" s="280" t="s">
        <v>1212</v>
      </c>
      <c r="B338" s="282" t="s">
        <v>1129</v>
      </c>
      <c r="C338" s="283"/>
      <c r="D338" s="286" t="s">
        <v>38</v>
      </c>
      <c r="E338" s="172" t="s">
        <v>1053</v>
      </c>
    </row>
    <row r="339" spans="1:5" x14ac:dyDescent="0.25">
      <c r="A339" s="281"/>
      <c r="B339" s="284"/>
      <c r="C339" s="285"/>
      <c r="D339" s="287"/>
      <c r="E339" s="173" t="s">
        <v>1054</v>
      </c>
    </row>
    <row r="340" spans="1:5" x14ac:dyDescent="0.25">
      <c r="A340" s="288" t="s">
        <v>1213</v>
      </c>
      <c r="B340" s="290" t="s">
        <v>1189</v>
      </c>
      <c r="C340" s="291"/>
      <c r="D340" s="294" t="s">
        <v>38</v>
      </c>
      <c r="E340" s="170" t="s">
        <v>1053</v>
      </c>
    </row>
    <row r="341" spans="1:5" x14ac:dyDescent="0.25">
      <c r="A341" s="296"/>
      <c r="B341" s="297"/>
      <c r="C341" s="298"/>
      <c r="D341" s="299"/>
      <c r="E341" s="171" t="s">
        <v>1054</v>
      </c>
    </row>
    <row r="342" spans="1:5" x14ac:dyDescent="0.25">
      <c r="A342" s="280" t="s">
        <v>1214</v>
      </c>
      <c r="B342" s="282" t="s">
        <v>1139</v>
      </c>
      <c r="C342" s="283"/>
      <c r="D342" s="286" t="s">
        <v>38</v>
      </c>
      <c r="E342" s="172" t="s">
        <v>1053</v>
      </c>
    </row>
    <row r="343" spans="1:5" x14ac:dyDescent="0.25">
      <c r="A343" s="281"/>
      <c r="B343" s="284"/>
      <c r="C343" s="285"/>
      <c r="D343" s="287"/>
      <c r="E343" s="173" t="s">
        <v>1054</v>
      </c>
    </row>
    <row r="344" spans="1:5" x14ac:dyDescent="0.25">
      <c r="A344" s="288" t="s">
        <v>1154</v>
      </c>
      <c r="B344" s="290"/>
      <c r="C344" s="291"/>
      <c r="D344" s="294" t="s">
        <v>38</v>
      </c>
      <c r="E344" s="170" t="s">
        <v>1053</v>
      </c>
    </row>
    <row r="345" spans="1:5" x14ac:dyDescent="0.25">
      <c r="A345" s="296"/>
      <c r="B345" s="297"/>
      <c r="C345" s="298"/>
      <c r="D345" s="299"/>
      <c r="E345" s="171" t="s">
        <v>1054</v>
      </c>
    </row>
    <row r="346" spans="1:5" x14ac:dyDescent="0.25">
      <c r="A346" s="168" t="s">
        <v>1215</v>
      </c>
      <c r="B346" s="302"/>
      <c r="C346" s="303"/>
      <c r="D346" s="158" t="s">
        <v>39</v>
      </c>
      <c r="E346" s="169"/>
    </row>
    <row r="347" spans="1:5" x14ac:dyDescent="0.25">
      <c r="A347" s="166" t="s">
        <v>1216</v>
      </c>
      <c r="B347" s="300"/>
      <c r="C347" s="301"/>
      <c r="D347" s="157" t="s">
        <v>39</v>
      </c>
      <c r="E347" s="167"/>
    </row>
    <row r="348" spans="1:5" x14ac:dyDescent="0.25">
      <c r="A348" s="168" t="s">
        <v>1217</v>
      </c>
      <c r="B348" s="302"/>
      <c r="C348" s="303"/>
      <c r="D348" s="158" t="s">
        <v>39</v>
      </c>
      <c r="E348" s="169"/>
    </row>
    <row r="349" spans="1:5" x14ac:dyDescent="0.25">
      <c r="A349" s="166" t="s">
        <v>1218</v>
      </c>
      <c r="B349" s="300"/>
      <c r="C349" s="301"/>
      <c r="D349" s="157" t="s">
        <v>39</v>
      </c>
      <c r="E349" s="167"/>
    </row>
    <row r="350" spans="1:5" x14ac:dyDescent="0.25">
      <c r="A350" s="280" t="s">
        <v>1219</v>
      </c>
      <c r="B350" s="282"/>
      <c r="C350" s="283"/>
      <c r="D350" s="286" t="s">
        <v>39</v>
      </c>
      <c r="E350" s="172" t="s">
        <v>1053</v>
      </c>
    </row>
    <row r="351" spans="1:5" x14ac:dyDescent="0.25">
      <c r="A351" s="281"/>
      <c r="B351" s="284"/>
      <c r="C351" s="285"/>
      <c r="D351" s="287"/>
      <c r="E351" s="173" t="s">
        <v>1054</v>
      </c>
    </row>
    <row r="352" spans="1:5" x14ac:dyDescent="0.25">
      <c r="A352" s="166" t="s">
        <v>1220</v>
      </c>
      <c r="B352" s="300"/>
      <c r="C352" s="301"/>
      <c r="D352" s="157" t="s">
        <v>39</v>
      </c>
      <c r="E352" s="167"/>
    </row>
    <row r="353" spans="1:5" x14ac:dyDescent="0.25">
      <c r="A353" s="280" t="s">
        <v>1221</v>
      </c>
      <c r="B353" s="282"/>
      <c r="C353" s="283"/>
      <c r="D353" s="286" t="s">
        <v>39</v>
      </c>
      <c r="E353" s="172" t="s">
        <v>1053</v>
      </c>
    </row>
    <row r="354" spans="1:5" x14ac:dyDescent="0.25">
      <c r="A354" s="281"/>
      <c r="B354" s="284"/>
      <c r="C354" s="285"/>
      <c r="D354" s="287"/>
      <c r="E354" s="173" t="s">
        <v>1054</v>
      </c>
    </row>
    <row r="355" spans="1:5" x14ac:dyDescent="0.25">
      <c r="A355" s="288" t="s">
        <v>1222</v>
      </c>
      <c r="B355" s="290"/>
      <c r="C355" s="291"/>
      <c r="D355" s="294" t="s">
        <v>39</v>
      </c>
      <c r="E355" s="170" t="s">
        <v>1053</v>
      </c>
    </row>
    <row r="356" spans="1:5" x14ac:dyDescent="0.25">
      <c r="A356" s="296"/>
      <c r="B356" s="297"/>
      <c r="C356" s="298"/>
      <c r="D356" s="299"/>
      <c r="E356" s="171" t="s">
        <v>1054</v>
      </c>
    </row>
    <row r="357" spans="1:5" x14ac:dyDescent="0.25">
      <c r="A357" s="280" t="s">
        <v>1223</v>
      </c>
      <c r="B357" s="282" t="s">
        <v>1224</v>
      </c>
      <c r="C357" s="283"/>
      <c r="D357" s="286" t="s">
        <v>39</v>
      </c>
      <c r="E357" s="172" t="s">
        <v>1053</v>
      </c>
    </row>
    <row r="358" spans="1:5" x14ac:dyDescent="0.25">
      <c r="A358" s="281"/>
      <c r="B358" s="284"/>
      <c r="C358" s="285"/>
      <c r="D358" s="287"/>
      <c r="E358" s="173" t="s">
        <v>1054</v>
      </c>
    </row>
    <row r="359" spans="1:5" x14ac:dyDescent="0.25">
      <c r="A359" s="288" t="s">
        <v>1225</v>
      </c>
      <c r="B359" s="290" t="s">
        <v>1224</v>
      </c>
      <c r="C359" s="291"/>
      <c r="D359" s="294" t="s">
        <v>39</v>
      </c>
      <c r="E359" s="170" t="s">
        <v>1053</v>
      </c>
    </row>
    <row r="360" spans="1:5" x14ac:dyDescent="0.25">
      <c r="A360" s="296"/>
      <c r="B360" s="297"/>
      <c r="C360" s="298"/>
      <c r="D360" s="299"/>
      <c r="E360" s="171" t="s">
        <v>1054</v>
      </c>
    </row>
    <row r="361" spans="1:5" x14ac:dyDescent="0.25">
      <c r="A361" s="280" t="s">
        <v>1226</v>
      </c>
      <c r="B361" s="282" t="s">
        <v>1224</v>
      </c>
      <c r="C361" s="283"/>
      <c r="D361" s="286" t="s">
        <v>39</v>
      </c>
      <c r="E361" s="172" t="s">
        <v>1053</v>
      </c>
    </row>
    <row r="362" spans="1:5" x14ac:dyDescent="0.25">
      <c r="A362" s="281"/>
      <c r="B362" s="284"/>
      <c r="C362" s="285"/>
      <c r="D362" s="287"/>
      <c r="E362" s="173" t="s">
        <v>1054</v>
      </c>
    </row>
    <row r="363" spans="1:5" x14ac:dyDescent="0.25">
      <c r="A363" s="288" t="s">
        <v>1227</v>
      </c>
      <c r="B363" s="290" t="s">
        <v>1224</v>
      </c>
      <c r="C363" s="291"/>
      <c r="D363" s="294" t="s">
        <v>39</v>
      </c>
      <c r="E363" s="170" t="s">
        <v>1053</v>
      </c>
    </row>
    <row r="364" spans="1:5" x14ac:dyDescent="0.25">
      <c r="A364" s="296"/>
      <c r="B364" s="297"/>
      <c r="C364" s="298"/>
      <c r="D364" s="299"/>
      <c r="E364" s="171" t="s">
        <v>1054</v>
      </c>
    </row>
    <row r="365" spans="1:5" x14ac:dyDescent="0.25">
      <c r="A365" s="280" t="s">
        <v>1228</v>
      </c>
      <c r="B365" s="282" t="s">
        <v>1224</v>
      </c>
      <c r="C365" s="283"/>
      <c r="D365" s="286" t="s">
        <v>39</v>
      </c>
      <c r="E365" s="172" t="s">
        <v>1053</v>
      </c>
    </row>
    <row r="366" spans="1:5" x14ac:dyDescent="0.25">
      <c r="A366" s="281"/>
      <c r="B366" s="284"/>
      <c r="C366" s="285"/>
      <c r="D366" s="287"/>
      <c r="E366" s="173" t="s">
        <v>1054</v>
      </c>
    </row>
    <row r="367" spans="1:5" x14ac:dyDescent="0.25">
      <c r="A367" s="288" t="s">
        <v>1229</v>
      </c>
      <c r="B367" s="290" t="s">
        <v>1224</v>
      </c>
      <c r="C367" s="291"/>
      <c r="D367" s="294" t="s">
        <v>39</v>
      </c>
      <c r="E367" s="170" t="s">
        <v>1053</v>
      </c>
    </row>
    <row r="368" spans="1:5" x14ac:dyDescent="0.25">
      <c r="A368" s="296"/>
      <c r="B368" s="297"/>
      <c r="C368" s="298"/>
      <c r="D368" s="299"/>
      <c r="E368" s="171" t="s">
        <v>1054</v>
      </c>
    </row>
    <row r="369" spans="1:5" x14ac:dyDescent="0.25">
      <c r="A369" s="280" t="s">
        <v>1230</v>
      </c>
      <c r="B369" s="282" t="s">
        <v>1224</v>
      </c>
      <c r="C369" s="283"/>
      <c r="D369" s="286" t="s">
        <v>39</v>
      </c>
      <c r="E369" s="172" t="s">
        <v>1053</v>
      </c>
    </row>
    <row r="370" spans="1:5" x14ac:dyDescent="0.25">
      <c r="A370" s="281"/>
      <c r="B370" s="284"/>
      <c r="C370" s="285"/>
      <c r="D370" s="287"/>
      <c r="E370" s="173" t="s">
        <v>1054</v>
      </c>
    </row>
    <row r="371" spans="1:5" x14ac:dyDescent="0.25">
      <c r="A371" s="288" t="s">
        <v>1231</v>
      </c>
      <c r="B371" s="290" t="s">
        <v>1224</v>
      </c>
      <c r="C371" s="291"/>
      <c r="D371" s="294" t="s">
        <v>39</v>
      </c>
      <c r="E371" s="170" t="s">
        <v>1053</v>
      </c>
    </row>
    <row r="372" spans="1:5" x14ac:dyDescent="0.25">
      <c r="A372" s="296"/>
      <c r="B372" s="297"/>
      <c r="C372" s="298"/>
      <c r="D372" s="299"/>
      <c r="E372" s="171" t="s">
        <v>1054</v>
      </c>
    </row>
    <row r="373" spans="1:5" x14ac:dyDescent="0.25">
      <c r="A373" s="280" t="s">
        <v>1232</v>
      </c>
      <c r="B373" s="282" t="s">
        <v>1224</v>
      </c>
      <c r="C373" s="283"/>
      <c r="D373" s="286" t="s">
        <v>39</v>
      </c>
      <c r="E373" s="172" t="s">
        <v>1053</v>
      </c>
    </row>
    <row r="374" spans="1:5" x14ac:dyDescent="0.25">
      <c r="A374" s="281"/>
      <c r="B374" s="284"/>
      <c r="C374" s="285"/>
      <c r="D374" s="287"/>
      <c r="E374" s="173" t="s">
        <v>1054</v>
      </c>
    </row>
    <row r="375" spans="1:5" x14ac:dyDescent="0.25">
      <c r="A375" s="288" t="s">
        <v>1233</v>
      </c>
      <c r="B375" s="290" t="s">
        <v>1224</v>
      </c>
      <c r="C375" s="291"/>
      <c r="D375" s="294" t="s">
        <v>39</v>
      </c>
      <c r="E375" s="170" t="s">
        <v>1053</v>
      </c>
    </row>
    <row r="376" spans="1:5" x14ac:dyDescent="0.25">
      <c r="A376" s="296"/>
      <c r="B376" s="297"/>
      <c r="C376" s="298"/>
      <c r="D376" s="299"/>
      <c r="E376" s="171" t="s">
        <v>1054</v>
      </c>
    </row>
    <row r="377" spans="1:5" x14ac:dyDescent="0.25">
      <c r="A377" s="280" t="s">
        <v>1234</v>
      </c>
      <c r="B377" s="282" t="s">
        <v>1224</v>
      </c>
      <c r="C377" s="283"/>
      <c r="D377" s="286" t="s">
        <v>39</v>
      </c>
      <c r="E377" s="172" t="s">
        <v>1053</v>
      </c>
    </row>
    <row r="378" spans="1:5" x14ac:dyDescent="0.25">
      <c r="A378" s="281"/>
      <c r="B378" s="284"/>
      <c r="C378" s="285"/>
      <c r="D378" s="287"/>
      <c r="E378" s="173" t="s">
        <v>1054</v>
      </c>
    </row>
    <row r="379" spans="1:5" x14ac:dyDescent="0.25">
      <c r="A379" s="288" t="s">
        <v>1235</v>
      </c>
      <c r="B379" s="290" t="s">
        <v>1224</v>
      </c>
      <c r="C379" s="291"/>
      <c r="D379" s="294" t="s">
        <v>39</v>
      </c>
      <c r="E379" s="170" t="s">
        <v>1053</v>
      </c>
    </row>
    <row r="380" spans="1:5" x14ac:dyDescent="0.25">
      <c r="A380" s="296"/>
      <c r="B380" s="297"/>
      <c r="C380" s="298"/>
      <c r="D380" s="299"/>
      <c r="E380" s="171" t="s">
        <v>1054</v>
      </c>
    </row>
    <row r="381" spans="1:5" x14ac:dyDescent="0.25">
      <c r="A381" s="280" t="s">
        <v>1236</v>
      </c>
      <c r="B381" s="282" t="s">
        <v>1224</v>
      </c>
      <c r="C381" s="283"/>
      <c r="D381" s="286" t="s">
        <v>39</v>
      </c>
      <c r="E381" s="172" t="s">
        <v>1053</v>
      </c>
    </row>
    <row r="382" spans="1:5" x14ac:dyDescent="0.25">
      <c r="A382" s="281"/>
      <c r="B382" s="284"/>
      <c r="C382" s="285"/>
      <c r="D382" s="287"/>
      <c r="E382" s="173" t="s">
        <v>1054</v>
      </c>
    </row>
    <row r="383" spans="1:5" x14ac:dyDescent="0.25">
      <c r="A383" s="288" t="s">
        <v>1237</v>
      </c>
      <c r="B383" s="290" t="s">
        <v>1238</v>
      </c>
      <c r="C383" s="291"/>
      <c r="D383" s="294" t="s">
        <v>39</v>
      </c>
      <c r="E383" s="170" t="s">
        <v>1053</v>
      </c>
    </row>
    <row r="384" spans="1:5" x14ac:dyDescent="0.25">
      <c r="A384" s="296"/>
      <c r="B384" s="297"/>
      <c r="C384" s="298"/>
      <c r="D384" s="299"/>
      <c r="E384" s="171" t="s">
        <v>1054</v>
      </c>
    </row>
    <row r="385" spans="1:5" x14ac:dyDescent="0.25">
      <c r="A385" s="280" t="s">
        <v>1239</v>
      </c>
      <c r="B385" s="282" t="s">
        <v>1238</v>
      </c>
      <c r="C385" s="283"/>
      <c r="D385" s="286" t="s">
        <v>39</v>
      </c>
      <c r="E385" s="172" t="s">
        <v>1053</v>
      </c>
    </row>
    <row r="386" spans="1:5" x14ac:dyDescent="0.25">
      <c r="A386" s="281"/>
      <c r="B386" s="284"/>
      <c r="C386" s="285"/>
      <c r="D386" s="287"/>
      <c r="E386" s="173" t="s">
        <v>1054</v>
      </c>
    </row>
    <row r="387" spans="1:5" x14ac:dyDescent="0.25">
      <c r="A387" s="288" t="s">
        <v>1240</v>
      </c>
      <c r="B387" s="290" t="s">
        <v>1238</v>
      </c>
      <c r="C387" s="291"/>
      <c r="D387" s="294" t="s">
        <v>39</v>
      </c>
      <c r="E387" s="170" t="s">
        <v>1053</v>
      </c>
    </row>
    <row r="388" spans="1:5" x14ac:dyDescent="0.25">
      <c r="A388" s="296"/>
      <c r="B388" s="297"/>
      <c r="C388" s="298"/>
      <c r="D388" s="299"/>
      <c r="E388" s="171" t="s">
        <v>1054</v>
      </c>
    </row>
    <row r="389" spans="1:5" x14ac:dyDescent="0.25">
      <c r="A389" s="280" t="s">
        <v>1241</v>
      </c>
      <c r="B389" s="282" t="s">
        <v>1238</v>
      </c>
      <c r="C389" s="283"/>
      <c r="D389" s="286" t="s">
        <v>39</v>
      </c>
      <c r="E389" s="172" t="s">
        <v>1053</v>
      </c>
    </row>
    <row r="390" spans="1:5" x14ac:dyDescent="0.25">
      <c r="A390" s="281"/>
      <c r="B390" s="284"/>
      <c r="C390" s="285"/>
      <c r="D390" s="287"/>
      <c r="E390" s="173" t="s">
        <v>1054</v>
      </c>
    </row>
    <row r="391" spans="1:5" x14ac:dyDescent="0.25">
      <c r="A391" s="288" t="s">
        <v>1242</v>
      </c>
      <c r="B391" s="290" t="s">
        <v>1238</v>
      </c>
      <c r="C391" s="291"/>
      <c r="D391" s="294" t="s">
        <v>39</v>
      </c>
      <c r="E391" s="170" t="s">
        <v>1053</v>
      </c>
    </row>
    <row r="392" spans="1:5" x14ac:dyDescent="0.25">
      <c r="A392" s="296"/>
      <c r="B392" s="297"/>
      <c r="C392" s="298"/>
      <c r="D392" s="299"/>
      <c r="E392" s="171" t="s">
        <v>1054</v>
      </c>
    </row>
    <row r="393" spans="1:5" x14ac:dyDescent="0.25">
      <c r="A393" s="280" t="s">
        <v>1243</v>
      </c>
      <c r="B393" s="282" t="s">
        <v>1244</v>
      </c>
      <c r="C393" s="283"/>
      <c r="D393" s="286" t="s">
        <v>39</v>
      </c>
      <c r="E393" s="172" t="s">
        <v>1053</v>
      </c>
    </row>
    <row r="394" spans="1:5" x14ac:dyDescent="0.25">
      <c r="A394" s="281"/>
      <c r="B394" s="284"/>
      <c r="C394" s="285"/>
      <c r="D394" s="287"/>
      <c r="E394" s="173" t="s">
        <v>1054</v>
      </c>
    </row>
    <row r="395" spans="1:5" x14ac:dyDescent="0.25">
      <c r="A395" s="288" t="s">
        <v>1245</v>
      </c>
      <c r="B395" s="290" t="s">
        <v>1246</v>
      </c>
      <c r="C395" s="291"/>
      <c r="D395" s="294" t="s">
        <v>39</v>
      </c>
      <c r="E395" s="170" t="s">
        <v>1053</v>
      </c>
    </row>
    <row r="396" spans="1:5" x14ac:dyDescent="0.25">
      <c r="A396" s="296"/>
      <c r="B396" s="297"/>
      <c r="C396" s="298"/>
      <c r="D396" s="299"/>
      <c r="E396" s="171" t="s">
        <v>1054</v>
      </c>
    </row>
    <row r="397" spans="1:5" x14ac:dyDescent="0.25">
      <c r="A397" s="280" t="s">
        <v>1247</v>
      </c>
      <c r="B397" s="282" t="s">
        <v>1244</v>
      </c>
      <c r="C397" s="283"/>
      <c r="D397" s="286" t="s">
        <v>39</v>
      </c>
      <c r="E397" s="172" t="s">
        <v>1053</v>
      </c>
    </row>
    <row r="398" spans="1:5" x14ac:dyDescent="0.25">
      <c r="A398" s="281"/>
      <c r="B398" s="284"/>
      <c r="C398" s="285"/>
      <c r="D398" s="287"/>
      <c r="E398" s="173" t="s">
        <v>1054</v>
      </c>
    </row>
    <row r="399" spans="1:5" x14ac:dyDescent="0.25">
      <c r="A399" s="288" t="s">
        <v>1248</v>
      </c>
      <c r="B399" s="290" t="s">
        <v>1244</v>
      </c>
      <c r="C399" s="291"/>
      <c r="D399" s="294" t="s">
        <v>39</v>
      </c>
      <c r="E399" s="170" t="s">
        <v>1053</v>
      </c>
    </row>
    <row r="400" spans="1:5" x14ac:dyDescent="0.25">
      <c r="A400" s="296"/>
      <c r="B400" s="297"/>
      <c r="C400" s="298"/>
      <c r="D400" s="299"/>
      <c r="E400" s="171" t="s">
        <v>1054</v>
      </c>
    </row>
    <row r="401" spans="1:5" x14ac:dyDescent="0.25">
      <c r="A401" s="280" t="s">
        <v>1249</v>
      </c>
      <c r="B401" s="282" t="s">
        <v>1244</v>
      </c>
      <c r="C401" s="283"/>
      <c r="D401" s="286" t="s">
        <v>39</v>
      </c>
      <c r="E401" s="172" t="s">
        <v>1053</v>
      </c>
    </row>
    <row r="402" spans="1:5" x14ac:dyDescent="0.25">
      <c r="A402" s="281"/>
      <c r="B402" s="284"/>
      <c r="C402" s="285"/>
      <c r="D402" s="287"/>
      <c r="E402" s="173" t="s">
        <v>1054</v>
      </c>
    </row>
    <row r="403" spans="1:5" x14ac:dyDescent="0.25">
      <c r="A403" s="288" t="s">
        <v>1250</v>
      </c>
      <c r="B403" s="290" t="s">
        <v>1244</v>
      </c>
      <c r="C403" s="291"/>
      <c r="D403" s="294" t="s">
        <v>39</v>
      </c>
      <c r="E403" s="170" t="s">
        <v>1053</v>
      </c>
    </row>
    <row r="404" spans="1:5" x14ac:dyDescent="0.25">
      <c r="A404" s="296"/>
      <c r="B404" s="297"/>
      <c r="C404" s="298"/>
      <c r="D404" s="299"/>
      <c r="E404" s="171" t="s">
        <v>1054</v>
      </c>
    </row>
    <row r="405" spans="1:5" x14ac:dyDescent="0.25">
      <c r="A405" s="280" t="s">
        <v>1251</v>
      </c>
      <c r="B405" s="282" t="s">
        <v>1244</v>
      </c>
      <c r="C405" s="283"/>
      <c r="D405" s="286" t="s">
        <v>39</v>
      </c>
      <c r="E405" s="172" t="s">
        <v>1053</v>
      </c>
    </row>
    <row r="406" spans="1:5" x14ac:dyDescent="0.25">
      <c r="A406" s="281"/>
      <c r="B406" s="284"/>
      <c r="C406" s="285"/>
      <c r="D406" s="287"/>
      <c r="E406" s="173" t="s">
        <v>1054</v>
      </c>
    </row>
    <row r="407" spans="1:5" x14ac:dyDescent="0.25">
      <c r="A407" s="288" t="s">
        <v>1252</v>
      </c>
      <c r="B407" s="290" t="s">
        <v>1244</v>
      </c>
      <c r="C407" s="291"/>
      <c r="D407" s="294" t="s">
        <v>39</v>
      </c>
      <c r="E407" s="170" t="s">
        <v>1053</v>
      </c>
    </row>
    <row r="408" spans="1:5" x14ac:dyDescent="0.25">
      <c r="A408" s="296"/>
      <c r="B408" s="297"/>
      <c r="C408" s="298"/>
      <c r="D408" s="299"/>
      <c r="E408" s="171" t="s">
        <v>1054</v>
      </c>
    </row>
    <row r="409" spans="1:5" x14ac:dyDescent="0.25">
      <c r="A409" s="280" t="s">
        <v>1253</v>
      </c>
      <c r="B409" s="282" t="s">
        <v>1224</v>
      </c>
      <c r="C409" s="283"/>
      <c r="D409" s="286" t="s">
        <v>39</v>
      </c>
      <c r="E409" s="172" t="s">
        <v>1053</v>
      </c>
    </row>
    <row r="410" spans="1:5" x14ac:dyDescent="0.25">
      <c r="A410" s="281"/>
      <c r="B410" s="284"/>
      <c r="C410" s="285"/>
      <c r="D410" s="287"/>
      <c r="E410" s="173" t="s">
        <v>1054</v>
      </c>
    </row>
    <row r="411" spans="1:5" x14ac:dyDescent="0.25">
      <c r="A411" s="288" t="s">
        <v>1254</v>
      </c>
      <c r="B411" s="290" t="s">
        <v>1244</v>
      </c>
      <c r="C411" s="291"/>
      <c r="D411" s="294" t="s">
        <v>39</v>
      </c>
      <c r="E411" s="170" t="s">
        <v>1053</v>
      </c>
    </row>
    <row r="412" spans="1:5" x14ac:dyDescent="0.25">
      <c r="A412" s="296"/>
      <c r="B412" s="297"/>
      <c r="C412" s="298"/>
      <c r="D412" s="299"/>
      <c r="E412" s="171" t="s">
        <v>1054</v>
      </c>
    </row>
    <row r="413" spans="1:5" x14ac:dyDescent="0.25">
      <c r="A413" s="280" t="s">
        <v>1255</v>
      </c>
      <c r="B413" s="282" t="s">
        <v>1256</v>
      </c>
      <c r="C413" s="283"/>
      <c r="D413" s="286" t="s">
        <v>39</v>
      </c>
      <c r="E413" s="172" t="s">
        <v>1053</v>
      </c>
    </row>
    <row r="414" spans="1:5" x14ac:dyDescent="0.25">
      <c r="A414" s="281"/>
      <c r="B414" s="284"/>
      <c r="C414" s="285"/>
      <c r="D414" s="287"/>
      <c r="E414" s="173" t="s">
        <v>1054</v>
      </c>
    </row>
    <row r="415" spans="1:5" x14ac:dyDescent="0.25">
      <c r="A415" s="288" t="s">
        <v>1257</v>
      </c>
      <c r="B415" s="290" t="s">
        <v>1256</v>
      </c>
      <c r="C415" s="291"/>
      <c r="D415" s="294" t="s">
        <v>39</v>
      </c>
      <c r="E415" s="170" t="s">
        <v>1053</v>
      </c>
    </row>
    <row r="416" spans="1:5" x14ac:dyDescent="0.25">
      <c r="A416" s="296"/>
      <c r="B416" s="297"/>
      <c r="C416" s="298"/>
      <c r="D416" s="299"/>
      <c r="E416" s="171" t="s">
        <v>1054</v>
      </c>
    </row>
    <row r="417" spans="1:5" x14ac:dyDescent="0.25">
      <c r="A417" s="280" t="s">
        <v>1258</v>
      </c>
      <c r="B417" s="282" t="s">
        <v>1256</v>
      </c>
      <c r="C417" s="283"/>
      <c r="D417" s="286" t="s">
        <v>39</v>
      </c>
      <c r="E417" s="172" t="s">
        <v>1053</v>
      </c>
    </row>
    <row r="418" spans="1:5" x14ac:dyDescent="0.25">
      <c r="A418" s="281"/>
      <c r="B418" s="284"/>
      <c r="C418" s="285"/>
      <c r="D418" s="287"/>
      <c r="E418" s="173" t="s">
        <v>1054</v>
      </c>
    </row>
    <row r="419" spans="1:5" x14ac:dyDescent="0.25">
      <c r="A419" s="288" t="s">
        <v>1259</v>
      </c>
      <c r="B419" s="290" t="s">
        <v>1256</v>
      </c>
      <c r="C419" s="291"/>
      <c r="D419" s="294" t="s">
        <v>39</v>
      </c>
      <c r="E419" s="170" t="s">
        <v>1053</v>
      </c>
    </row>
    <row r="420" spans="1:5" x14ac:dyDescent="0.25">
      <c r="A420" s="296"/>
      <c r="B420" s="297"/>
      <c r="C420" s="298"/>
      <c r="D420" s="299"/>
      <c r="E420" s="171" t="s">
        <v>1054</v>
      </c>
    </row>
    <row r="421" spans="1:5" x14ac:dyDescent="0.25">
      <c r="A421" s="280" t="s">
        <v>1260</v>
      </c>
      <c r="B421" s="282" t="s">
        <v>1256</v>
      </c>
      <c r="C421" s="283"/>
      <c r="D421" s="286" t="s">
        <v>39</v>
      </c>
      <c r="E421" s="172" t="s">
        <v>1053</v>
      </c>
    </row>
    <row r="422" spans="1:5" x14ac:dyDescent="0.25">
      <c r="A422" s="281"/>
      <c r="B422" s="284"/>
      <c r="C422" s="285"/>
      <c r="D422" s="287"/>
      <c r="E422" s="173" t="s">
        <v>1054</v>
      </c>
    </row>
    <row r="423" spans="1:5" x14ac:dyDescent="0.25">
      <c r="A423" s="288" t="s">
        <v>1261</v>
      </c>
      <c r="B423" s="290" t="s">
        <v>1256</v>
      </c>
      <c r="C423" s="291"/>
      <c r="D423" s="294" t="s">
        <v>39</v>
      </c>
      <c r="E423" s="170" t="s">
        <v>1053</v>
      </c>
    </row>
    <row r="424" spans="1:5" x14ac:dyDescent="0.25">
      <c r="A424" s="296"/>
      <c r="B424" s="297"/>
      <c r="C424" s="298"/>
      <c r="D424" s="299"/>
      <c r="E424" s="171" t="s">
        <v>1054</v>
      </c>
    </row>
    <row r="425" spans="1:5" x14ac:dyDescent="0.25">
      <c r="A425" s="280" t="s">
        <v>1262</v>
      </c>
      <c r="B425" s="282" t="s">
        <v>1256</v>
      </c>
      <c r="C425" s="283"/>
      <c r="D425" s="286" t="s">
        <v>39</v>
      </c>
      <c r="E425" s="172" t="s">
        <v>1053</v>
      </c>
    </row>
    <row r="426" spans="1:5" x14ac:dyDescent="0.25">
      <c r="A426" s="281"/>
      <c r="B426" s="284"/>
      <c r="C426" s="285"/>
      <c r="D426" s="287"/>
      <c r="E426" s="173" t="s">
        <v>1054</v>
      </c>
    </row>
    <row r="427" spans="1:5" x14ac:dyDescent="0.25">
      <c r="A427" s="288" t="s">
        <v>1263</v>
      </c>
      <c r="B427" s="290" t="s">
        <v>1256</v>
      </c>
      <c r="C427" s="291"/>
      <c r="D427" s="294" t="s">
        <v>39</v>
      </c>
      <c r="E427" s="170" t="s">
        <v>1053</v>
      </c>
    </row>
    <row r="428" spans="1:5" x14ac:dyDescent="0.25">
      <c r="A428" s="296"/>
      <c r="B428" s="297"/>
      <c r="C428" s="298"/>
      <c r="D428" s="299"/>
      <c r="E428" s="171" t="s">
        <v>1054</v>
      </c>
    </row>
    <row r="429" spans="1:5" x14ac:dyDescent="0.25">
      <c r="A429" s="280" t="s">
        <v>1264</v>
      </c>
      <c r="B429" s="282" t="s">
        <v>1238</v>
      </c>
      <c r="C429" s="283"/>
      <c r="D429" s="286" t="s">
        <v>39</v>
      </c>
      <c r="E429" s="172" t="s">
        <v>1053</v>
      </c>
    </row>
    <row r="430" spans="1:5" x14ac:dyDescent="0.25">
      <c r="A430" s="281"/>
      <c r="B430" s="284"/>
      <c r="C430" s="285"/>
      <c r="D430" s="287"/>
      <c r="E430" s="173" t="s">
        <v>1054</v>
      </c>
    </row>
    <row r="431" spans="1:5" x14ac:dyDescent="0.25">
      <c r="A431" s="288" t="s">
        <v>1265</v>
      </c>
      <c r="B431" s="290" t="s">
        <v>1256</v>
      </c>
      <c r="C431" s="291"/>
      <c r="D431" s="294" t="s">
        <v>39</v>
      </c>
      <c r="E431" s="170" t="s">
        <v>1053</v>
      </c>
    </row>
    <row r="432" spans="1:5" x14ac:dyDescent="0.25">
      <c r="A432" s="296"/>
      <c r="B432" s="297"/>
      <c r="C432" s="298"/>
      <c r="D432" s="299"/>
      <c r="E432" s="171" t="s">
        <v>1054</v>
      </c>
    </row>
    <row r="433" spans="1:5" x14ac:dyDescent="0.25">
      <c r="A433" s="280" t="s">
        <v>1266</v>
      </c>
      <c r="B433" s="282" t="s">
        <v>1256</v>
      </c>
      <c r="C433" s="283"/>
      <c r="D433" s="286" t="s">
        <v>39</v>
      </c>
      <c r="E433" s="172" t="s">
        <v>1053</v>
      </c>
    </row>
    <row r="434" spans="1:5" x14ac:dyDescent="0.25">
      <c r="A434" s="281"/>
      <c r="B434" s="284"/>
      <c r="C434" s="285"/>
      <c r="D434" s="287"/>
      <c r="E434" s="173" t="s">
        <v>1054</v>
      </c>
    </row>
    <row r="435" spans="1:5" x14ac:dyDescent="0.25">
      <c r="A435" s="288" t="s">
        <v>1267</v>
      </c>
      <c r="B435" s="290" t="s">
        <v>1246</v>
      </c>
      <c r="C435" s="291"/>
      <c r="D435" s="294" t="s">
        <v>39</v>
      </c>
      <c r="E435" s="170" t="s">
        <v>1053</v>
      </c>
    </row>
    <row r="436" spans="1:5" x14ac:dyDescent="0.25">
      <c r="A436" s="296"/>
      <c r="B436" s="297"/>
      <c r="C436" s="298"/>
      <c r="D436" s="299"/>
      <c r="E436" s="171" t="s">
        <v>1054</v>
      </c>
    </row>
    <row r="437" spans="1:5" x14ac:dyDescent="0.25">
      <c r="A437" s="280" t="s">
        <v>1268</v>
      </c>
      <c r="B437" s="282" t="s">
        <v>1246</v>
      </c>
      <c r="C437" s="283"/>
      <c r="D437" s="286" t="s">
        <v>39</v>
      </c>
      <c r="E437" s="172" t="s">
        <v>1053</v>
      </c>
    </row>
    <row r="438" spans="1:5" x14ac:dyDescent="0.25">
      <c r="A438" s="281"/>
      <c r="B438" s="284"/>
      <c r="C438" s="285"/>
      <c r="D438" s="287"/>
      <c r="E438" s="173" t="s">
        <v>1054</v>
      </c>
    </row>
    <row r="439" spans="1:5" x14ac:dyDescent="0.25">
      <c r="A439" s="288" t="s">
        <v>1269</v>
      </c>
      <c r="B439" s="290" t="s">
        <v>1246</v>
      </c>
      <c r="C439" s="291"/>
      <c r="D439" s="294" t="s">
        <v>39</v>
      </c>
      <c r="E439" s="170" t="s">
        <v>1053</v>
      </c>
    </row>
    <row r="440" spans="1:5" x14ac:dyDescent="0.25">
      <c r="A440" s="296"/>
      <c r="B440" s="297"/>
      <c r="C440" s="298"/>
      <c r="D440" s="299"/>
      <c r="E440" s="171" t="s">
        <v>1054</v>
      </c>
    </row>
    <row r="441" spans="1:5" x14ac:dyDescent="0.25">
      <c r="A441" s="280" t="s">
        <v>1270</v>
      </c>
      <c r="B441" s="282" t="s">
        <v>1246</v>
      </c>
      <c r="C441" s="283"/>
      <c r="D441" s="286" t="s">
        <v>39</v>
      </c>
      <c r="E441" s="172" t="s">
        <v>1053</v>
      </c>
    </row>
    <row r="442" spans="1:5" x14ac:dyDescent="0.25">
      <c r="A442" s="281"/>
      <c r="B442" s="284"/>
      <c r="C442" s="285"/>
      <c r="D442" s="287"/>
      <c r="E442" s="173" t="s">
        <v>1054</v>
      </c>
    </row>
    <row r="443" spans="1:5" x14ac:dyDescent="0.25">
      <c r="A443" s="288" t="s">
        <v>1271</v>
      </c>
      <c r="B443" s="290" t="s">
        <v>1246</v>
      </c>
      <c r="C443" s="291"/>
      <c r="D443" s="294" t="s">
        <v>39</v>
      </c>
      <c r="E443" s="170" t="s">
        <v>1053</v>
      </c>
    </row>
    <row r="444" spans="1:5" x14ac:dyDescent="0.25">
      <c r="A444" s="296"/>
      <c r="B444" s="297"/>
      <c r="C444" s="298"/>
      <c r="D444" s="299"/>
      <c r="E444" s="171" t="s">
        <v>1054</v>
      </c>
    </row>
    <row r="445" spans="1:5" x14ac:dyDescent="0.25">
      <c r="A445" s="280" t="s">
        <v>1272</v>
      </c>
      <c r="B445" s="282" t="s">
        <v>1273</v>
      </c>
      <c r="C445" s="283"/>
      <c r="D445" s="286" t="s">
        <v>39</v>
      </c>
      <c r="E445" s="172" t="s">
        <v>1053</v>
      </c>
    </row>
    <row r="446" spans="1:5" x14ac:dyDescent="0.25">
      <c r="A446" s="281"/>
      <c r="B446" s="284"/>
      <c r="C446" s="285"/>
      <c r="D446" s="287"/>
      <c r="E446" s="173" t="s">
        <v>1054</v>
      </c>
    </row>
    <row r="447" spans="1:5" x14ac:dyDescent="0.25">
      <c r="A447" s="288" t="s">
        <v>1274</v>
      </c>
      <c r="B447" s="290" t="s">
        <v>1273</v>
      </c>
      <c r="C447" s="291"/>
      <c r="D447" s="294" t="s">
        <v>39</v>
      </c>
      <c r="E447" s="170" t="s">
        <v>1053</v>
      </c>
    </row>
    <row r="448" spans="1:5" x14ac:dyDescent="0.25">
      <c r="A448" s="296"/>
      <c r="B448" s="297"/>
      <c r="C448" s="298"/>
      <c r="D448" s="299"/>
      <c r="E448" s="171" t="s">
        <v>1054</v>
      </c>
    </row>
    <row r="449" spans="1:5" x14ac:dyDescent="0.25">
      <c r="A449" s="280" t="s">
        <v>1275</v>
      </c>
      <c r="B449" s="282" t="s">
        <v>1273</v>
      </c>
      <c r="C449" s="283"/>
      <c r="D449" s="286" t="s">
        <v>39</v>
      </c>
      <c r="E449" s="172" t="s">
        <v>1053</v>
      </c>
    </row>
    <row r="450" spans="1:5" x14ac:dyDescent="0.25">
      <c r="A450" s="281"/>
      <c r="B450" s="284"/>
      <c r="C450" s="285"/>
      <c r="D450" s="287"/>
      <c r="E450" s="173" t="s">
        <v>1054</v>
      </c>
    </row>
    <row r="451" spans="1:5" x14ac:dyDescent="0.25">
      <c r="A451" s="288" t="s">
        <v>1276</v>
      </c>
      <c r="B451" s="290" t="s">
        <v>1273</v>
      </c>
      <c r="C451" s="291"/>
      <c r="D451" s="294" t="s">
        <v>39</v>
      </c>
      <c r="E451" s="170" t="s">
        <v>1053</v>
      </c>
    </row>
    <row r="452" spans="1:5" x14ac:dyDescent="0.25">
      <c r="A452" s="296"/>
      <c r="B452" s="297"/>
      <c r="C452" s="298"/>
      <c r="D452" s="299"/>
      <c r="E452" s="171" t="s">
        <v>1054</v>
      </c>
    </row>
    <row r="453" spans="1:5" x14ac:dyDescent="0.25">
      <c r="A453" s="280" t="s">
        <v>1277</v>
      </c>
      <c r="B453" s="282" t="s">
        <v>1278</v>
      </c>
      <c r="C453" s="283"/>
      <c r="D453" s="286" t="s">
        <v>39</v>
      </c>
      <c r="E453" s="172" t="s">
        <v>1053</v>
      </c>
    </row>
    <row r="454" spans="1:5" x14ac:dyDescent="0.25">
      <c r="A454" s="281"/>
      <c r="B454" s="284"/>
      <c r="C454" s="285"/>
      <c r="D454" s="287"/>
      <c r="E454" s="173" t="s">
        <v>1054</v>
      </c>
    </row>
    <row r="455" spans="1:5" x14ac:dyDescent="0.25">
      <c r="A455" s="288" t="s">
        <v>1279</v>
      </c>
      <c r="B455" s="290" t="s">
        <v>1278</v>
      </c>
      <c r="C455" s="291"/>
      <c r="D455" s="294" t="s">
        <v>39</v>
      </c>
      <c r="E455" s="170" t="s">
        <v>1053</v>
      </c>
    </row>
    <row r="456" spans="1:5" x14ac:dyDescent="0.25">
      <c r="A456" s="296"/>
      <c r="B456" s="297"/>
      <c r="C456" s="298"/>
      <c r="D456" s="299"/>
      <c r="E456" s="171" t="s">
        <v>1054</v>
      </c>
    </row>
    <row r="457" spans="1:5" x14ac:dyDescent="0.25">
      <c r="A457" s="280" t="s">
        <v>1280</v>
      </c>
      <c r="B457" s="282" t="s">
        <v>1278</v>
      </c>
      <c r="C457" s="283"/>
      <c r="D457" s="286" t="s">
        <v>39</v>
      </c>
      <c r="E457" s="172" t="s">
        <v>1053</v>
      </c>
    </row>
    <row r="458" spans="1:5" x14ac:dyDescent="0.25">
      <c r="A458" s="281"/>
      <c r="B458" s="284"/>
      <c r="C458" s="285"/>
      <c r="D458" s="287"/>
      <c r="E458" s="173" t="s">
        <v>1054</v>
      </c>
    </row>
    <row r="459" spans="1:5" x14ac:dyDescent="0.25">
      <c r="A459" s="288" t="s">
        <v>1281</v>
      </c>
      <c r="B459" s="290" t="s">
        <v>1278</v>
      </c>
      <c r="C459" s="291"/>
      <c r="D459" s="294" t="s">
        <v>39</v>
      </c>
      <c r="E459" s="170" t="s">
        <v>1053</v>
      </c>
    </row>
    <row r="460" spans="1:5" x14ac:dyDescent="0.25">
      <c r="A460" s="296"/>
      <c r="B460" s="297"/>
      <c r="C460" s="298"/>
      <c r="D460" s="299"/>
      <c r="E460" s="171" t="s">
        <v>1054</v>
      </c>
    </row>
    <row r="461" spans="1:5" x14ac:dyDescent="0.25">
      <c r="A461" s="280" t="s">
        <v>1282</v>
      </c>
      <c r="B461" s="282" t="s">
        <v>1278</v>
      </c>
      <c r="C461" s="283"/>
      <c r="D461" s="286" t="s">
        <v>39</v>
      </c>
      <c r="E461" s="172" t="s">
        <v>1053</v>
      </c>
    </row>
    <row r="462" spans="1:5" x14ac:dyDescent="0.25">
      <c r="A462" s="281"/>
      <c r="B462" s="284"/>
      <c r="C462" s="285"/>
      <c r="D462" s="287"/>
      <c r="E462" s="173" t="s">
        <v>1054</v>
      </c>
    </row>
    <row r="463" spans="1:5" x14ac:dyDescent="0.25">
      <c r="A463" s="288" t="s">
        <v>1283</v>
      </c>
      <c r="B463" s="290" t="s">
        <v>1284</v>
      </c>
      <c r="C463" s="291"/>
      <c r="D463" s="294" t="s">
        <v>39</v>
      </c>
      <c r="E463" s="170" t="s">
        <v>1053</v>
      </c>
    </row>
    <row r="464" spans="1:5" x14ac:dyDescent="0.25">
      <c r="A464" s="296"/>
      <c r="B464" s="297"/>
      <c r="C464" s="298"/>
      <c r="D464" s="299"/>
      <c r="E464" s="171" t="s">
        <v>1054</v>
      </c>
    </row>
    <row r="465" spans="1:5" x14ac:dyDescent="0.25">
      <c r="A465" s="280" t="s">
        <v>1285</v>
      </c>
      <c r="B465" s="282" t="s">
        <v>1284</v>
      </c>
      <c r="C465" s="283"/>
      <c r="D465" s="286" t="s">
        <v>39</v>
      </c>
      <c r="E465" s="172" t="s">
        <v>1053</v>
      </c>
    </row>
    <row r="466" spans="1:5" x14ac:dyDescent="0.25">
      <c r="A466" s="281"/>
      <c r="B466" s="284"/>
      <c r="C466" s="285"/>
      <c r="D466" s="287"/>
      <c r="E466" s="173" t="s">
        <v>1054</v>
      </c>
    </row>
    <row r="467" spans="1:5" x14ac:dyDescent="0.25">
      <c r="A467" s="288" t="s">
        <v>1286</v>
      </c>
      <c r="B467" s="290" t="s">
        <v>1244</v>
      </c>
      <c r="C467" s="291"/>
      <c r="D467" s="294" t="s">
        <v>39</v>
      </c>
      <c r="E467" s="170" t="s">
        <v>1053</v>
      </c>
    </row>
    <row r="468" spans="1:5" x14ac:dyDescent="0.25">
      <c r="A468" s="296"/>
      <c r="B468" s="297"/>
      <c r="C468" s="298"/>
      <c r="D468" s="299"/>
      <c r="E468" s="171" t="s">
        <v>1054</v>
      </c>
    </row>
    <row r="469" spans="1:5" x14ac:dyDescent="0.25">
      <c r="A469" s="280" t="s">
        <v>1287</v>
      </c>
      <c r="B469" s="282" t="s">
        <v>1238</v>
      </c>
      <c r="C469" s="283"/>
      <c r="D469" s="286" t="s">
        <v>39</v>
      </c>
      <c r="E469" s="172" t="s">
        <v>1053</v>
      </c>
    </row>
    <row r="470" spans="1:5" x14ac:dyDescent="0.25">
      <c r="A470" s="281"/>
      <c r="B470" s="284"/>
      <c r="C470" s="285"/>
      <c r="D470" s="287"/>
      <c r="E470" s="173" t="s">
        <v>1054</v>
      </c>
    </row>
    <row r="471" spans="1:5" x14ac:dyDescent="0.25">
      <c r="A471" s="288" t="s">
        <v>1224</v>
      </c>
      <c r="B471" s="290"/>
      <c r="C471" s="291"/>
      <c r="D471" s="294" t="s">
        <v>39</v>
      </c>
      <c r="E471" s="170" t="s">
        <v>1053</v>
      </c>
    </row>
    <row r="472" spans="1:5" x14ac:dyDescent="0.25">
      <c r="A472" s="296"/>
      <c r="B472" s="297"/>
      <c r="C472" s="298"/>
      <c r="D472" s="299"/>
      <c r="E472" s="171" t="s">
        <v>1054</v>
      </c>
    </row>
    <row r="473" spans="1:5" x14ac:dyDescent="0.25">
      <c r="A473" s="280" t="s">
        <v>1238</v>
      </c>
      <c r="B473" s="282"/>
      <c r="C473" s="283"/>
      <c r="D473" s="286" t="s">
        <v>39</v>
      </c>
      <c r="E473" s="172" t="s">
        <v>1053</v>
      </c>
    </row>
    <row r="474" spans="1:5" x14ac:dyDescent="0.25">
      <c r="A474" s="281"/>
      <c r="B474" s="284"/>
      <c r="C474" s="285"/>
      <c r="D474" s="287"/>
      <c r="E474" s="173" t="s">
        <v>1054</v>
      </c>
    </row>
    <row r="475" spans="1:5" x14ac:dyDescent="0.25">
      <c r="A475" s="288" t="s">
        <v>1244</v>
      </c>
      <c r="B475" s="290"/>
      <c r="C475" s="291"/>
      <c r="D475" s="294" t="s">
        <v>39</v>
      </c>
      <c r="E475" s="170" t="s">
        <v>1053</v>
      </c>
    </row>
    <row r="476" spans="1:5" x14ac:dyDescent="0.25">
      <c r="A476" s="296"/>
      <c r="B476" s="297"/>
      <c r="C476" s="298"/>
      <c r="D476" s="299"/>
      <c r="E476" s="171" t="s">
        <v>1054</v>
      </c>
    </row>
    <row r="477" spans="1:5" x14ac:dyDescent="0.25">
      <c r="A477" s="280" t="s">
        <v>1256</v>
      </c>
      <c r="B477" s="282"/>
      <c r="C477" s="283"/>
      <c r="D477" s="286" t="s">
        <v>39</v>
      </c>
      <c r="E477" s="172" t="s">
        <v>1053</v>
      </c>
    </row>
    <row r="478" spans="1:5" x14ac:dyDescent="0.25">
      <c r="A478" s="281"/>
      <c r="B478" s="284"/>
      <c r="C478" s="285"/>
      <c r="D478" s="287"/>
      <c r="E478" s="173" t="s">
        <v>1054</v>
      </c>
    </row>
    <row r="479" spans="1:5" x14ac:dyDescent="0.25">
      <c r="A479" s="288" t="s">
        <v>1246</v>
      </c>
      <c r="B479" s="290"/>
      <c r="C479" s="291"/>
      <c r="D479" s="294" t="s">
        <v>39</v>
      </c>
      <c r="E479" s="170" t="s">
        <v>1053</v>
      </c>
    </row>
    <row r="480" spans="1:5" x14ac:dyDescent="0.25">
      <c r="A480" s="296"/>
      <c r="B480" s="297"/>
      <c r="C480" s="298"/>
      <c r="D480" s="299"/>
      <c r="E480" s="171" t="s">
        <v>1054</v>
      </c>
    </row>
    <row r="481" spans="1:5" x14ac:dyDescent="0.25">
      <c r="A481" s="280" t="s">
        <v>1273</v>
      </c>
      <c r="B481" s="282"/>
      <c r="C481" s="283"/>
      <c r="D481" s="286" t="s">
        <v>39</v>
      </c>
      <c r="E481" s="172" t="s">
        <v>1053</v>
      </c>
    </row>
    <row r="482" spans="1:5" x14ac:dyDescent="0.25">
      <c r="A482" s="281"/>
      <c r="B482" s="284"/>
      <c r="C482" s="285"/>
      <c r="D482" s="287"/>
      <c r="E482" s="173" t="s">
        <v>1054</v>
      </c>
    </row>
    <row r="483" spans="1:5" x14ac:dyDescent="0.25">
      <c r="A483" s="288" t="s">
        <v>1278</v>
      </c>
      <c r="B483" s="290"/>
      <c r="C483" s="291"/>
      <c r="D483" s="294" t="s">
        <v>39</v>
      </c>
      <c r="E483" s="170" t="s">
        <v>1053</v>
      </c>
    </row>
    <row r="484" spans="1:5" x14ac:dyDescent="0.25">
      <c r="A484" s="296"/>
      <c r="B484" s="297"/>
      <c r="C484" s="298"/>
      <c r="D484" s="299"/>
      <c r="E484" s="171" t="s">
        <v>1054</v>
      </c>
    </row>
    <row r="485" spans="1:5" x14ac:dyDescent="0.25">
      <c r="A485" s="280" t="s">
        <v>1284</v>
      </c>
      <c r="B485" s="282"/>
      <c r="C485" s="283"/>
      <c r="D485" s="286" t="s">
        <v>39</v>
      </c>
      <c r="E485" s="172" t="s">
        <v>1053</v>
      </c>
    </row>
    <row r="486" spans="1:5" x14ac:dyDescent="0.25">
      <c r="A486" s="281"/>
      <c r="B486" s="284"/>
      <c r="C486" s="285"/>
      <c r="D486" s="287"/>
      <c r="E486" s="173" t="s">
        <v>1054</v>
      </c>
    </row>
    <row r="487" spans="1:5" x14ac:dyDescent="0.25">
      <c r="A487" s="288" t="s">
        <v>1288</v>
      </c>
      <c r="B487" s="290" t="s">
        <v>1224</v>
      </c>
      <c r="C487" s="291"/>
      <c r="D487" s="294" t="s">
        <v>39</v>
      </c>
      <c r="E487" s="170" t="s">
        <v>1053</v>
      </c>
    </row>
    <row r="488" spans="1:5" x14ac:dyDescent="0.25">
      <c r="A488" s="296"/>
      <c r="B488" s="297"/>
      <c r="C488" s="298"/>
      <c r="D488" s="299"/>
      <c r="E488" s="171" t="s">
        <v>1054</v>
      </c>
    </row>
    <row r="489" spans="1:5" x14ac:dyDescent="0.25">
      <c r="A489" s="280" t="s">
        <v>1289</v>
      </c>
      <c r="B489" s="282" t="s">
        <v>1246</v>
      </c>
      <c r="C489" s="283"/>
      <c r="D489" s="286" t="s">
        <v>39</v>
      </c>
      <c r="E489" s="172" t="s">
        <v>1053</v>
      </c>
    </row>
    <row r="490" spans="1:5" x14ac:dyDescent="0.25">
      <c r="A490" s="281"/>
      <c r="B490" s="284"/>
      <c r="C490" s="285"/>
      <c r="D490" s="287"/>
      <c r="E490" s="173" t="s">
        <v>1054</v>
      </c>
    </row>
    <row r="491" spans="1:5" x14ac:dyDescent="0.25">
      <c r="A491" s="288" t="s">
        <v>1290</v>
      </c>
      <c r="B491" s="290" t="s">
        <v>1284</v>
      </c>
      <c r="C491" s="291"/>
      <c r="D491" s="294" t="s">
        <v>39</v>
      </c>
      <c r="E491" s="170" t="s">
        <v>1053</v>
      </c>
    </row>
    <row r="492" spans="1:5" x14ac:dyDescent="0.25">
      <c r="A492" s="296"/>
      <c r="B492" s="297"/>
      <c r="C492" s="298"/>
      <c r="D492" s="299"/>
      <c r="E492" s="171" t="s">
        <v>1054</v>
      </c>
    </row>
    <row r="493" spans="1:5" x14ac:dyDescent="0.25">
      <c r="A493" s="280" t="s">
        <v>1291</v>
      </c>
      <c r="B493" s="282" t="s">
        <v>1238</v>
      </c>
      <c r="C493" s="283"/>
      <c r="D493" s="286" t="s">
        <v>39</v>
      </c>
      <c r="E493" s="172" t="s">
        <v>1053</v>
      </c>
    </row>
    <row r="494" spans="1:5" x14ac:dyDescent="0.25">
      <c r="A494" s="281"/>
      <c r="B494" s="284"/>
      <c r="C494" s="285"/>
      <c r="D494" s="287"/>
      <c r="E494" s="173" t="s">
        <v>1054</v>
      </c>
    </row>
    <row r="495" spans="1:5" x14ac:dyDescent="0.25">
      <c r="A495" s="166" t="s">
        <v>1292</v>
      </c>
      <c r="B495" s="300"/>
      <c r="C495" s="301"/>
      <c r="D495" s="157" t="s">
        <v>40</v>
      </c>
      <c r="E495" s="167"/>
    </row>
    <row r="496" spans="1:5" x14ac:dyDescent="0.25">
      <c r="A496" s="168" t="s">
        <v>1293</v>
      </c>
      <c r="B496" s="302"/>
      <c r="C496" s="303"/>
      <c r="D496" s="158" t="s">
        <v>40</v>
      </c>
      <c r="E496" s="169"/>
    </row>
    <row r="497" spans="1:5" x14ac:dyDescent="0.25">
      <c r="A497" s="166" t="s">
        <v>1294</v>
      </c>
      <c r="B497" s="300"/>
      <c r="C497" s="301"/>
      <c r="D497" s="157" t="s">
        <v>40</v>
      </c>
      <c r="E497" s="167"/>
    </row>
    <row r="498" spans="1:5" x14ac:dyDescent="0.25">
      <c r="A498" s="168" t="s">
        <v>1295</v>
      </c>
      <c r="B498" s="302"/>
      <c r="C498" s="303"/>
      <c r="D498" s="158" t="s">
        <v>40</v>
      </c>
      <c r="E498" s="169"/>
    </row>
    <row r="499" spans="1:5" x14ac:dyDescent="0.25">
      <c r="A499" s="166" t="s">
        <v>1296</v>
      </c>
      <c r="B499" s="300"/>
      <c r="C499" s="301"/>
      <c r="D499" s="157" t="s">
        <v>40</v>
      </c>
      <c r="E499" s="167"/>
    </row>
    <row r="500" spans="1:5" x14ac:dyDescent="0.25">
      <c r="A500" s="168" t="s">
        <v>1297</v>
      </c>
      <c r="B500" s="302"/>
      <c r="C500" s="303"/>
      <c r="D500" s="158" t="s">
        <v>40</v>
      </c>
      <c r="E500" s="169"/>
    </row>
    <row r="501" spans="1:5" x14ac:dyDescent="0.25">
      <c r="A501" s="166" t="s">
        <v>1298</v>
      </c>
      <c r="B501" s="300"/>
      <c r="C501" s="301"/>
      <c r="D501" s="157" t="s">
        <v>40</v>
      </c>
      <c r="E501" s="167"/>
    </row>
    <row r="502" spans="1:5" x14ac:dyDescent="0.25">
      <c r="A502" s="168" t="s">
        <v>1299</v>
      </c>
      <c r="B502" s="302"/>
      <c r="C502" s="303"/>
      <c r="D502" s="158" t="s">
        <v>40</v>
      </c>
      <c r="E502" s="169"/>
    </row>
    <row r="503" spans="1:5" x14ac:dyDescent="0.25">
      <c r="A503" s="166" t="s">
        <v>1300</v>
      </c>
      <c r="B503" s="300"/>
      <c r="C503" s="301"/>
      <c r="D503" s="157" t="s">
        <v>40</v>
      </c>
      <c r="E503" s="167"/>
    </row>
    <row r="504" spans="1:5" x14ac:dyDescent="0.25">
      <c r="A504" s="168" t="s">
        <v>1301</v>
      </c>
      <c r="B504" s="302"/>
      <c r="C504" s="303"/>
      <c r="D504" s="158" t="s">
        <v>40</v>
      </c>
      <c r="E504" s="169"/>
    </row>
    <row r="505" spans="1:5" x14ac:dyDescent="0.25">
      <c r="A505" s="166" t="s">
        <v>1302</v>
      </c>
      <c r="B505" s="300"/>
      <c r="C505" s="301"/>
      <c r="D505" s="157" t="s">
        <v>40</v>
      </c>
      <c r="E505" s="167"/>
    </row>
    <row r="506" spans="1:5" x14ac:dyDescent="0.25">
      <c r="A506" s="168" t="s">
        <v>1303</v>
      </c>
      <c r="B506" s="302"/>
      <c r="C506" s="303"/>
      <c r="D506" s="158" t="s">
        <v>40</v>
      </c>
      <c r="E506" s="169"/>
    </row>
    <row r="507" spans="1:5" x14ac:dyDescent="0.25">
      <c r="A507" s="166" t="s">
        <v>1304</v>
      </c>
      <c r="B507" s="300"/>
      <c r="C507" s="301"/>
      <c r="D507" s="157" t="s">
        <v>40</v>
      </c>
      <c r="E507" s="167"/>
    </row>
    <row r="508" spans="1:5" x14ac:dyDescent="0.25">
      <c r="A508" s="280" t="s">
        <v>1305</v>
      </c>
      <c r="B508" s="282" t="s">
        <v>1306</v>
      </c>
      <c r="C508" s="283"/>
      <c r="D508" s="286" t="s">
        <v>40</v>
      </c>
      <c r="E508" s="172" t="s">
        <v>1053</v>
      </c>
    </row>
    <row r="509" spans="1:5" x14ac:dyDescent="0.25">
      <c r="A509" s="281"/>
      <c r="B509" s="284"/>
      <c r="C509" s="285"/>
      <c r="D509" s="287"/>
      <c r="E509" s="173" t="s">
        <v>1054</v>
      </c>
    </row>
    <row r="510" spans="1:5" x14ac:dyDescent="0.25">
      <c r="A510" s="288" t="s">
        <v>1307</v>
      </c>
      <c r="B510" s="290" t="s">
        <v>1306</v>
      </c>
      <c r="C510" s="291"/>
      <c r="D510" s="294" t="s">
        <v>40</v>
      </c>
      <c r="E510" s="170" t="s">
        <v>1053</v>
      </c>
    </row>
    <row r="511" spans="1:5" x14ac:dyDescent="0.25">
      <c r="A511" s="296"/>
      <c r="B511" s="297"/>
      <c r="C511" s="298"/>
      <c r="D511" s="299"/>
      <c r="E511" s="171" t="s">
        <v>1054</v>
      </c>
    </row>
    <row r="512" spans="1:5" x14ac:dyDescent="0.25">
      <c r="A512" s="280" t="s">
        <v>1308</v>
      </c>
      <c r="B512" s="282" t="s">
        <v>1306</v>
      </c>
      <c r="C512" s="283"/>
      <c r="D512" s="286" t="s">
        <v>40</v>
      </c>
      <c r="E512" s="172" t="s">
        <v>1053</v>
      </c>
    </row>
    <row r="513" spans="1:5" x14ac:dyDescent="0.25">
      <c r="A513" s="281"/>
      <c r="B513" s="284"/>
      <c r="C513" s="285"/>
      <c r="D513" s="287"/>
      <c r="E513" s="173" t="s">
        <v>1054</v>
      </c>
    </row>
    <row r="514" spans="1:5" x14ac:dyDescent="0.25">
      <c r="A514" s="288" t="s">
        <v>1309</v>
      </c>
      <c r="B514" s="290" t="s">
        <v>1306</v>
      </c>
      <c r="C514" s="291"/>
      <c r="D514" s="294" t="s">
        <v>40</v>
      </c>
      <c r="E514" s="170" t="s">
        <v>1053</v>
      </c>
    </row>
    <row r="515" spans="1:5" x14ac:dyDescent="0.25">
      <c r="A515" s="296"/>
      <c r="B515" s="297"/>
      <c r="C515" s="298"/>
      <c r="D515" s="299"/>
      <c r="E515" s="171" t="s">
        <v>1054</v>
      </c>
    </row>
    <row r="516" spans="1:5" x14ac:dyDescent="0.25">
      <c r="A516" s="280" t="s">
        <v>1310</v>
      </c>
      <c r="B516" s="282" t="s">
        <v>1306</v>
      </c>
      <c r="C516" s="283"/>
      <c r="D516" s="286" t="s">
        <v>40</v>
      </c>
      <c r="E516" s="172" t="s">
        <v>1053</v>
      </c>
    </row>
    <row r="517" spans="1:5" x14ac:dyDescent="0.25">
      <c r="A517" s="281"/>
      <c r="B517" s="284"/>
      <c r="C517" s="285"/>
      <c r="D517" s="287"/>
      <c r="E517" s="173" t="s">
        <v>1054</v>
      </c>
    </row>
    <row r="518" spans="1:5" x14ac:dyDescent="0.25">
      <c r="A518" s="288" t="s">
        <v>1311</v>
      </c>
      <c r="B518" s="290" t="s">
        <v>1306</v>
      </c>
      <c r="C518" s="291"/>
      <c r="D518" s="294" t="s">
        <v>40</v>
      </c>
      <c r="E518" s="170" t="s">
        <v>1053</v>
      </c>
    </row>
    <row r="519" spans="1:5" x14ac:dyDescent="0.25">
      <c r="A519" s="296"/>
      <c r="B519" s="297"/>
      <c r="C519" s="298"/>
      <c r="D519" s="299"/>
      <c r="E519" s="171" t="s">
        <v>1054</v>
      </c>
    </row>
    <row r="520" spans="1:5" x14ac:dyDescent="0.25">
      <c r="A520" s="280" t="s">
        <v>1312</v>
      </c>
      <c r="B520" s="282" t="s">
        <v>1306</v>
      </c>
      <c r="C520" s="283"/>
      <c r="D520" s="286" t="s">
        <v>40</v>
      </c>
      <c r="E520" s="172" t="s">
        <v>1053</v>
      </c>
    </row>
    <row r="521" spans="1:5" x14ac:dyDescent="0.25">
      <c r="A521" s="281"/>
      <c r="B521" s="284"/>
      <c r="C521" s="285"/>
      <c r="D521" s="287"/>
      <c r="E521" s="173" t="s">
        <v>1054</v>
      </c>
    </row>
    <row r="522" spans="1:5" x14ac:dyDescent="0.25">
      <c r="A522" s="288" t="s">
        <v>1313</v>
      </c>
      <c r="B522" s="290" t="s">
        <v>1306</v>
      </c>
      <c r="C522" s="291"/>
      <c r="D522" s="294" t="s">
        <v>40</v>
      </c>
      <c r="E522" s="170" t="s">
        <v>1053</v>
      </c>
    </row>
    <row r="523" spans="1:5" x14ac:dyDescent="0.25">
      <c r="A523" s="296"/>
      <c r="B523" s="297"/>
      <c r="C523" s="298"/>
      <c r="D523" s="299"/>
      <c r="E523" s="171" t="s">
        <v>1054</v>
      </c>
    </row>
    <row r="524" spans="1:5" x14ac:dyDescent="0.25">
      <c r="A524" s="280" t="s">
        <v>1314</v>
      </c>
      <c r="B524" s="282" t="s">
        <v>1306</v>
      </c>
      <c r="C524" s="283"/>
      <c r="D524" s="286" t="s">
        <v>40</v>
      </c>
      <c r="E524" s="172" t="s">
        <v>1053</v>
      </c>
    </row>
    <row r="525" spans="1:5" x14ac:dyDescent="0.25">
      <c r="A525" s="281"/>
      <c r="B525" s="284"/>
      <c r="C525" s="285"/>
      <c r="D525" s="287"/>
      <c r="E525" s="173" t="s">
        <v>1054</v>
      </c>
    </row>
    <row r="526" spans="1:5" x14ac:dyDescent="0.25">
      <c r="A526" s="288" t="s">
        <v>1315</v>
      </c>
      <c r="B526" s="290" t="s">
        <v>1306</v>
      </c>
      <c r="C526" s="291"/>
      <c r="D526" s="294" t="s">
        <v>40</v>
      </c>
      <c r="E526" s="170" t="s">
        <v>1053</v>
      </c>
    </row>
    <row r="527" spans="1:5" x14ac:dyDescent="0.25">
      <c r="A527" s="296"/>
      <c r="B527" s="297"/>
      <c r="C527" s="298"/>
      <c r="D527" s="299"/>
      <c r="E527" s="171" t="s">
        <v>1054</v>
      </c>
    </row>
    <row r="528" spans="1:5" x14ac:dyDescent="0.25">
      <c r="A528" s="280" t="s">
        <v>1316</v>
      </c>
      <c r="B528" s="282" t="s">
        <v>1306</v>
      </c>
      <c r="C528" s="283"/>
      <c r="D528" s="286" t="s">
        <v>40</v>
      </c>
      <c r="E528" s="172" t="s">
        <v>1053</v>
      </c>
    </row>
    <row r="529" spans="1:5" x14ac:dyDescent="0.25">
      <c r="A529" s="281"/>
      <c r="B529" s="284"/>
      <c r="C529" s="285"/>
      <c r="D529" s="287"/>
      <c r="E529" s="173" t="s">
        <v>1054</v>
      </c>
    </row>
    <row r="530" spans="1:5" x14ac:dyDescent="0.25">
      <c r="A530" s="288" t="s">
        <v>1317</v>
      </c>
      <c r="B530" s="290" t="s">
        <v>1306</v>
      </c>
      <c r="C530" s="291"/>
      <c r="D530" s="294" t="s">
        <v>40</v>
      </c>
      <c r="E530" s="170" t="s">
        <v>1053</v>
      </c>
    </row>
    <row r="531" spans="1:5" x14ac:dyDescent="0.25">
      <c r="A531" s="296"/>
      <c r="B531" s="297"/>
      <c r="C531" s="298"/>
      <c r="D531" s="299"/>
      <c r="E531" s="171" t="s">
        <v>1054</v>
      </c>
    </row>
    <row r="532" spans="1:5" x14ac:dyDescent="0.25">
      <c r="A532" s="280" t="s">
        <v>1318</v>
      </c>
      <c r="B532" s="282" t="s">
        <v>1306</v>
      </c>
      <c r="C532" s="283"/>
      <c r="D532" s="286" t="s">
        <v>40</v>
      </c>
      <c r="E532" s="172" t="s">
        <v>1053</v>
      </c>
    </row>
    <row r="533" spans="1:5" x14ac:dyDescent="0.25">
      <c r="A533" s="281"/>
      <c r="B533" s="284"/>
      <c r="C533" s="285"/>
      <c r="D533" s="287"/>
      <c r="E533" s="173" t="s">
        <v>1054</v>
      </c>
    </row>
    <row r="534" spans="1:5" x14ac:dyDescent="0.25">
      <c r="A534" s="288" t="s">
        <v>1319</v>
      </c>
      <c r="B534" s="290" t="s">
        <v>1306</v>
      </c>
      <c r="C534" s="291"/>
      <c r="D534" s="294" t="s">
        <v>40</v>
      </c>
      <c r="E534" s="170" t="s">
        <v>1053</v>
      </c>
    </row>
    <row r="535" spans="1:5" x14ac:dyDescent="0.25">
      <c r="A535" s="296"/>
      <c r="B535" s="297"/>
      <c r="C535" s="298"/>
      <c r="D535" s="299"/>
      <c r="E535" s="171" t="s">
        <v>1054</v>
      </c>
    </row>
    <row r="536" spans="1:5" x14ac:dyDescent="0.25">
      <c r="A536" s="280" t="s">
        <v>1320</v>
      </c>
      <c r="B536" s="282" t="s">
        <v>1306</v>
      </c>
      <c r="C536" s="283"/>
      <c r="D536" s="286" t="s">
        <v>40</v>
      </c>
      <c r="E536" s="172" t="s">
        <v>1053</v>
      </c>
    </row>
    <row r="537" spans="1:5" x14ac:dyDescent="0.25">
      <c r="A537" s="281"/>
      <c r="B537" s="284"/>
      <c r="C537" s="285"/>
      <c r="D537" s="287"/>
      <c r="E537" s="173" t="s">
        <v>1054</v>
      </c>
    </row>
    <row r="538" spans="1:5" x14ac:dyDescent="0.25">
      <c r="A538" s="288" t="s">
        <v>1321</v>
      </c>
      <c r="B538" s="290" t="s">
        <v>1306</v>
      </c>
      <c r="C538" s="291"/>
      <c r="D538" s="294" t="s">
        <v>40</v>
      </c>
      <c r="E538" s="170" t="s">
        <v>1053</v>
      </c>
    </row>
    <row r="539" spans="1:5" x14ac:dyDescent="0.25">
      <c r="A539" s="296"/>
      <c r="B539" s="297"/>
      <c r="C539" s="298"/>
      <c r="D539" s="299"/>
      <c r="E539" s="171" t="s">
        <v>1054</v>
      </c>
    </row>
    <row r="540" spans="1:5" x14ac:dyDescent="0.25">
      <c r="A540" s="280" t="s">
        <v>1322</v>
      </c>
      <c r="B540" s="282" t="s">
        <v>1306</v>
      </c>
      <c r="C540" s="283"/>
      <c r="D540" s="286" t="s">
        <v>40</v>
      </c>
      <c r="E540" s="172" t="s">
        <v>1053</v>
      </c>
    </row>
    <row r="541" spans="1:5" x14ac:dyDescent="0.25">
      <c r="A541" s="281"/>
      <c r="B541" s="284"/>
      <c r="C541" s="285"/>
      <c r="D541" s="287"/>
      <c r="E541" s="173" t="s">
        <v>1054</v>
      </c>
    </row>
    <row r="542" spans="1:5" x14ac:dyDescent="0.25">
      <c r="A542" s="288" t="s">
        <v>1323</v>
      </c>
      <c r="B542" s="290" t="s">
        <v>1306</v>
      </c>
      <c r="C542" s="291"/>
      <c r="D542" s="294" t="s">
        <v>40</v>
      </c>
      <c r="E542" s="170" t="s">
        <v>1053</v>
      </c>
    </row>
    <row r="543" spans="1:5" x14ac:dyDescent="0.25">
      <c r="A543" s="296"/>
      <c r="B543" s="297"/>
      <c r="C543" s="298"/>
      <c r="D543" s="299"/>
      <c r="E543" s="171" t="s">
        <v>1054</v>
      </c>
    </row>
    <row r="544" spans="1:5" x14ac:dyDescent="0.25">
      <c r="A544" s="280" t="s">
        <v>1324</v>
      </c>
      <c r="B544" s="282" t="s">
        <v>1325</v>
      </c>
      <c r="C544" s="283"/>
      <c r="D544" s="286" t="s">
        <v>40</v>
      </c>
      <c r="E544" s="172" t="s">
        <v>1053</v>
      </c>
    </row>
    <row r="545" spans="1:5" x14ac:dyDescent="0.25">
      <c r="A545" s="281"/>
      <c r="B545" s="284"/>
      <c r="C545" s="285"/>
      <c r="D545" s="287"/>
      <c r="E545" s="173" t="s">
        <v>1054</v>
      </c>
    </row>
    <row r="546" spans="1:5" x14ac:dyDescent="0.25">
      <c r="A546" s="288" t="s">
        <v>1326</v>
      </c>
      <c r="B546" s="290" t="s">
        <v>1325</v>
      </c>
      <c r="C546" s="291"/>
      <c r="D546" s="294" t="s">
        <v>40</v>
      </c>
      <c r="E546" s="170" t="s">
        <v>1053</v>
      </c>
    </row>
    <row r="547" spans="1:5" x14ac:dyDescent="0.25">
      <c r="A547" s="296"/>
      <c r="B547" s="297"/>
      <c r="C547" s="298"/>
      <c r="D547" s="299"/>
      <c r="E547" s="171" t="s">
        <v>1054</v>
      </c>
    </row>
    <row r="548" spans="1:5" x14ac:dyDescent="0.25">
      <c r="A548" s="280" t="s">
        <v>1327</v>
      </c>
      <c r="B548" s="282" t="s">
        <v>1325</v>
      </c>
      <c r="C548" s="283"/>
      <c r="D548" s="286" t="s">
        <v>40</v>
      </c>
      <c r="E548" s="172" t="s">
        <v>1053</v>
      </c>
    </row>
    <row r="549" spans="1:5" x14ac:dyDescent="0.25">
      <c r="A549" s="281"/>
      <c r="B549" s="284"/>
      <c r="C549" s="285"/>
      <c r="D549" s="287"/>
      <c r="E549" s="173" t="s">
        <v>1054</v>
      </c>
    </row>
    <row r="550" spans="1:5" x14ac:dyDescent="0.25">
      <c r="A550" s="288" t="s">
        <v>1328</v>
      </c>
      <c r="B550" s="290" t="s">
        <v>1325</v>
      </c>
      <c r="C550" s="291"/>
      <c r="D550" s="294" t="s">
        <v>40</v>
      </c>
      <c r="E550" s="170" t="s">
        <v>1053</v>
      </c>
    </row>
    <row r="551" spans="1:5" x14ac:dyDescent="0.25">
      <c r="A551" s="296"/>
      <c r="B551" s="297"/>
      <c r="C551" s="298"/>
      <c r="D551" s="299"/>
      <c r="E551" s="171" t="s">
        <v>1054</v>
      </c>
    </row>
    <row r="552" spans="1:5" x14ac:dyDescent="0.25">
      <c r="A552" s="280" t="s">
        <v>1329</v>
      </c>
      <c r="B552" s="282" t="s">
        <v>1325</v>
      </c>
      <c r="C552" s="283"/>
      <c r="D552" s="286" t="s">
        <v>40</v>
      </c>
      <c r="E552" s="172" t="s">
        <v>1053</v>
      </c>
    </row>
    <row r="553" spans="1:5" x14ac:dyDescent="0.25">
      <c r="A553" s="281"/>
      <c r="B553" s="284"/>
      <c r="C553" s="285"/>
      <c r="D553" s="287"/>
      <c r="E553" s="173" t="s">
        <v>1054</v>
      </c>
    </row>
    <row r="554" spans="1:5" x14ac:dyDescent="0.25">
      <c r="A554" s="288" t="s">
        <v>1330</v>
      </c>
      <c r="B554" s="290" t="s">
        <v>1331</v>
      </c>
      <c r="C554" s="291"/>
      <c r="D554" s="294" t="s">
        <v>40</v>
      </c>
      <c r="E554" s="170" t="s">
        <v>1053</v>
      </c>
    </row>
    <row r="555" spans="1:5" x14ac:dyDescent="0.25">
      <c r="A555" s="296"/>
      <c r="B555" s="297"/>
      <c r="C555" s="298"/>
      <c r="D555" s="299"/>
      <c r="E555" s="171" t="s">
        <v>1054</v>
      </c>
    </row>
    <row r="556" spans="1:5" x14ac:dyDescent="0.25">
      <c r="A556" s="280" t="s">
        <v>1332</v>
      </c>
      <c r="B556" s="282" t="s">
        <v>1331</v>
      </c>
      <c r="C556" s="283"/>
      <c r="D556" s="286" t="s">
        <v>40</v>
      </c>
      <c r="E556" s="172" t="s">
        <v>1053</v>
      </c>
    </row>
    <row r="557" spans="1:5" x14ac:dyDescent="0.25">
      <c r="A557" s="281"/>
      <c r="B557" s="284"/>
      <c r="C557" s="285"/>
      <c r="D557" s="287"/>
      <c r="E557" s="173" t="s">
        <v>1054</v>
      </c>
    </row>
    <row r="558" spans="1:5" x14ac:dyDescent="0.25">
      <c r="A558" s="288" t="s">
        <v>1089</v>
      </c>
      <c r="B558" s="290" t="s">
        <v>1331</v>
      </c>
      <c r="C558" s="291"/>
      <c r="D558" s="294" t="s">
        <v>40</v>
      </c>
      <c r="E558" s="170" t="s">
        <v>1053</v>
      </c>
    </row>
    <row r="559" spans="1:5" x14ac:dyDescent="0.25">
      <c r="A559" s="296"/>
      <c r="B559" s="297"/>
      <c r="C559" s="298"/>
      <c r="D559" s="299"/>
      <c r="E559" s="171" t="s">
        <v>1054</v>
      </c>
    </row>
    <row r="560" spans="1:5" x14ac:dyDescent="0.25">
      <c r="A560" s="280" t="s">
        <v>1333</v>
      </c>
      <c r="B560" s="282" t="s">
        <v>1331</v>
      </c>
      <c r="C560" s="283"/>
      <c r="D560" s="286" t="s">
        <v>40</v>
      </c>
      <c r="E560" s="172" t="s">
        <v>1053</v>
      </c>
    </row>
    <row r="561" spans="1:5" x14ac:dyDescent="0.25">
      <c r="A561" s="281"/>
      <c r="B561" s="284"/>
      <c r="C561" s="285"/>
      <c r="D561" s="287"/>
      <c r="E561" s="173" t="s">
        <v>1054</v>
      </c>
    </row>
    <row r="562" spans="1:5" x14ac:dyDescent="0.25">
      <c r="A562" s="288" t="s">
        <v>1334</v>
      </c>
      <c r="B562" s="290" t="s">
        <v>1331</v>
      </c>
      <c r="C562" s="291"/>
      <c r="D562" s="294" t="s">
        <v>40</v>
      </c>
      <c r="E562" s="170" t="s">
        <v>1053</v>
      </c>
    </row>
    <row r="563" spans="1:5" x14ac:dyDescent="0.25">
      <c r="A563" s="296"/>
      <c r="B563" s="297"/>
      <c r="C563" s="298"/>
      <c r="D563" s="299"/>
      <c r="E563" s="171" t="s">
        <v>1054</v>
      </c>
    </row>
    <row r="564" spans="1:5" x14ac:dyDescent="0.25">
      <c r="A564" s="280" t="s">
        <v>1335</v>
      </c>
      <c r="B564" s="282" t="s">
        <v>1331</v>
      </c>
      <c r="C564" s="283"/>
      <c r="D564" s="286" t="s">
        <v>40</v>
      </c>
      <c r="E564" s="172" t="s">
        <v>1053</v>
      </c>
    </row>
    <row r="565" spans="1:5" x14ac:dyDescent="0.25">
      <c r="A565" s="281"/>
      <c r="B565" s="284"/>
      <c r="C565" s="285"/>
      <c r="D565" s="287"/>
      <c r="E565" s="173" t="s">
        <v>1054</v>
      </c>
    </row>
    <row r="566" spans="1:5" x14ac:dyDescent="0.25">
      <c r="A566" s="288" t="s">
        <v>1336</v>
      </c>
      <c r="B566" s="290" t="s">
        <v>1331</v>
      </c>
      <c r="C566" s="291"/>
      <c r="D566" s="294" t="s">
        <v>40</v>
      </c>
      <c r="E566" s="170" t="s">
        <v>1053</v>
      </c>
    </row>
    <row r="567" spans="1:5" x14ac:dyDescent="0.25">
      <c r="A567" s="296"/>
      <c r="B567" s="297"/>
      <c r="C567" s="298"/>
      <c r="D567" s="299"/>
      <c r="E567" s="171" t="s">
        <v>1054</v>
      </c>
    </row>
    <row r="568" spans="1:5" x14ac:dyDescent="0.25">
      <c r="A568" s="280" t="s">
        <v>1337</v>
      </c>
      <c r="B568" s="282" t="s">
        <v>1331</v>
      </c>
      <c r="C568" s="283"/>
      <c r="D568" s="286" t="s">
        <v>40</v>
      </c>
      <c r="E568" s="172" t="s">
        <v>1053</v>
      </c>
    </row>
    <row r="569" spans="1:5" x14ac:dyDescent="0.25">
      <c r="A569" s="281"/>
      <c r="B569" s="284"/>
      <c r="C569" s="285"/>
      <c r="D569" s="287"/>
      <c r="E569" s="173" t="s">
        <v>1054</v>
      </c>
    </row>
    <row r="570" spans="1:5" x14ac:dyDescent="0.25">
      <c r="A570" s="288" t="s">
        <v>1338</v>
      </c>
      <c r="B570" s="290" t="s">
        <v>1331</v>
      </c>
      <c r="C570" s="291"/>
      <c r="D570" s="294" t="s">
        <v>40</v>
      </c>
      <c r="E570" s="170" t="s">
        <v>1053</v>
      </c>
    </row>
    <row r="571" spans="1:5" x14ac:dyDescent="0.25">
      <c r="A571" s="296"/>
      <c r="B571" s="297"/>
      <c r="C571" s="298"/>
      <c r="D571" s="299"/>
      <c r="E571" s="171" t="s">
        <v>1054</v>
      </c>
    </row>
    <row r="572" spans="1:5" x14ac:dyDescent="0.25">
      <c r="A572" s="280" t="s">
        <v>1339</v>
      </c>
      <c r="B572" s="282" t="s">
        <v>1331</v>
      </c>
      <c r="C572" s="283"/>
      <c r="D572" s="286" t="s">
        <v>40</v>
      </c>
      <c r="E572" s="172" t="s">
        <v>1053</v>
      </c>
    </row>
    <row r="573" spans="1:5" x14ac:dyDescent="0.25">
      <c r="A573" s="281"/>
      <c r="B573" s="284"/>
      <c r="C573" s="285"/>
      <c r="D573" s="287"/>
      <c r="E573" s="173" t="s">
        <v>1054</v>
      </c>
    </row>
    <row r="574" spans="1:5" x14ac:dyDescent="0.25">
      <c r="A574" s="288" t="s">
        <v>1340</v>
      </c>
      <c r="B574" s="290" t="s">
        <v>1331</v>
      </c>
      <c r="C574" s="291"/>
      <c r="D574" s="294" t="s">
        <v>40</v>
      </c>
      <c r="E574" s="170" t="s">
        <v>1053</v>
      </c>
    </row>
    <row r="575" spans="1:5" x14ac:dyDescent="0.25">
      <c r="A575" s="296"/>
      <c r="B575" s="297"/>
      <c r="C575" s="298"/>
      <c r="D575" s="299"/>
      <c r="E575" s="171" t="s">
        <v>1054</v>
      </c>
    </row>
    <row r="576" spans="1:5" x14ac:dyDescent="0.25">
      <c r="A576" s="280" t="s">
        <v>1341</v>
      </c>
      <c r="B576" s="282" t="s">
        <v>1331</v>
      </c>
      <c r="C576" s="283"/>
      <c r="D576" s="286" t="s">
        <v>40</v>
      </c>
      <c r="E576" s="172" t="s">
        <v>1053</v>
      </c>
    </row>
    <row r="577" spans="1:5" x14ac:dyDescent="0.25">
      <c r="A577" s="281"/>
      <c r="B577" s="284"/>
      <c r="C577" s="285"/>
      <c r="D577" s="287"/>
      <c r="E577" s="173" t="s">
        <v>1054</v>
      </c>
    </row>
    <row r="578" spans="1:5" x14ac:dyDescent="0.25">
      <c r="A578" s="288" t="s">
        <v>1342</v>
      </c>
      <c r="B578" s="290" t="s">
        <v>1331</v>
      </c>
      <c r="C578" s="291"/>
      <c r="D578" s="294" t="s">
        <v>40</v>
      </c>
      <c r="E578" s="170" t="s">
        <v>1053</v>
      </c>
    </row>
    <row r="579" spans="1:5" x14ac:dyDescent="0.25">
      <c r="A579" s="296"/>
      <c r="B579" s="297"/>
      <c r="C579" s="298"/>
      <c r="D579" s="299"/>
      <c r="E579" s="171" t="s">
        <v>1054</v>
      </c>
    </row>
    <row r="580" spans="1:5" x14ac:dyDescent="0.25">
      <c r="A580" s="280" t="s">
        <v>1343</v>
      </c>
      <c r="B580" s="282" t="s">
        <v>1344</v>
      </c>
      <c r="C580" s="283"/>
      <c r="D580" s="286" t="s">
        <v>40</v>
      </c>
      <c r="E580" s="172" t="s">
        <v>1053</v>
      </c>
    </row>
    <row r="581" spans="1:5" x14ac:dyDescent="0.25">
      <c r="A581" s="281"/>
      <c r="B581" s="284"/>
      <c r="C581" s="285"/>
      <c r="D581" s="287"/>
      <c r="E581" s="173" t="s">
        <v>1054</v>
      </c>
    </row>
    <row r="582" spans="1:5" x14ac:dyDescent="0.25">
      <c r="A582" s="288" t="s">
        <v>1345</v>
      </c>
      <c r="B582" s="290" t="s">
        <v>1344</v>
      </c>
      <c r="C582" s="291"/>
      <c r="D582" s="294" t="s">
        <v>40</v>
      </c>
      <c r="E582" s="170" t="s">
        <v>1053</v>
      </c>
    </row>
    <row r="583" spans="1:5" x14ac:dyDescent="0.25">
      <c r="A583" s="296"/>
      <c r="B583" s="297"/>
      <c r="C583" s="298"/>
      <c r="D583" s="299"/>
      <c r="E583" s="171" t="s">
        <v>1054</v>
      </c>
    </row>
    <row r="584" spans="1:5" x14ac:dyDescent="0.25">
      <c r="A584" s="280" t="s">
        <v>1346</v>
      </c>
      <c r="B584" s="282" t="s">
        <v>1344</v>
      </c>
      <c r="C584" s="283"/>
      <c r="D584" s="286" t="s">
        <v>40</v>
      </c>
      <c r="E584" s="172" t="s">
        <v>1053</v>
      </c>
    </row>
    <row r="585" spans="1:5" x14ac:dyDescent="0.25">
      <c r="A585" s="281"/>
      <c r="B585" s="284"/>
      <c r="C585" s="285"/>
      <c r="D585" s="287"/>
      <c r="E585" s="173" t="s">
        <v>1054</v>
      </c>
    </row>
    <row r="586" spans="1:5" x14ac:dyDescent="0.25">
      <c r="A586" s="288" t="s">
        <v>1347</v>
      </c>
      <c r="B586" s="290" t="s">
        <v>1344</v>
      </c>
      <c r="C586" s="291"/>
      <c r="D586" s="294" t="s">
        <v>40</v>
      </c>
      <c r="E586" s="170" t="s">
        <v>1053</v>
      </c>
    </row>
    <row r="587" spans="1:5" x14ac:dyDescent="0.25">
      <c r="A587" s="296"/>
      <c r="B587" s="297"/>
      <c r="C587" s="298"/>
      <c r="D587" s="299"/>
      <c r="E587" s="171" t="s">
        <v>1054</v>
      </c>
    </row>
    <row r="588" spans="1:5" x14ac:dyDescent="0.25">
      <c r="A588" s="280" t="s">
        <v>1348</v>
      </c>
      <c r="B588" s="282" t="s">
        <v>1344</v>
      </c>
      <c r="C588" s="283"/>
      <c r="D588" s="286" t="s">
        <v>40</v>
      </c>
      <c r="E588" s="172" t="s">
        <v>1053</v>
      </c>
    </row>
    <row r="589" spans="1:5" x14ac:dyDescent="0.25">
      <c r="A589" s="281"/>
      <c r="B589" s="284"/>
      <c r="C589" s="285"/>
      <c r="D589" s="287"/>
      <c r="E589" s="173" t="s">
        <v>1054</v>
      </c>
    </row>
    <row r="590" spans="1:5" x14ac:dyDescent="0.25">
      <c r="A590" s="288" t="s">
        <v>1349</v>
      </c>
      <c r="B590" s="290" t="s">
        <v>1344</v>
      </c>
      <c r="C590" s="291"/>
      <c r="D590" s="294" t="s">
        <v>40</v>
      </c>
      <c r="E590" s="170" t="s">
        <v>1053</v>
      </c>
    </row>
    <row r="591" spans="1:5" x14ac:dyDescent="0.25">
      <c r="A591" s="296"/>
      <c r="B591" s="297"/>
      <c r="C591" s="298"/>
      <c r="D591" s="299"/>
      <c r="E591" s="171" t="s">
        <v>1054</v>
      </c>
    </row>
    <row r="592" spans="1:5" x14ac:dyDescent="0.25">
      <c r="A592" s="280" t="s">
        <v>1350</v>
      </c>
      <c r="B592" s="282" t="s">
        <v>1344</v>
      </c>
      <c r="C592" s="283"/>
      <c r="D592" s="286" t="s">
        <v>40</v>
      </c>
      <c r="E592" s="172" t="s">
        <v>1053</v>
      </c>
    </row>
    <row r="593" spans="1:5" x14ac:dyDescent="0.25">
      <c r="A593" s="281"/>
      <c r="B593" s="284"/>
      <c r="C593" s="285"/>
      <c r="D593" s="287"/>
      <c r="E593" s="173" t="s">
        <v>1054</v>
      </c>
    </row>
    <row r="594" spans="1:5" x14ac:dyDescent="0.25">
      <c r="A594" s="288" t="s">
        <v>1351</v>
      </c>
      <c r="B594" s="290" t="s">
        <v>1352</v>
      </c>
      <c r="C594" s="291"/>
      <c r="D594" s="294" t="s">
        <v>40</v>
      </c>
      <c r="E594" s="170" t="s">
        <v>1053</v>
      </c>
    </row>
    <row r="595" spans="1:5" x14ac:dyDescent="0.25">
      <c r="A595" s="296"/>
      <c r="B595" s="297"/>
      <c r="C595" s="298"/>
      <c r="D595" s="299"/>
      <c r="E595" s="171" t="s">
        <v>1054</v>
      </c>
    </row>
    <row r="596" spans="1:5" x14ac:dyDescent="0.25">
      <c r="A596" s="280" t="s">
        <v>1353</v>
      </c>
      <c r="B596" s="282" t="s">
        <v>1352</v>
      </c>
      <c r="C596" s="283"/>
      <c r="D596" s="286" t="s">
        <v>40</v>
      </c>
      <c r="E596" s="172" t="s">
        <v>1053</v>
      </c>
    </row>
    <row r="597" spans="1:5" x14ac:dyDescent="0.25">
      <c r="A597" s="281"/>
      <c r="B597" s="284"/>
      <c r="C597" s="285"/>
      <c r="D597" s="287"/>
      <c r="E597" s="173" t="s">
        <v>1054</v>
      </c>
    </row>
    <row r="598" spans="1:5" x14ac:dyDescent="0.25">
      <c r="A598" s="288" t="s">
        <v>1354</v>
      </c>
      <c r="B598" s="290" t="s">
        <v>1352</v>
      </c>
      <c r="C598" s="291"/>
      <c r="D598" s="294" t="s">
        <v>40</v>
      </c>
      <c r="E598" s="170" t="s">
        <v>1053</v>
      </c>
    </row>
    <row r="599" spans="1:5" x14ac:dyDescent="0.25">
      <c r="A599" s="296"/>
      <c r="B599" s="297"/>
      <c r="C599" s="298"/>
      <c r="D599" s="299"/>
      <c r="E599" s="171" t="s">
        <v>1054</v>
      </c>
    </row>
    <row r="600" spans="1:5" x14ac:dyDescent="0.25">
      <c r="A600" s="280" t="s">
        <v>1355</v>
      </c>
      <c r="B600" s="282" t="s">
        <v>1352</v>
      </c>
      <c r="C600" s="283"/>
      <c r="D600" s="286" t="s">
        <v>40</v>
      </c>
      <c r="E600" s="172" t="s">
        <v>1053</v>
      </c>
    </row>
    <row r="601" spans="1:5" x14ac:dyDescent="0.25">
      <c r="A601" s="281"/>
      <c r="B601" s="284"/>
      <c r="C601" s="285"/>
      <c r="D601" s="287"/>
      <c r="E601" s="173" t="s">
        <v>1054</v>
      </c>
    </row>
    <row r="602" spans="1:5" x14ac:dyDescent="0.25">
      <c r="A602" s="288" t="s">
        <v>1356</v>
      </c>
      <c r="B602" s="290" t="s">
        <v>1352</v>
      </c>
      <c r="C602" s="291"/>
      <c r="D602" s="294" t="s">
        <v>40</v>
      </c>
      <c r="E602" s="170" t="s">
        <v>1053</v>
      </c>
    </row>
    <row r="603" spans="1:5" x14ac:dyDescent="0.25">
      <c r="A603" s="296"/>
      <c r="B603" s="297"/>
      <c r="C603" s="298"/>
      <c r="D603" s="299"/>
      <c r="E603" s="171" t="s">
        <v>1054</v>
      </c>
    </row>
    <row r="604" spans="1:5" x14ac:dyDescent="0.25">
      <c r="A604" s="280" t="s">
        <v>1357</v>
      </c>
      <c r="B604" s="282" t="s">
        <v>1352</v>
      </c>
      <c r="C604" s="283"/>
      <c r="D604" s="286" t="s">
        <v>40</v>
      </c>
      <c r="E604" s="172" t="s">
        <v>1053</v>
      </c>
    </row>
    <row r="605" spans="1:5" x14ac:dyDescent="0.25">
      <c r="A605" s="281"/>
      <c r="B605" s="284"/>
      <c r="C605" s="285"/>
      <c r="D605" s="287"/>
      <c r="E605" s="173" t="s">
        <v>1054</v>
      </c>
    </row>
    <row r="606" spans="1:5" x14ac:dyDescent="0.25">
      <c r="A606" s="288" t="s">
        <v>1358</v>
      </c>
      <c r="B606" s="290" t="s">
        <v>1352</v>
      </c>
      <c r="C606" s="291"/>
      <c r="D606" s="294" t="s">
        <v>40</v>
      </c>
      <c r="E606" s="170" t="s">
        <v>1053</v>
      </c>
    </row>
    <row r="607" spans="1:5" x14ac:dyDescent="0.25">
      <c r="A607" s="296"/>
      <c r="B607" s="297"/>
      <c r="C607" s="298"/>
      <c r="D607" s="299"/>
      <c r="E607" s="171" t="s">
        <v>1054</v>
      </c>
    </row>
    <row r="608" spans="1:5" x14ac:dyDescent="0.25">
      <c r="A608" s="280" t="s">
        <v>1359</v>
      </c>
      <c r="B608" s="282" t="s">
        <v>1352</v>
      </c>
      <c r="C608" s="283"/>
      <c r="D608" s="286" t="s">
        <v>40</v>
      </c>
      <c r="E608" s="172" t="s">
        <v>1053</v>
      </c>
    </row>
    <row r="609" spans="1:5" x14ac:dyDescent="0.25">
      <c r="A609" s="281"/>
      <c r="B609" s="284"/>
      <c r="C609" s="285"/>
      <c r="D609" s="287"/>
      <c r="E609" s="173" t="s">
        <v>1054</v>
      </c>
    </row>
    <row r="610" spans="1:5" x14ac:dyDescent="0.25">
      <c r="A610" s="288" t="s">
        <v>1360</v>
      </c>
      <c r="B610" s="290" t="s">
        <v>1352</v>
      </c>
      <c r="C610" s="291"/>
      <c r="D610" s="294" t="s">
        <v>40</v>
      </c>
      <c r="E610" s="170" t="s">
        <v>1053</v>
      </c>
    </row>
    <row r="611" spans="1:5" x14ac:dyDescent="0.25">
      <c r="A611" s="296"/>
      <c r="B611" s="297"/>
      <c r="C611" s="298"/>
      <c r="D611" s="299"/>
      <c r="E611" s="171" t="s">
        <v>1054</v>
      </c>
    </row>
    <row r="612" spans="1:5" x14ac:dyDescent="0.25">
      <c r="A612" s="280" t="s">
        <v>1361</v>
      </c>
      <c r="B612" s="282" t="s">
        <v>1352</v>
      </c>
      <c r="C612" s="283"/>
      <c r="D612" s="286" t="s">
        <v>40</v>
      </c>
      <c r="E612" s="172" t="s">
        <v>1053</v>
      </c>
    </row>
    <row r="613" spans="1:5" x14ac:dyDescent="0.25">
      <c r="A613" s="281"/>
      <c r="B613" s="284"/>
      <c r="C613" s="285"/>
      <c r="D613" s="287"/>
      <c r="E613" s="173" t="s">
        <v>1054</v>
      </c>
    </row>
    <row r="614" spans="1:5" x14ac:dyDescent="0.25">
      <c r="A614" s="288" t="s">
        <v>1362</v>
      </c>
      <c r="B614" s="290" t="s">
        <v>1352</v>
      </c>
      <c r="C614" s="291"/>
      <c r="D614" s="294" t="s">
        <v>40</v>
      </c>
      <c r="E614" s="170" t="s">
        <v>1053</v>
      </c>
    </row>
    <row r="615" spans="1:5" x14ac:dyDescent="0.25">
      <c r="A615" s="296"/>
      <c r="B615" s="297"/>
      <c r="C615" s="298"/>
      <c r="D615" s="299"/>
      <c r="E615" s="171" t="s">
        <v>1054</v>
      </c>
    </row>
    <row r="616" spans="1:5" x14ac:dyDescent="0.25">
      <c r="A616" s="280" t="s">
        <v>1363</v>
      </c>
      <c r="B616" s="282" t="s">
        <v>1352</v>
      </c>
      <c r="C616" s="283"/>
      <c r="D616" s="286" t="s">
        <v>40</v>
      </c>
      <c r="E616" s="172" t="s">
        <v>1053</v>
      </c>
    </row>
    <row r="617" spans="1:5" x14ac:dyDescent="0.25">
      <c r="A617" s="281"/>
      <c r="B617" s="284"/>
      <c r="C617" s="285"/>
      <c r="D617" s="287"/>
      <c r="E617" s="173" t="s">
        <v>1054</v>
      </c>
    </row>
    <row r="618" spans="1:5" x14ac:dyDescent="0.25">
      <c r="A618" s="288" t="s">
        <v>1364</v>
      </c>
      <c r="B618" s="290" t="s">
        <v>1365</v>
      </c>
      <c r="C618" s="291"/>
      <c r="D618" s="294" t="s">
        <v>40</v>
      </c>
      <c r="E618" s="170" t="s">
        <v>1053</v>
      </c>
    </row>
    <row r="619" spans="1:5" x14ac:dyDescent="0.25">
      <c r="A619" s="296"/>
      <c r="B619" s="297"/>
      <c r="C619" s="298"/>
      <c r="D619" s="299"/>
      <c r="E619" s="171" t="s">
        <v>1054</v>
      </c>
    </row>
    <row r="620" spans="1:5" x14ac:dyDescent="0.25">
      <c r="A620" s="280" t="s">
        <v>1366</v>
      </c>
      <c r="B620" s="282" t="s">
        <v>1365</v>
      </c>
      <c r="C620" s="283"/>
      <c r="D620" s="286" t="s">
        <v>40</v>
      </c>
      <c r="E620" s="172" t="s">
        <v>1053</v>
      </c>
    </row>
    <row r="621" spans="1:5" x14ac:dyDescent="0.25">
      <c r="A621" s="281"/>
      <c r="B621" s="284"/>
      <c r="C621" s="285"/>
      <c r="D621" s="287"/>
      <c r="E621" s="173" t="s">
        <v>1054</v>
      </c>
    </row>
    <row r="622" spans="1:5" x14ac:dyDescent="0.25">
      <c r="A622" s="288" t="s">
        <v>1367</v>
      </c>
      <c r="B622" s="290" t="s">
        <v>1365</v>
      </c>
      <c r="C622" s="291"/>
      <c r="D622" s="294" t="s">
        <v>40</v>
      </c>
      <c r="E622" s="170" t="s">
        <v>1053</v>
      </c>
    </row>
    <row r="623" spans="1:5" x14ac:dyDescent="0.25">
      <c r="A623" s="296"/>
      <c r="B623" s="297"/>
      <c r="C623" s="298"/>
      <c r="D623" s="299"/>
      <c r="E623" s="171" t="s">
        <v>1054</v>
      </c>
    </row>
    <row r="624" spans="1:5" x14ac:dyDescent="0.25">
      <c r="A624" s="280" t="s">
        <v>1368</v>
      </c>
      <c r="B624" s="282" t="s">
        <v>1365</v>
      </c>
      <c r="C624" s="283"/>
      <c r="D624" s="286" t="s">
        <v>40</v>
      </c>
      <c r="E624" s="172" t="s">
        <v>1053</v>
      </c>
    </row>
    <row r="625" spans="1:5" x14ac:dyDescent="0.25">
      <c r="A625" s="281"/>
      <c r="B625" s="284"/>
      <c r="C625" s="285"/>
      <c r="D625" s="287"/>
      <c r="E625" s="173" t="s">
        <v>1054</v>
      </c>
    </row>
    <row r="626" spans="1:5" x14ac:dyDescent="0.25">
      <c r="A626" s="288" t="s">
        <v>1369</v>
      </c>
      <c r="B626" s="290" t="s">
        <v>1370</v>
      </c>
      <c r="C626" s="291"/>
      <c r="D626" s="294" t="s">
        <v>40</v>
      </c>
      <c r="E626" s="170" t="s">
        <v>1053</v>
      </c>
    </row>
    <row r="627" spans="1:5" x14ac:dyDescent="0.25">
      <c r="A627" s="296"/>
      <c r="B627" s="297"/>
      <c r="C627" s="298"/>
      <c r="D627" s="299"/>
      <c r="E627" s="171" t="s">
        <v>1054</v>
      </c>
    </row>
    <row r="628" spans="1:5" x14ac:dyDescent="0.25">
      <c r="A628" s="280" t="s">
        <v>1371</v>
      </c>
      <c r="B628" s="282" t="s">
        <v>1370</v>
      </c>
      <c r="C628" s="283"/>
      <c r="D628" s="286" t="s">
        <v>40</v>
      </c>
      <c r="E628" s="172" t="s">
        <v>1053</v>
      </c>
    </row>
    <row r="629" spans="1:5" x14ac:dyDescent="0.25">
      <c r="A629" s="281"/>
      <c r="B629" s="284"/>
      <c r="C629" s="285"/>
      <c r="D629" s="287"/>
      <c r="E629" s="173" t="s">
        <v>1054</v>
      </c>
    </row>
    <row r="630" spans="1:5" x14ac:dyDescent="0.25">
      <c r="A630" s="288" t="s">
        <v>1372</v>
      </c>
      <c r="B630" s="290" t="s">
        <v>1370</v>
      </c>
      <c r="C630" s="291"/>
      <c r="D630" s="294" t="s">
        <v>40</v>
      </c>
      <c r="E630" s="170" t="s">
        <v>1053</v>
      </c>
    </row>
    <row r="631" spans="1:5" x14ac:dyDescent="0.25">
      <c r="A631" s="296"/>
      <c r="B631" s="297"/>
      <c r="C631" s="298"/>
      <c r="D631" s="299"/>
      <c r="E631" s="171" t="s">
        <v>1054</v>
      </c>
    </row>
    <row r="632" spans="1:5" x14ac:dyDescent="0.25">
      <c r="A632" s="280" t="s">
        <v>1373</v>
      </c>
      <c r="B632" s="282" t="s">
        <v>1370</v>
      </c>
      <c r="C632" s="283"/>
      <c r="D632" s="286" t="s">
        <v>40</v>
      </c>
      <c r="E632" s="172" t="s">
        <v>1053</v>
      </c>
    </row>
    <row r="633" spans="1:5" x14ac:dyDescent="0.25">
      <c r="A633" s="281"/>
      <c r="B633" s="284"/>
      <c r="C633" s="285"/>
      <c r="D633" s="287"/>
      <c r="E633" s="173" t="s">
        <v>1054</v>
      </c>
    </row>
    <row r="634" spans="1:5" x14ac:dyDescent="0.25">
      <c r="A634" s="288" t="s">
        <v>1374</v>
      </c>
      <c r="B634" s="290" t="s">
        <v>1370</v>
      </c>
      <c r="C634" s="291"/>
      <c r="D634" s="294" t="s">
        <v>40</v>
      </c>
      <c r="E634" s="170" t="s">
        <v>1053</v>
      </c>
    </row>
    <row r="635" spans="1:5" x14ac:dyDescent="0.25">
      <c r="A635" s="296"/>
      <c r="B635" s="297"/>
      <c r="C635" s="298"/>
      <c r="D635" s="299"/>
      <c r="E635" s="171" t="s">
        <v>1054</v>
      </c>
    </row>
    <row r="636" spans="1:5" x14ac:dyDescent="0.25">
      <c r="A636" s="280" t="s">
        <v>1375</v>
      </c>
      <c r="B636" s="282" t="s">
        <v>1370</v>
      </c>
      <c r="C636" s="283"/>
      <c r="D636" s="286" t="s">
        <v>40</v>
      </c>
      <c r="E636" s="172" t="s">
        <v>1053</v>
      </c>
    </row>
    <row r="637" spans="1:5" x14ac:dyDescent="0.25">
      <c r="A637" s="281"/>
      <c r="B637" s="284"/>
      <c r="C637" s="285"/>
      <c r="D637" s="287"/>
      <c r="E637" s="173" t="s">
        <v>1054</v>
      </c>
    </row>
    <row r="638" spans="1:5" x14ac:dyDescent="0.25">
      <c r="A638" s="288" t="s">
        <v>1376</v>
      </c>
      <c r="B638" s="290" t="s">
        <v>1377</v>
      </c>
      <c r="C638" s="291"/>
      <c r="D638" s="294" t="s">
        <v>40</v>
      </c>
      <c r="E638" s="170" t="s">
        <v>1053</v>
      </c>
    </row>
    <row r="639" spans="1:5" x14ac:dyDescent="0.25">
      <c r="A639" s="296"/>
      <c r="B639" s="297"/>
      <c r="C639" s="298"/>
      <c r="D639" s="299"/>
      <c r="E639" s="171" t="s">
        <v>1054</v>
      </c>
    </row>
    <row r="640" spans="1:5" x14ac:dyDescent="0.25">
      <c r="A640" s="280" t="s">
        <v>1378</v>
      </c>
      <c r="B640" s="282" t="s">
        <v>1377</v>
      </c>
      <c r="C640" s="283"/>
      <c r="D640" s="286" t="s">
        <v>40</v>
      </c>
      <c r="E640" s="172" t="s">
        <v>1053</v>
      </c>
    </row>
    <row r="641" spans="1:5" x14ac:dyDescent="0.25">
      <c r="A641" s="281"/>
      <c r="B641" s="284"/>
      <c r="C641" s="285"/>
      <c r="D641" s="287"/>
      <c r="E641" s="173" t="s">
        <v>1054</v>
      </c>
    </row>
    <row r="642" spans="1:5" x14ac:dyDescent="0.25">
      <c r="A642" s="288" t="s">
        <v>1379</v>
      </c>
      <c r="B642" s="290" t="s">
        <v>1377</v>
      </c>
      <c r="C642" s="291"/>
      <c r="D642" s="294" t="s">
        <v>40</v>
      </c>
      <c r="E642" s="170" t="s">
        <v>1053</v>
      </c>
    </row>
    <row r="643" spans="1:5" x14ac:dyDescent="0.25">
      <c r="A643" s="296"/>
      <c r="B643" s="297"/>
      <c r="C643" s="298"/>
      <c r="D643" s="299"/>
      <c r="E643" s="171" t="s">
        <v>1054</v>
      </c>
    </row>
    <row r="644" spans="1:5" x14ac:dyDescent="0.25">
      <c r="A644" s="280" t="s">
        <v>1380</v>
      </c>
      <c r="B644" s="282" t="s">
        <v>1377</v>
      </c>
      <c r="C644" s="283"/>
      <c r="D644" s="286" t="s">
        <v>40</v>
      </c>
      <c r="E644" s="172" t="s">
        <v>1053</v>
      </c>
    </row>
    <row r="645" spans="1:5" x14ac:dyDescent="0.25">
      <c r="A645" s="281"/>
      <c r="B645" s="284"/>
      <c r="C645" s="285"/>
      <c r="D645" s="287"/>
      <c r="E645" s="173" t="s">
        <v>1054</v>
      </c>
    </row>
    <row r="646" spans="1:5" x14ac:dyDescent="0.25">
      <c r="A646" s="288" t="s">
        <v>1381</v>
      </c>
      <c r="B646" s="290" t="s">
        <v>1377</v>
      </c>
      <c r="C646" s="291"/>
      <c r="D646" s="294" t="s">
        <v>40</v>
      </c>
      <c r="E646" s="170" t="s">
        <v>1053</v>
      </c>
    </row>
    <row r="647" spans="1:5" x14ac:dyDescent="0.25">
      <c r="A647" s="296"/>
      <c r="B647" s="297"/>
      <c r="C647" s="298"/>
      <c r="D647" s="299"/>
      <c r="E647" s="171" t="s">
        <v>1054</v>
      </c>
    </row>
    <row r="648" spans="1:5" x14ac:dyDescent="0.25">
      <c r="A648" s="280" t="s">
        <v>1382</v>
      </c>
      <c r="B648" s="282" t="s">
        <v>1377</v>
      </c>
      <c r="C648" s="283"/>
      <c r="D648" s="286" t="s">
        <v>40</v>
      </c>
      <c r="E648" s="172" t="s">
        <v>1053</v>
      </c>
    </row>
    <row r="649" spans="1:5" x14ac:dyDescent="0.25">
      <c r="A649" s="281"/>
      <c r="B649" s="284"/>
      <c r="C649" s="285"/>
      <c r="D649" s="287"/>
      <c r="E649" s="173" t="s">
        <v>1054</v>
      </c>
    </row>
    <row r="650" spans="1:5" x14ac:dyDescent="0.25">
      <c r="A650" s="288" t="s">
        <v>1383</v>
      </c>
      <c r="B650" s="290" t="s">
        <v>1377</v>
      </c>
      <c r="C650" s="291"/>
      <c r="D650" s="294" t="s">
        <v>40</v>
      </c>
      <c r="E650" s="170" t="s">
        <v>1053</v>
      </c>
    </row>
    <row r="651" spans="1:5" x14ac:dyDescent="0.25">
      <c r="A651" s="296"/>
      <c r="B651" s="297"/>
      <c r="C651" s="298"/>
      <c r="D651" s="299"/>
      <c r="E651" s="171" t="s">
        <v>1054</v>
      </c>
    </row>
    <row r="652" spans="1:5" x14ac:dyDescent="0.25">
      <c r="A652" s="280" t="s">
        <v>1384</v>
      </c>
      <c r="B652" s="282" t="s">
        <v>1377</v>
      </c>
      <c r="C652" s="283"/>
      <c r="D652" s="286" t="s">
        <v>40</v>
      </c>
      <c r="E652" s="172" t="s">
        <v>1053</v>
      </c>
    </row>
    <row r="653" spans="1:5" x14ac:dyDescent="0.25">
      <c r="A653" s="281"/>
      <c r="B653" s="284"/>
      <c r="C653" s="285"/>
      <c r="D653" s="287"/>
      <c r="E653" s="173" t="s">
        <v>1054</v>
      </c>
    </row>
    <row r="654" spans="1:5" x14ac:dyDescent="0.25">
      <c r="A654" s="288" t="s">
        <v>1385</v>
      </c>
      <c r="B654" s="290" t="s">
        <v>1386</v>
      </c>
      <c r="C654" s="291"/>
      <c r="D654" s="294" t="s">
        <v>40</v>
      </c>
      <c r="E654" s="170" t="s">
        <v>1053</v>
      </c>
    </row>
    <row r="655" spans="1:5" x14ac:dyDescent="0.25">
      <c r="A655" s="296"/>
      <c r="B655" s="297"/>
      <c r="C655" s="298"/>
      <c r="D655" s="299"/>
      <c r="E655" s="171" t="s">
        <v>1054</v>
      </c>
    </row>
    <row r="656" spans="1:5" x14ac:dyDescent="0.25">
      <c r="A656" s="280" t="s">
        <v>1387</v>
      </c>
      <c r="B656" s="282" t="s">
        <v>1386</v>
      </c>
      <c r="C656" s="283"/>
      <c r="D656" s="286" t="s">
        <v>40</v>
      </c>
      <c r="E656" s="172" t="s">
        <v>1053</v>
      </c>
    </row>
    <row r="657" spans="1:5" x14ac:dyDescent="0.25">
      <c r="A657" s="281"/>
      <c r="B657" s="284"/>
      <c r="C657" s="285"/>
      <c r="D657" s="287"/>
      <c r="E657" s="173" t="s">
        <v>1054</v>
      </c>
    </row>
    <row r="658" spans="1:5" x14ac:dyDescent="0.25">
      <c r="A658" s="288" t="s">
        <v>1388</v>
      </c>
      <c r="B658" s="290" t="s">
        <v>1386</v>
      </c>
      <c r="C658" s="291"/>
      <c r="D658" s="294" t="s">
        <v>40</v>
      </c>
      <c r="E658" s="170" t="s">
        <v>1053</v>
      </c>
    </row>
    <row r="659" spans="1:5" x14ac:dyDescent="0.25">
      <c r="A659" s="296"/>
      <c r="B659" s="297"/>
      <c r="C659" s="298"/>
      <c r="D659" s="299"/>
      <c r="E659" s="171" t="s">
        <v>1054</v>
      </c>
    </row>
    <row r="660" spans="1:5" x14ac:dyDescent="0.25">
      <c r="A660" s="280" t="s">
        <v>1080</v>
      </c>
      <c r="B660" s="282" t="s">
        <v>1386</v>
      </c>
      <c r="C660" s="283"/>
      <c r="D660" s="286" t="s">
        <v>40</v>
      </c>
      <c r="E660" s="172" t="s">
        <v>1053</v>
      </c>
    </row>
    <row r="661" spans="1:5" x14ac:dyDescent="0.25">
      <c r="A661" s="281"/>
      <c r="B661" s="284"/>
      <c r="C661" s="285"/>
      <c r="D661" s="287"/>
      <c r="E661" s="173" t="s">
        <v>1054</v>
      </c>
    </row>
    <row r="662" spans="1:5" x14ac:dyDescent="0.25">
      <c r="A662" s="288" t="s">
        <v>1389</v>
      </c>
      <c r="B662" s="290" t="s">
        <v>1386</v>
      </c>
      <c r="C662" s="291"/>
      <c r="D662" s="294" t="s">
        <v>40</v>
      </c>
      <c r="E662" s="170" t="s">
        <v>1053</v>
      </c>
    </row>
    <row r="663" spans="1:5" x14ac:dyDescent="0.25">
      <c r="A663" s="296"/>
      <c r="B663" s="297"/>
      <c r="C663" s="298"/>
      <c r="D663" s="299"/>
      <c r="E663" s="171" t="s">
        <v>1054</v>
      </c>
    </row>
    <row r="664" spans="1:5" x14ac:dyDescent="0.25">
      <c r="A664" s="280" t="s">
        <v>1390</v>
      </c>
      <c r="B664" s="282" t="s">
        <v>1386</v>
      </c>
      <c r="C664" s="283"/>
      <c r="D664" s="286" t="s">
        <v>40</v>
      </c>
      <c r="E664" s="172" t="s">
        <v>1053</v>
      </c>
    </row>
    <row r="665" spans="1:5" x14ac:dyDescent="0.25">
      <c r="A665" s="281"/>
      <c r="B665" s="284"/>
      <c r="C665" s="285"/>
      <c r="D665" s="287"/>
      <c r="E665" s="173" t="s">
        <v>1054</v>
      </c>
    </row>
    <row r="666" spans="1:5" x14ac:dyDescent="0.25">
      <c r="A666" s="288" t="s">
        <v>1391</v>
      </c>
      <c r="B666" s="290" t="s">
        <v>1386</v>
      </c>
      <c r="C666" s="291"/>
      <c r="D666" s="294" t="s">
        <v>40</v>
      </c>
      <c r="E666" s="170" t="s">
        <v>1053</v>
      </c>
    </row>
    <row r="667" spans="1:5" x14ac:dyDescent="0.25">
      <c r="A667" s="296"/>
      <c r="B667" s="297"/>
      <c r="C667" s="298"/>
      <c r="D667" s="299"/>
      <c r="E667" s="171" t="s">
        <v>1054</v>
      </c>
    </row>
    <row r="668" spans="1:5" x14ac:dyDescent="0.25">
      <c r="A668" s="280" t="s">
        <v>1392</v>
      </c>
      <c r="B668" s="282" t="s">
        <v>1386</v>
      </c>
      <c r="C668" s="283"/>
      <c r="D668" s="286" t="s">
        <v>40</v>
      </c>
      <c r="E668" s="172" t="s">
        <v>1053</v>
      </c>
    </row>
    <row r="669" spans="1:5" x14ac:dyDescent="0.25">
      <c r="A669" s="281"/>
      <c r="B669" s="284"/>
      <c r="C669" s="285"/>
      <c r="D669" s="287"/>
      <c r="E669" s="173" t="s">
        <v>1054</v>
      </c>
    </row>
    <row r="670" spans="1:5" x14ac:dyDescent="0.25">
      <c r="A670" s="288" t="s">
        <v>1393</v>
      </c>
      <c r="B670" s="290" t="s">
        <v>1386</v>
      </c>
      <c r="C670" s="291"/>
      <c r="D670" s="294" t="s">
        <v>40</v>
      </c>
      <c r="E670" s="170" t="s">
        <v>1053</v>
      </c>
    </row>
    <row r="671" spans="1:5" x14ac:dyDescent="0.25">
      <c r="A671" s="296"/>
      <c r="B671" s="297"/>
      <c r="C671" s="298"/>
      <c r="D671" s="299"/>
      <c r="E671" s="171" t="s">
        <v>1054</v>
      </c>
    </row>
    <row r="672" spans="1:5" x14ac:dyDescent="0.25">
      <c r="A672" s="280" t="s">
        <v>1394</v>
      </c>
      <c r="B672" s="282" t="s">
        <v>1386</v>
      </c>
      <c r="C672" s="283"/>
      <c r="D672" s="286" t="s">
        <v>40</v>
      </c>
      <c r="E672" s="172" t="s">
        <v>1053</v>
      </c>
    </row>
    <row r="673" spans="1:5" x14ac:dyDescent="0.25">
      <c r="A673" s="281"/>
      <c r="B673" s="284"/>
      <c r="C673" s="285"/>
      <c r="D673" s="287"/>
      <c r="E673" s="173" t="s">
        <v>1054</v>
      </c>
    </row>
    <row r="674" spans="1:5" x14ac:dyDescent="0.25">
      <c r="A674" s="288" t="s">
        <v>1395</v>
      </c>
      <c r="B674" s="290" t="s">
        <v>1386</v>
      </c>
      <c r="C674" s="291"/>
      <c r="D674" s="294" t="s">
        <v>40</v>
      </c>
      <c r="E674" s="170" t="s">
        <v>1053</v>
      </c>
    </row>
    <row r="675" spans="1:5" x14ac:dyDescent="0.25">
      <c r="A675" s="296"/>
      <c r="B675" s="297"/>
      <c r="C675" s="298"/>
      <c r="D675" s="299"/>
      <c r="E675" s="171" t="s">
        <v>1054</v>
      </c>
    </row>
    <row r="676" spans="1:5" x14ac:dyDescent="0.25">
      <c r="A676" s="280" t="s">
        <v>1396</v>
      </c>
      <c r="B676" s="282" t="s">
        <v>1386</v>
      </c>
      <c r="C676" s="283"/>
      <c r="D676" s="286" t="s">
        <v>40</v>
      </c>
      <c r="E676" s="172" t="s">
        <v>1053</v>
      </c>
    </row>
    <row r="677" spans="1:5" x14ac:dyDescent="0.25">
      <c r="A677" s="281"/>
      <c r="B677" s="284"/>
      <c r="C677" s="285"/>
      <c r="D677" s="287"/>
      <c r="E677" s="173" t="s">
        <v>1054</v>
      </c>
    </row>
    <row r="678" spans="1:5" x14ac:dyDescent="0.25">
      <c r="A678" s="288" t="s">
        <v>1081</v>
      </c>
      <c r="B678" s="290" t="s">
        <v>1386</v>
      </c>
      <c r="C678" s="291"/>
      <c r="D678" s="294" t="s">
        <v>40</v>
      </c>
      <c r="E678" s="170" t="s">
        <v>1053</v>
      </c>
    </row>
    <row r="679" spans="1:5" x14ac:dyDescent="0.25">
      <c r="A679" s="296"/>
      <c r="B679" s="297"/>
      <c r="C679" s="298"/>
      <c r="D679" s="299"/>
      <c r="E679" s="171" t="s">
        <v>1054</v>
      </c>
    </row>
    <row r="680" spans="1:5" x14ac:dyDescent="0.25">
      <c r="A680" s="280" t="s">
        <v>1397</v>
      </c>
      <c r="B680" s="282" t="s">
        <v>1386</v>
      </c>
      <c r="C680" s="283"/>
      <c r="D680" s="286" t="s">
        <v>40</v>
      </c>
      <c r="E680" s="172" t="s">
        <v>1053</v>
      </c>
    </row>
    <row r="681" spans="1:5" x14ac:dyDescent="0.25">
      <c r="A681" s="281"/>
      <c r="B681" s="284"/>
      <c r="C681" s="285"/>
      <c r="D681" s="287"/>
      <c r="E681" s="173" t="s">
        <v>1054</v>
      </c>
    </row>
    <row r="682" spans="1:5" x14ac:dyDescent="0.25">
      <c r="A682" s="288" t="s">
        <v>1398</v>
      </c>
      <c r="B682" s="290" t="s">
        <v>1386</v>
      </c>
      <c r="C682" s="291"/>
      <c r="D682" s="294" t="s">
        <v>40</v>
      </c>
      <c r="E682" s="170" t="s">
        <v>1053</v>
      </c>
    </row>
    <row r="683" spans="1:5" x14ac:dyDescent="0.25">
      <c r="A683" s="296"/>
      <c r="B683" s="297"/>
      <c r="C683" s="298"/>
      <c r="D683" s="299"/>
      <c r="E683" s="171" t="s">
        <v>1054</v>
      </c>
    </row>
    <row r="684" spans="1:5" x14ac:dyDescent="0.25">
      <c r="A684" s="280" t="s">
        <v>1399</v>
      </c>
      <c r="B684" s="282" t="s">
        <v>1386</v>
      </c>
      <c r="C684" s="283"/>
      <c r="D684" s="286" t="s">
        <v>40</v>
      </c>
      <c r="E684" s="172" t="s">
        <v>1053</v>
      </c>
    </row>
    <row r="685" spans="1:5" x14ac:dyDescent="0.25">
      <c r="A685" s="281"/>
      <c r="B685" s="284"/>
      <c r="C685" s="285"/>
      <c r="D685" s="287"/>
      <c r="E685" s="173" t="s">
        <v>1054</v>
      </c>
    </row>
    <row r="686" spans="1:5" x14ac:dyDescent="0.25">
      <c r="A686" s="288" t="s">
        <v>1400</v>
      </c>
      <c r="B686" s="290" t="s">
        <v>1401</v>
      </c>
      <c r="C686" s="291"/>
      <c r="D686" s="294" t="s">
        <v>40</v>
      </c>
      <c r="E686" s="170" t="s">
        <v>1053</v>
      </c>
    </row>
    <row r="687" spans="1:5" x14ac:dyDescent="0.25">
      <c r="A687" s="296"/>
      <c r="B687" s="297"/>
      <c r="C687" s="298"/>
      <c r="D687" s="299"/>
      <c r="E687" s="171" t="s">
        <v>1054</v>
      </c>
    </row>
    <row r="688" spans="1:5" x14ac:dyDescent="0.25">
      <c r="A688" s="280" t="s">
        <v>1402</v>
      </c>
      <c r="B688" s="282" t="s">
        <v>1401</v>
      </c>
      <c r="C688" s="283"/>
      <c r="D688" s="286" t="s">
        <v>40</v>
      </c>
      <c r="E688" s="172" t="s">
        <v>1053</v>
      </c>
    </row>
    <row r="689" spans="1:5" x14ac:dyDescent="0.25">
      <c r="A689" s="281"/>
      <c r="B689" s="284"/>
      <c r="C689" s="285"/>
      <c r="D689" s="287"/>
      <c r="E689" s="173" t="s">
        <v>1054</v>
      </c>
    </row>
    <row r="690" spans="1:5" x14ac:dyDescent="0.25">
      <c r="A690" s="288" t="s">
        <v>1403</v>
      </c>
      <c r="B690" s="290" t="s">
        <v>1404</v>
      </c>
      <c r="C690" s="291"/>
      <c r="D690" s="294" t="s">
        <v>40</v>
      </c>
      <c r="E690" s="170" t="s">
        <v>1053</v>
      </c>
    </row>
    <row r="691" spans="1:5" x14ac:dyDescent="0.25">
      <c r="A691" s="296"/>
      <c r="B691" s="297"/>
      <c r="C691" s="298"/>
      <c r="D691" s="299"/>
      <c r="E691" s="171" t="s">
        <v>1054</v>
      </c>
    </row>
    <row r="692" spans="1:5" x14ac:dyDescent="0.25">
      <c r="A692" s="280" t="s">
        <v>1405</v>
      </c>
      <c r="B692" s="282" t="s">
        <v>1404</v>
      </c>
      <c r="C692" s="283"/>
      <c r="D692" s="286" t="s">
        <v>40</v>
      </c>
      <c r="E692" s="172" t="s">
        <v>1053</v>
      </c>
    </row>
    <row r="693" spans="1:5" x14ac:dyDescent="0.25">
      <c r="A693" s="281"/>
      <c r="B693" s="284"/>
      <c r="C693" s="285"/>
      <c r="D693" s="287"/>
      <c r="E693" s="173" t="s">
        <v>1054</v>
      </c>
    </row>
    <row r="694" spans="1:5" x14ac:dyDescent="0.25">
      <c r="A694" s="288" t="s">
        <v>1406</v>
      </c>
      <c r="B694" s="290" t="s">
        <v>1401</v>
      </c>
      <c r="C694" s="291"/>
      <c r="D694" s="294" t="s">
        <v>40</v>
      </c>
      <c r="E694" s="170" t="s">
        <v>1053</v>
      </c>
    </row>
    <row r="695" spans="1:5" x14ac:dyDescent="0.25">
      <c r="A695" s="296"/>
      <c r="B695" s="297"/>
      <c r="C695" s="298"/>
      <c r="D695" s="299"/>
      <c r="E695" s="171" t="s">
        <v>1054</v>
      </c>
    </row>
    <row r="696" spans="1:5" x14ac:dyDescent="0.25">
      <c r="A696" s="280" t="s">
        <v>1407</v>
      </c>
      <c r="B696" s="282" t="s">
        <v>1401</v>
      </c>
      <c r="C696" s="283"/>
      <c r="D696" s="286" t="s">
        <v>40</v>
      </c>
      <c r="E696" s="172" t="s">
        <v>1053</v>
      </c>
    </row>
    <row r="697" spans="1:5" x14ac:dyDescent="0.25">
      <c r="A697" s="281"/>
      <c r="B697" s="284"/>
      <c r="C697" s="285"/>
      <c r="D697" s="287"/>
      <c r="E697" s="173" t="s">
        <v>1054</v>
      </c>
    </row>
    <row r="698" spans="1:5" x14ac:dyDescent="0.25">
      <c r="A698" s="288" t="s">
        <v>1408</v>
      </c>
      <c r="B698" s="290" t="s">
        <v>1404</v>
      </c>
      <c r="C698" s="291"/>
      <c r="D698" s="294" t="s">
        <v>40</v>
      </c>
      <c r="E698" s="170" t="s">
        <v>1053</v>
      </c>
    </row>
    <row r="699" spans="1:5" x14ac:dyDescent="0.25">
      <c r="A699" s="296"/>
      <c r="B699" s="297"/>
      <c r="C699" s="298"/>
      <c r="D699" s="299"/>
      <c r="E699" s="171" t="s">
        <v>1054</v>
      </c>
    </row>
    <row r="700" spans="1:5" x14ac:dyDescent="0.25">
      <c r="A700" s="280" t="s">
        <v>1409</v>
      </c>
      <c r="B700" s="282" t="s">
        <v>1401</v>
      </c>
      <c r="C700" s="283"/>
      <c r="D700" s="286" t="s">
        <v>40</v>
      </c>
      <c r="E700" s="172" t="s">
        <v>1053</v>
      </c>
    </row>
    <row r="701" spans="1:5" x14ac:dyDescent="0.25">
      <c r="A701" s="281"/>
      <c r="B701" s="284"/>
      <c r="C701" s="285"/>
      <c r="D701" s="287"/>
      <c r="E701" s="173" t="s">
        <v>1054</v>
      </c>
    </row>
    <row r="702" spans="1:5" x14ac:dyDescent="0.25">
      <c r="A702" s="288" t="s">
        <v>1410</v>
      </c>
      <c r="B702" s="290" t="s">
        <v>1404</v>
      </c>
      <c r="C702" s="291"/>
      <c r="D702" s="294" t="s">
        <v>40</v>
      </c>
      <c r="E702" s="170" t="s">
        <v>1053</v>
      </c>
    </row>
    <row r="703" spans="1:5" x14ac:dyDescent="0.25">
      <c r="A703" s="296"/>
      <c r="B703" s="297"/>
      <c r="C703" s="298"/>
      <c r="D703" s="299"/>
      <c r="E703" s="171" t="s">
        <v>1054</v>
      </c>
    </row>
    <row r="704" spans="1:5" x14ac:dyDescent="0.25">
      <c r="A704" s="280" t="s">
        <v>1411</v>
      </c>
      <c r="B704" s="282" t="s">
        <v>1412</v>
      </c>
      <c r="C704" s="283"/>
      <c r="D704" s="286" t="s">
        <v>40</v>
      </c>
      <c r="E704" s="172" t="s">
        <v>1053</v>
      </c>
    </row>
    <row r="705" spans="1:5" x14ac:dyDescent="0.25">
      <c r="A705" s="281"/>
      <c r="B705" s="284"/>
      <c r="C705" s="285"/>
      <c r="D705" s="287"/>
      <c r="E705" s="173" t="s">
        <v>1054</v>
      </c>
    </row>
    <row r="706" spans="1:5" x14ac:dyDescent="0.25">
      <c r="A706" s="288" t="s">
        <v>1413</v>
      </c>
      <c r="B706" s="290" t="s">
        <v>1412</v>
      </c>
      <c r="C706" s="291"/>
      <c r="D706" s="294" t="s">
        <v>40</v>
      </c>
      <c r="E706" s="170" t="s">
        <v>1053</v>
      </c>
    </row>
    <row r="707" spans="1:5" x14ac:dyDescent="0.25">
      <c r="A707" s="296"/>
      <c r="B707" s="297"/>
      <c r="C707" s="298"/>
      <c r="D707" s="299"/>
      <c r="E707" s="171" t="s">
        <v>1054</v>
      </c>
    </row>
    <row r="708" spans="1:5" x14ac:dyDescent="0.25">
      <c r="A708" s="280" t="s">
        <v>1414</v>
      </c>
      <c r="B708" s="282" t="s">
        <v>1412</v>
      </c>
      <c r="C708" s="283"/>
      <c r="D708" s="286" t="s">
        <v>40</v>
      </c>
      <c r="E708" s="172" t="s">
        <v>1053</v>
      </c>
    </row>
    <row r="709" spans="1:5" x14ac:dyDescent="0.25">
      <c r="A709" s="281"/>
      <c r="B709" s="284"/>
      <c r="C709" s="285"/>
      <c r="D709" s="287"/>
      <c r="E709" s="173" t="s">
        <v>1054</v>
      </c>
    </row>
    <row r="710" spans="1:5" x14ac:dyDescent="0.25">
      <c r="A710" s="288" t="s">
        <v>1415</v>
      </c>
      <c r="B710" s="290" t="s">
        <v>1412</v>
      </c>
      <c r="C710" s="291"/>
      <c r="D710" s="294" t="s">
        <v>40</v>
      </c>
      <c r="E710" s="170" t="s">
        <v>1053</v>
      </c>
    </row>
    <row r="711" spans="1:5" x14ac:dyDescent="0.25">
      <c r="A711" s="296"/>
      <c r="B711" s="297"/>
      <c r="C711" s="298"/>
      <c r="D711" s="299"/>
      <c r="E711" s="171" t="s">
        <v>1054</v>
      </c>
    </row>
    <row r="712" spans="1:5" x14ac:dyDescent="0.25">
      <c r="A712" s="280" t="s">
        <v>1416</v>
      </c>
      <c r="B712" s="282" t="s">
        <v>1417</v>
      </c>
      <c r="C712" s="283"/>
      <c r="D712" s="286" t="s">
        <v>40</v>
      </c>
      <c r="E712" s="172" t="s">
        <v>1053</v>
      </c>
    </row>
    <row r="713" spans="1:5" x14ac:dyDescent="0.25">
      <c r="A713" s="281"/>
      <c r="B713" s="284"/>
      <c r="C713" s="285"/>
      <c r="D713" s="287"/>
      <c r="E713" s="173" t="s">
        <v>1054</v>
      </c>
    </row>
    <row r="714" spans="1:5" x14ac:dyDescent="0.25">
      <c r="A714" s="288" t="s">
        <v>1418</v>
      </c>
      <c r="B714" s="290" t="s">
        <v>1417</v>
      </c>
      <c r="C714" s="291"/>
      <c r="D714" s="294" t="s">
        <v>40</v>
      </c>
      <c r="E714" s="170" t="s">
        <v>1053</v>
      </c>
    </row>
    <row r="715" spans="1:5" x14ac:dyDescent="0.25">
      <c r="A715" s="296"/>
      <c r="B715" s="297"/>
      <c r="C715" s="298"/>
      <c r="D715" s="299"/>
      <c r="E715" s="171" t="s">
        <v>1054</v>
      </c>
    </row>
    <row r="716" spans="1:5" x14ac:dyDescent="0.25">
      <c r="A716" s="280" t="s">
        <v>1419</v>
      </c>
      <c r="B716" s="282" t="s">
        <v>1417</v>
      </c>
      <c r="C716" s="283"/>
      <c r="D716" s="286" t="s">
        <v>40</v>
      </c>
      <c r="E716" s="172" t="s">
        <v>1053</v>
      </c>
    </row>
    <row r="717" spans="1:5" x14ac:dyDescent="0.25">
      <c r="A717" s="281"/>
      <c r="B717" s="284"/>
      <c r="C717" s="285"/>
      <c r="D717" s="287"/>
      <c r="E717" s="173" t="s">
        <v>1054</v>
      </c>
    </row>
    <row r="718" spans="1:5" x14ac:dyDescent="0.25">
      <c r="A718" s="288" t="s">
        <v>1420</v>
      </c>
      <c r="B718" s="290" t="s">
        <v>1417</v>
      </c>
      <c r="C718" s="291"/>
      <c r="D718" s="294" t="s">
        <v>40</v>
      </c>
      <c r="E718" s="170" t="s">
        <v>1053</v>
      </c>
    </row>
    <row r="719" spans="1:5" x14ac:dyDescent="0.25">
      <c r="A719" s="296"/>
      <c r="B719" s="297"/>
      <c r="C719" s="298"/>
      <c r="D719" s="299"/>
      <c r="E719" s="171" t="s">
        <v>1054</v>
      </c>
    </row>
    <row r="720" spans="1:5" x14ac:dyDescent="0.25">
      <c r="A720" s="280" t="s">
        <v>1421</v>
      </c>
      <c r="B720" s="282" t="s">
        <v>1417</v>
      </c>
      <c r="C720" s="283"/>
      <c r="D720" s="286" t="s">
        <v>40</v>
      </c>
      <c r="E720" s="172" t="s">
        <v>1053</v>
      </c>
    </row>
    <row r="721" spans="1:5" x14ac:dyDescent="0.25">
      <c r="A721" s="281"/>
      <c r="B721" s="284"/>
      <c r="C721" s="285"/>
      <c r="D721" s="287"/>
      <c r="E721" s="173" t="s">
        <v>1054</v>
      </c>
    </row>
    <row r="722" spans="1:5" x14ac:dyDescent="0.25">
      <c r="A722" s="288" t="s">
        <v>1422</v>
      </c>
      <c r="B722" s="290" t="s">
        <v>1417</v>
      </c>
      <c r="C722" s="291"/>
      <c r="D722" s="294" t="s">
        <v>40</v>
      </c>
      <c r="E722" s="170" t="s">
        <v>1053</v>
      </c>
    </row>
    <row r="723" spans="1:5" x14ac:dyDescent="0.25">
      <c r="A723" s="296"/>
      <c r="B723" s="297"/>
      <c r="C723" s="298"/>
      <c r="D723" s="299"/>
      <c r="E723" s="171" t="s">
        <v>1054</v>
      </c>
    </row>
    <row r="724" spans="1:5" x14ac:dyDescent="0.25">
      <c r="A724" s="280" t="s">
        <v>1423</v>
      </c>
      <c r="B724" s="282" t="s">
        <v>1424</v>
      </c>
      <c r="C724" s="283"/>
      <c r="D724" s="286" t="s">
        <v>40</v>
      </c>
      <c r="E724" s="172" t="s">
        <v>1053</v>
      </c>
    </row>
    <row r="725" spans="1:5" x14ac:dyDescent="0.25">
      <c r="A725" s="281"/>
      <c r="B725" s="284"/>
      <c r="C725" s="285"/>
      <c r="D725" s="287"/>
      <c r="E725" s="173" t="s">
        <v>1054</v>
      </c>
    </row>
    <row r="726" spans="1:5" x14ac:dyDescent="0.25">
      <c r="A726" s="288" t="s">
        <v>1425</v>
      </c>
      <c r="B726" s="290" t="s">
        <v>1424</v>
      </c>
      <c r="C726" s="291"/>
      <c r="D726" s="294" t="s">
        <v>40</v>
      </c>
      <c r="E726" s="170" t="s">
        <v>1053</v>
      </c>
    </row>
    <row r="727" spans="1:5" x14ac:dyDescent="0.25">
      <c r="A727" s="296"/>
      <c r="B727" s="297"/>
      <c r="C727" s="298"/>
      <c r="D727" s="299"/>
      <c r="E727" s="171" t="s">
        <v>1054</v>
      </c>
    </row>
    <row r="728" spans="1:5" x14ac:dyDescent="0.25">
      <c r="A728" s="280" t="s">
        <v>1426</v>
      </c>
      <c r="B728" s="282" t="s">
        <v>1424</v>
      </c>
      <c r="C728" s="283"/>
      <c r="D728" s="286" t="s">
        <v>40</v>
      </c>
      <c r="E728" s="172" t="s">
        <v>1053</v>
      </c>
    </row>
    <row r="729" spans="1:5" x14ac:dyDescent="0.25">
      <c r="A729" s="281"/>
      <c r="B729" s="284"/>
      <c r="C729" s="285"/>
      <c r="D729" s="287"/>
      <c r="E729" s="173" t="s">
        <v>1054</v>
      </c>
    </row>
    <row r="730" spans="1:5" x14ac:dyDescent="0.25">
      <c r="A730" s="288" t="s">
        <v>1427</v>
      </c>
      <c r="B730" s="290" t="s">
        <v>1424</v>
      </c>
      <c r="C730" s="291"/>
      <c r="D730" s="294" t="s">
        <v>40</v>
      </c>
      <c r="E730" s="170" t="s">
        <v>1053</v>
      </c>
    </row>
    <row r="731" spans="1:5" x14ac:dyDescent="0.25">
      <c r="A731" s="296"/>
      <c r="B731" s="297"/>
      <c r="C731" s="298"/>
      <c r="D731" s="299"/>
      <c r="E731" s="171" t="s">
        <v>1054</v>
      </c>
    </row>
    <row r="732" spans="1:5" x14ac:dyDescent="0.25">
      <c r="A732" s="280" t="s">
        <v>1428</v>
      </c>
      <c r="B732" s="282" t="s">
        <v>1424</v>
      </c>
      <c r="C732" s="283"/>
      <c r="D732" s="286" t="s">
        <v>40</v>
      </c>
      <c r="E732" s="172" t="s">
        <v>1053</v>
      </c>
    </row>
    <row r="733" spans="1:5" x14ac:dyDescent="0.25">
      <c r="A733" s="281"/>
      <c r="B733" s="284"/>
      <c r="C733" s="285"/>
      <c r="D733" s="287"/>
      <c r="E733" s="173" t="s">
        <v>1054</v>
      </c>
    </row>
    <row r="734" spans="1:5" x14ac:dyDescent="0.25">
      <c r="A734" s="288" t="s">
        <v>1429</v>
      </c>
      <c r="B734" s="290" t="s">
        <v>1365</v>
      </c>
      <c r="C734" s="291"/>
      <c r="D734" s="294" t="s">
        <v>40</v>
      </c>
      <c r="E734" s="170" t="s">
        <v>1053</v>
      </c>
    </row>
    <row r="735" spans="1:5" x14ac:dyDescent="0.25">
      <c r="A735" s="296"/>
      <c r="B735" s="297"/>
      <c r="C735" s="298"/>
      <c r="D735" s="299"/>
      <c r="E735" s="171" t="s">
        <v>1054</v>
      </c>
    </row>
    <row r="736" spans="1:5" x14ac:dyDescent="0.25">
      <c r="A736" s="280" t="s">
        <v>1306</v>
      </c>
      <c r="B736" s="282"/>
      <c r="C736" s="283"/>
      <c r="D736" s="286" t="s">
        <v>40</v>
      </c>
      <c r="E736" s="172" t="s">
        <v>1053</v>
      </c>
    </row>
    <row r="737" spans="1:5" x14ac:dyDescent="0.25">
      <c r="A737" s="281"/>
      <c r="B737" s="284"/>
      <c r="C737" s="285"/>
      <c r="D737" s="287"/>
      <c r="E737" s="173" t="s">
        <v>1054</v>
      </c>
    </row>
    <row r="738" spans="1:5" x14ac:dyDescent="0.25">
      <c r="A738" s="288" t="s">
        <v>1325</v>
      </c>
      <c r="B738" s="290"/>
      <c r="C738" s="291"/>
      <c r="D738" s="294" t="s">
        <v>40</v>
      </c>
      <c r="E738" s="170" t="s">
        <v>1053</v>
      </c>
    </row>
    <row r="739" spans="1:5" x14ac:dyDescent="0.25">
      <c r="A739" s="296"/>
      <c r="B739" s="297"/>
      <c r="C739" s="298"/>
      <c r="D739" s="299"/>
      <c r="E739" s="171" t="s">
        <v>1054</v>
      </c>
    </row>
    <row r="740" spans="1:5" x14ac:dyDescent="0.25">
      <c r="A740" s="280" t="s">
        <v>1331</v>
      </c>
      <c r="B740" s="282"/>
      <c r="C740" s="283"/>
      <c r="D740" s="286" t="s">
        <v>40</v>
      </c>
      <c r="E740" s="172" t="s">
        <v>1053</v>
      </c>
    </row>
    <row r="741" spans="1:5" x14ac:dyDescent="0.25">
      <c r="A741" s="281"/>
      <c r="B741" s="284"/>
      <c r="C741" s="285"/>
      <c r="D741" s="287"/>
      <c r="E741" s="173" t="s">
        <v>1054</v>
      </c>
    </row>
    <row r="742" spans="1:5" x14ac:dyDescent="0.25">
      <c r="A742" s="288" t="s">
        <v>1344</v>
      </c>
      <c r="B742" s="290"/>
      <c r="C742" s="291"/>
      <c r="D742" s="294" t="s">
        <v>40</v>
      </c>
      <c r="E742" s="170" t="s">
        <v>1053</v>
      </c>
    </row>
    <row r="743" spans="1:5" x14ac:dyDescent="0.25">
      <c r="A743" s="296"/>
      <c r="B743" s="297"/>
      <c r="C743" s="298"/>
      <c r="D743" s="299"/>
      <c r="E743" s="171" t="s">
        <v>1054</v>
      </c>
    </row>
    <row r="744" spans="1:5" x14ac:dyDescent="0.25">
      <c r="A744" s="280" t="s">
        <v>1365</v>
      </c>
      <c r="B744" s="282"/>
      <c r="C744" s="283"/>
      <c r="D744" s="286" t="s">
        <v>40</v>
      </c>
      <c r="E744" s="172" t="s">
        <v>1053</v>
      </c>
    </row>
    <row r="745" spans="1:5" x14ac:dyDescent="0.25">
      <c r="A745" s="281"/>
      <c r="B745" s="284"/>
      <c r="C745" s="285"/>
      <c r="D745" s="287"/>
      <c r="E745" s="173" t="s">
        <v>1054</v>
      </c>
    </row>
    <row r="746" spans="1:5" x14ac:dyDescent="0.25">
      <c r="A746" s="288" t="s">
        <v>1370</v>
      </c>
      <c r="B746" s="290"/>
      <c r="C746" s="291"/>
      <c r="D746" s="294" t="s">
        <v>40</v>
      </c>
      <c r="E746" s="170" t="s">
        <v>1053</v>
      </c>
    </row>
    <row r="747" spans="1:5" x14ac:dyDescent="0.25">
      <c r="A747" s="296"/>
      <c r="B747" s="297"/>
      <c r="C747" s="298"/>
      <c r="D747" s="299"/>
      <c r="E747" s="171" t="s">
        <v>1054</v>
      </c>
    </row>
    <row r="748" spans="1:5" x14ac:dyDescent="0.25">
      <c r="A748" s="280" t="s">
        <v>1377</v>
      </c>
      <c r="B748" s="282"/>
      <c r="C748" s="283"/>
      <c r="D748" s="286" t="s">
        <v>40</v>
      </c>
      <c r="E748" s="172" t="s">
        <v>1053</v>
      </c>
    </row>
    <row r="749" spans="1:5" x14ac:dyDescent="0.25">
      <c r="A749" s="281"/>
      <c r="B749" s="284"/>
      <c r="C749" s="285"/>
      <c r="D749" s="287"/>
      <c r="E749" s="173" t="s">
        <v>1054</v>
      </c>
    </row>
    <row r="750" spans="1:5" x14ac:dyDescent="0.25">
      <c r="A750" s="288" t="s">
        <v>1386</v>
      </c>
      <c r="B750" s="290"/>
      <c r="C750" s="291"/>
      <c r="D750" s="294" t="s">
        <v>40</v>
      </c>
      <c r="E750" s="170" t="s">
        <v>1053</v>
      </c>
    </row>
    <row r="751" spans="1:5" x14ac:dyDescent="0.25">
      <c r="A751" s="296"/>
      <c r="B751" s="297"/>
      <c r="C751" s="298"/>
      <c r="D751" s="299"/>
      <c r="E751" s="171" t="s">
        <v>1054</v>
      </c>
    </row>
    <row r="752" spans="1:5" x14ac:dyDescent="0.25">
      <c r="A752" s="280" t="s">
        <v>1401</v>
      </c>
      <c r="B752" s="282"/>
      <c r="C752" s="283"/>
      <c r="D752" s="286" t="s">
        <v>40</v>
      </c>
      <c r="E752" s="172" t="s">
        <v>1053</v>
      </c>
    </row>
    <row r="753" spans="1:5" x14ac:dyDescent="0.25">
      <c r="A753" s="281"/>
      <c r="B753" s="284"/>
      <c r="C753" s="285"/>
      <c r="D753" s="287"/>
      <c r="E753" s="173" t="s">
        <v>1054</v>
      </c>
    </row>
    <row r="754" spans="1:5" x14ac:dyDescent="0.25">
      <c r="A754" s="288" t="s">
        <v>1412</v>
      </c>
      <c r="B754" s="290"/>
      <c r="C754" s="291"/>
      <c r="D754" s="294" t="s">
        <v>40</v>
      </c>
      <c r="E754" s="170" t="s">
        <v>1053</v>
      </c>
    </row>
    <row r="755" spans="1:5" x14ac:dyDescent="0.25">
      <c r="A755" s="296"/>
      <c r="B755" s="297"/>
      <c r="C755" s="298"/>
      <c r="D755" s="299"/>
      <c r="E755" s="171" t="s">
        <v>1054</v>
      </c>
    </row>
    <row r="756" spans="1:5" x14ac:dyDescent="0.25">
      <c r="A756" s="280" t="s">
        <v>1417</v>
      </c>
      <c r="B756" s="282"/>
      <c r="C756" s="283"/>
      <c r="D756" s="286" t="s">
        <v>40</v>
      </c>
      <c r="E756" s="172" t="s">
        <v>1053</v>
      </c>
    </row>
    <row r="757" spans="1:5" x14ac:dyDescent="0.25">
      <c r="A757" s="281"/>
      <c r="B757" s="284"/>
      <c r="C757" s="285"/>
      <c r="D757" s="287"/>
      <c r="E757" s="173" t="s">
        <v>1054</v>
      </c>
    </row>
    <row r="758" spans="1:5" x14ac:dyDescent="0.25">
      <c r="A758" s="288" t="s">
        <v>1352</v>
      </c>
      <c r="B758" s="290"/>
      <c r="C758" s="291"/>
      <c r="D758" s="294" t="s">
        <v>40</v>
      </c>
      <c r="E758" s="170" t="s">
        <v>1053</v>
      </c>
    </row>
    <row r="759" spans="1:5" x14ac:dyDescent="0.25">
      <c r="A759" s="296"/>
      <c r="B759" s="297"/>
      <c r="C759" s="298"/>
      <c r="D759" s="299"/>
      <c r="E759" s="171" t="s">
        <v>1054</v>
      </c>
    </row>
    <row r="760" spans="1:5" x14ac:dyDescent="0.25">
      <c r="A760" s="280" t="s">
        <v>1430</v>
      </c>
      <c r="B760" s="282" t="s">
        <v>1331</v>
      </c>
      <c r="C760" s="283"/>
      <c r="D760" s="286" t="s">
        <v>40</v>
      </c>
      <c r="E760" s="172" t="s">
        <v>1053</v>
      </c>
    </row>
    <row r="761" spans="1:5" x14ac:dyDescent="0.25">
      <c r="A761" s="281"/>
      <c r="B761" s="284"/>
      <c r="C761" s="285"/>
      <c r="D761" s="287"/>
      <c r="E761" s="173" t="s">
        <v>1054</v>
      </c>
    </row>
    <row r="762" spans="1:5" x14ac:dyDescent="0.25">
      <c r="A762" s="288" t="s">
        <v>1431</v>
      </c>
      <c r="B762" s="290" t="s">
        <v>1344</v>
      </c>
      <c r="C762" s="291"/>
      <c r="D762" s="294" t="s">
        <v>40</v>
      </c>
      <c r="E762" s="170" t="s">
        <v>1053</v>
      </c>
    </row>
    <row r="763" spans="1:5" x14ac:dyDescent="0.25">
      <c r="A763" s="296"/>
      <c r="B763" s="297"/>
      <c r="C763" s="298"/>
      <c r="D763" s="299"/>
      <c r="E763" s="171" t="s">
        <v>1054</v>
      </c>
    </row>
    <row r="764" spans="1:5" x14ac:dyDescent="0.25">
      <c r="A764" s="280" t="s">
        <v>1432</v>
      </c>
      <c r="B764" s="282" t="s">
        <v>1352</v>
      </c>
      <c r="C764" s="283"/>
      <c r="D764" s="286" t="s">
        <v>40</v>
      </c>
      <c r="E764" s="172" t="s">
        <v>1053</v>
      </c>
    </row>
    <row r="765" spans="1:5" x14ac:dyDescent="0.25">
      <c r="A765" s="281"/>
      <c r="B765" s="284"/>
      <c r="C765" s="285"/>
      <c r="D765" s="287"/>
      <c r="E765" s="173" t="s">
        <v>1054</v>
      </c>
    </row>
    <row r="766" spans="1:5" x14ac:dyDescent="0.25">
      <c r="A766" s="288" t="s">
        <v>1433</v>
      </c>
      <c r="B766" s="290" t="s">
        <v>1377</v>
      </c>
      <c r="C766" s="291"/>
      <c r="D766" s="294" t="s">
        <v>40</v>
      </c>
      <c r="E766" s="170" t="s">
        <v>1053</v>
      </c>
    </row>
    <row r="767" spans="1:5" x14ac:dyDescent="0.25">
      <c r="A767" s="296"/>
      <c r="B767" s="297"/>
      <c r="C767" s="298"/>
      <c r="D767" s="299"/>
      <c r="E767" s="171" t="s">
        <v>1054</v>
      </c>
    </row>
    <row r="768" spans="1:5" x14ac:dyDescent="0.25">
      <c r="A768" s="280" t="s">
        <v>1434</v>
      </c>
      <c r="B768" s="282" t="s">
        <v>1386</v>
      </c>
      <c r="C768" s="283"/>
      <c r="D768" s="286" t="s">
        <v>40</v>
      </c>
      <c r="E768" s="172" t="s">
        <v>1053</v>
      </c>
    </row>
    <row r="769" spans="1:5" x14ac:dyDescent="0.25">
      <c r="A769" s="281"/>
      <c r="B769" s="284"/>
      <c r="C769" s="285"/>
      <c r="D769" s="287"/>
      <c r="E769" s="173" t="s">
        <v>1054</v>
      </c>
    </row>
    <row r="770" spans="1:5" x14ac:dyDescent="0.25">
      <c r="A770" s="288" t="s">
        <v>1435</v>
      </c>
      <c r="B770" s="290" t="s">
        <v>1412</v>
      </c>
      <c r="C770" s="291"/>
      <c r="D770" s="294" t="s">
        <v>40</v>
      </c>
      <c r="E770" s="170" t="s">
        <v>1053</v>
      </c>
    </row>
    <row r="771" spans="1:5" x14ac:dyDescent="0.25">
      <c r="A771" s="296"/>
      <c r="B771" s="297"/>
      <c r="C771" s="298"/>
      <c r="D771" s="299"/>
      <c r="E771" s="171" t="s">
        <v>1054</v>
      </c>
    </row>
    <row r="772" spans="1:5" x14ac:dyDescent="0.25">
      <c r="A772" s="280" t="s">
        <v>1436</v>
      </c>
      <c r="B772" s="282" t="s">
        <v>1424</v>
      </c>
      <c r="C772" s="283"/>
      <c r="D772" s="286" t="s">
        <v>40</v>
      </c>
      <c r="E772" s="172" t="s">
        <v>1053</v>
      </c>
    </row>
    <row r="773" spans="1:5" x14ac:dyDescent="0.25">
      <c r="A773" s="281"/>
      <c r="B773" s="284"/>
      <c r="C773" s="285"/>
      <c r="D773" s="287"/>
      <c r="E773" s="173" t="s">
        <v>1054</v>
      </c>
    </row>
    <row r="774" spans="1:5" x14ac:dyDescent="0.25">
      <c r="A774" s="288" t="s">
        <v>1424</v>
      </c>
      <c r="B774" s="290"/>
      <c r="C774" s="291"/>
      <c r="D774" s="294" t="s">
        <v>40</v>
      </c>
      <c r="E774" s="170" t="s">
        <v>1053</v>
      </c>
    </row>
    <row r="775" spans="1:5" x14ac:dyDescent="0.25">
      <c r="A775" s="296"/>
      <c r="B775" s="297"/>
      <c r="C775" s="298"/>
      <c r="D775" s="299"/>
      <c r="E775" s="171" t="s">
        <v>1054</v>
      </c>
    </row>
    <row r="776" spans="1:5" x14ac:dyDescent="0.25">
      <c r="A776" s="168" t="s">
        <v>1437</v>
      </c>
      <c r="B776" s="302"/>
      <c r="C776" s="303"/>
      <c r="D776" s="158" t="s">
        <v>40</v>
      </c>
      <c r="E776" s="169"/>
    </row>
    <row r="777" spans="1:5" x14ac:dyDescent="0.25">
      <c r="A777" s="288" t="s">
        <v>1438</v>
      </c>
      <c r="B777" s="290" t="s">
        <v>1306</v>
      </c>
      <c r="C777" s="291"/>
      <c r="D777" s="294" t="s">
        <v>40</v>
      </c>
      <c r="E777" s="170" t="s">
        <v>1053</v>
      </c>
    </row>
    <row r="778" spans="1:5" x14ac:dyDescent="0.25">
      <c r="A778" s="296"/>
      <c r="B778" s="297"/>
      <c r="C778" s="298"/>
      <c r="D778" s="299"/>
      <c r="E778" s="171" t="s">
        <v>1054</v>
      </c>
    </row>
    <row r="779" spans="1:5" x14ac:dyDescent="0.25">
      <c r="A779" s="280" t="s">
        <v>1439</v>
      </c>
      <c r="B779" s="282" t="s">
        <v>1424</v>
      </c>
      <c r="C779" s="283"/>
      <c r="D779" s="286" t="s">
        <v>40</v>
      </c>
      <c r="E779" s="172" t="s">
        <v>1053</v>
      </c>
    </row>
    <row r="780" spans="1:5" x14ac:dyDescent="0.25">
      <c r="A780" s="281"/>
      <c r="B780" s="284"/>
      <c r="C780" s="285"/>
      <c r="D780" s="287"/>
      <c r="E780" s="173" t="s">
        <v>1054</v>
      </c>
    </row>
    <row r="781" spans="1:5" x14ac:dyDescent="0.25">
      <c r="A781" s="288" t="s">
        <v>1440</v>
      </c>
      <c r="B781" s="290" t="s">
        <v>1404</v>
      </c>
      <c r="C781" s="291"/>
      <c r="D781" s="294" t="s">
        <v>40</v>
      </c>
      <c r="E781" s="170" t="s">
        <v>1053</v>
      </c>
    </row>
    <row r="782" spans="1:5" x14ac:dyDescent="0.25">
      <c r="A782" s="296"/>
      <c r="B782" s="297"/>
      <c r="C782" s="298"/>
      <c r="D782" s="299"/>
      <c r="E782" s="171" t="s">
        <v>1054</v>
      </c>
    </row>
    <row r="783" spans="1:5" x14ac:dyDescent="0.25">
      <c r="A783" s="280" t="s">
        <v>1441</v>
      </c>
      <c r="B783" s="282" t="s">
        <v>1424</v>
      </c>
      <c r="C783" s="283"/>
      <c r="D783" s="286" t="s">
        <v>40</v>
      </c>
      <c r="E783" s="172" t="s">
        <v>1053</v>
      </c>
    </row>
    <row r="784" spans="1:5" x14ac:dyDescent="0.25">
      <c r="A784" s="281"/>
      <c r="B784" s="284"/>
      <c r="C784" s="285"/>
      <c r="D784" s="287"/>
      <c r="E784" s="173" t="s">
        <v>1054</v>
      </c>
    </row>
    <row r="785" spans="1:5" x14ac:dyDescent="0.25">
      <c r="A785" s="288" t="s">
        <v>1442</v>
      </c>
      <c r="B785" s="290" t="s">
        <v>1344</v>
      </c>
      <c r="C785" s="291"/>
      <c r="D785" s="294" t="s">
        <v>40</v>
      </c>
      <c r="E785" s="170" t="s">
        <v>1053</v>
      </c>
    </row>
    <row r="786" spans="1:5" x14ac:dyDescent="0.25">
      <c r="A786" s="296"/>
      <c r="B786" s="297"/>
      <c r="C786" s="298"/>
      <c r="D786" s="299"/>
      <c r="E786" s="171" t="s">
        <v>1054</v>
      </c>
    </row>
    <row r="787" spans="1:5" x14ac:dyDescent="0.25">
      <c r="A787" s="280" t="s">
        <v>1443</v>
      </c>
      <c r="B787" s="282" t="s">
        <v>1344</v>
      </c>
      <c r="C787" s="283"/>
      <c r="D787" s="286" t="s">
        <v>40</v>
      </c>
      <c r="E787" s="172" t="s">
        <v>1053</v>
      </c>
    </row>
    <row r="788" spans="1:5" x14ac:dyDescent="0.25">
      <c r="A788" s="281"/>
      <c r="B788" s="284"/>
      <c r="C788" s="285"/>
      <c r="D788" s="287"/>
      <c r="E788" s="173" t="s">
        <v>1054</v>
      </c>
    </row>
    <row r="789" spans="1:5" x14ac:dyDescent="0.25">
      <c r="A789" s="288" t="s">
        <v>1404</v>
      </c>
      <c r="B789" s="290"/>
      <c r="C789" s="291"/>
      <c r="D789" s="294" t="s">
        <v>40</v>
      </c>
      <c r="E789" s="170" t="s">
        <v>1053</v>
      </c>
    </row>
    <row r="790" spans="1:5" x14ac:dyDescent="0.25">
      <c r="A790" s="296"/>
      <c r="B790" s="297"/>
      <c r="C790" s="298"/>
      <c r="D790" s="299"/>
      <c r="E790" s="171" t="s">
        <v>1054</v>
      </c>
    </row>
    <row r="791" spans="1:5" x14ac:dyDescent="0.25">
      <c r="A791" s="280" t="s">
        <v>1444</v>
      </c>
      <c r="B791" s="282"/>
      <c r="C791" s="283"/>
      <c r="D791" s="286" t="s">
        <v>41</v>
      </c>
      <c r="E791" s="172" t="s">
        <v>1053</v>
      </c>
    </row>
    <row r="792" spans="1:5" x14ac:dyDescent="0.25">
      <c r="A792" s="281"/>
      <c r="B792" s="284"/>
      <c r="C792" s="285"/>
      <c r="D792" s="287"/>
      <c r="E792" s="173" t="s">
        <v>1054</v>
      </c>
    </row>
    <row r="793" spans="1:5" x14ac:dyDescent="0.25">
      <c r="A793" s="288" t="s">
        <v>1445</v>
      </c>
      <c r="B793" s="290"/>
      <c r="C793" s="291"/>
      <c r="D793" s="294" t="s">
        <v>41</v>
      </c>
      <c r="E793" s="170" t="s">
        <v>1053</v>
      </c>
    </row>
    <row r="794" spans="1:5" x14ac:dyDescent="0.25">
      <c r="A794" s="296"/>
      <c r="B794" s="297"/>
      <c r="C794" s="298"/>
      <c r="D794" s="299"/>
      <c r="E794" s="171" t="s">
        <v>1054</v>
      </c>
    </row>
    <row r="795" spans="1:5" x14ac:dyDescent="0.25">
      <c r="A795" s="280" t="s">
        <v>1446</v>
      </c>
      <c r="B795" s="282"/>
      <c r="C795" s="283"/>
      <c r="D795" s="286" t="s">
        <v>41</v>
      </c>
      <c r="E795" s="172" t="s">
        <v>1053</v>
      </c>
    </row>
    <row r="796" spans="1:5" x14ac:dyDescent="0.25">
      <c r="A796" s="281"/>
      <c r="B796" s="284"/>
      <c r="C796" s="285"/>
      <c r="D796" s="287"/>
      <c r="E796" s="173" t="s">
        <v>1054</v>
      </c>
    </row>
    <row r="797" spans="1:5" x14ac:dyDescent="0.25">
      <c r="A797" s="288" t="s">
        <v>1447</v>
      </c>
      <c r="B797" s="290"/>
      <c r="C797" s="291"/>
      <c r="D797" s="294" t="s">
        <v>41</v>
      </c>
      <c r="E797" s="170" t="s">
        <v>1053</v>
      </c>
    </row>
    <row r="798" spans="1:5" x14ac:dyDescent="0.25">
      <c r="A798" s="296"/>
      <c r="B798" s="297"/>
      <c r="C798" s="298"/>
      <c r="D798" s="299"/>
      <c r="E798" s="171" t="s">
        <v>1054</v>
      </c>
    </row>
    <row r="799" spans="1:5" x14ac:dyDescent="0.25">
      <c r="A799" s="280" t="s">
        <v>1448</v>
      </c>
      <c r="B799" s="282"/>
      <c r="C799" s="283"/>
      <c r="D799" s="286" t="s">
        <v>41</v>
      </c>
      <c r="E799" s="172" t="s">
        <v>1053</v>
      </c>
    </row>
    <row r="800" spans="1:5" x14ac:dyDescent="0.25">
      <c r="A800" s="281"/>
      <c r="B800" s="284"/>
      <c r="C800" s="285"/>
      <c r="D800" s="287"/>
      <c r="E800" s="173" t="s">
        <v>1054</v>
      </c>
    </row>
    <row r="801" spans="1:5" x14ac:dyDescent="0.25">
      <c r="A801" s="288" t="s">
        <v>1449</v>
      </c>
      <c r="B801" s="290"/>
      <c r="C801" s="291"/>
      <c r="D801" s="294" t="s">
        <v>41</v>
      </c>
      <c r="E801" s="170" t="s">
        <v>1053</v>
      </c>
    </row>
    <row r="802" spans="1:5" x14ac:dyDescent="0.25">
      <c r="A802" s="296"/>
      <c r="B802" s="297"/>
      <c r="C802" s="298"/>
      <c r="D802" s="299"/>
      <c r="E802" s="171" t="s">
        <v>1054</v>
      </c>
    </row>
    <row r="803" spans="1:5" x14ac:dyDescent="0.25">
      <c r="A803" s="280" t="s">
        <v>1450</v>
      </c>
      <c r="B803" s="282"/>
      <c r="C803" s="283"/>
      <c r="D803" s="286" t="s">
        <v>41</v>
      </c>
      <c r="E803" s="172" t="s">
        <v>1053</v>
      </c>
    </row>
    <row r="804" spans="1:5" x14ac:dyDescent="0.25">
      <c r="A804" s="281"/>
      <c r="B804" s="284"/>
      <c r="C804" s="285"/>
      <c r="D804" s="287"/>
      <c r="E804" s="173" t="s">
        <v>1054</v>
      </c>
    </row>
    <row r="805" spans="1:5" x14ac:dyDescent="0.25">
      <c r="A805" s="288" t="s">
        <v>1451</v>
      </c>
      <c r="B805" s="290"/>
      <c r="C805" s="291"/>
      <c r="D805" s="294" t="s">
        <v>41</v>
      </c>
      <c r="E805" s="170" t="s">
        <v>1053</v>
      </c>
    </row>
    <row r="806" spans="1:5" x14ac:dyDescent="0.25">
      <c r="A806" s="296"/>
      <c r="B806" s="297"/>
      <c r="C806" s="298"/>
      <c r="D806" s="299"/>
      <c r="E806" s="171" t="s">
        <v>1054</v>
      </c>
    </row>
    <row r="807" spans="1:5" x14ac:dyDescent="0.25">
      <c r="A807" s="280" t="s">
        <v>1452</v>
      </c>
      <c r="B807" s="282"/>
      <c r="C807" s="283"/>
      <c r="D807" s="286" t="s">
        <v>41</v>
      </c>
      <c r="E807" s="172" t="s">
        <v>1053</v>
      </c>
    </row>
    <row r="808" spans="1:5" x14ac:dyDescent="0.25">
      <c r="A808" s="281"/>
      <c r="B808" s="284"/>
      <c r="C808" s="285"/>
      <c r="D808" s="287"/>
      <c r="E808" s="173" t="s">
        <v>1054</v>
      </c>
    </row>
    <row r="809" spans="1:5" x14ac:dyDescent="0.25">
      <c r="A809" s="288" t="s">
        <v>1453</v>
      </c>
      <c r="B809" s="290"/>
      <c r="C809" s="291"/>
      <c r="D809" s="294" t="s">
        <v>41</v>
      </c>
      <c r="E809" s="170" t="s">
        <v>1053</v>
      </c>
    </row>
    <row r="810" spans="1:5" x14ac:dyDescent="0.25">
      <c r="A810" s="296"/>
      <c r="B810" s="297"/>
      <c r="C810" s="298"/>
      <c r="D810" s="299"/>
      <c r="E810" s="171" t="s">
        <v>1054</v>
      </c>
    </row>
    <row r="811" spans="1:5" x14ac:dyDescent="0.25">
      <c r="A811" s="280" t="s">
        <v>1454</v>
      </c>
      <c r="B811" s="282"/>
      <c r="C811" s="283"/>
      <c r="D811" s="286" t="s">
        <v>41</v>
      </c>
      <c r="E811" s="172" t="s">
        <v>1053</v>
      </c>
    </row>
    <row r="812" spans="1:5" x14ac:dyDescent="0.25">
      <c r="A812" s="281"/>
      <c r="B812" s="284"/>
      <c r="C812" s="285"/>
      <c r="D812" s="287"/>
      <c r="E812" s="173" t="s">
        <v>1054</v>
      </c>
    </row>
    <row r="813" spans="1:5" x14ac:dyDescent="0.25">
      <c r="A813" s="288" t="s">
        <v>1455</v>
      </c>
      <c r="B813" s="290"/>
      <c r="C813" s="291"/>
      <c r="D813" s="294" t="s">
        <v>41</v>
      </c>
      <c r="E813" s="170" t="s">
        <v>1053</v>
      </c>
    </row>
    <row r="814" spans="1:5" x14ac:dyDescent="0.25">
      <c r="A814" s="296"/>
      <c r="B814" s="297"/>
      <c r="C814" s="298"/>
      <c r="D814" s="299"/>
      <c r="E814" s="171" t="s">
        <v>1054</v>
      </c>
    </row>
    <row r="815" spans="1:5" x14ac:dyDescent="0.25">
      <c r="A815" s="280" t="s">
        <v>1456</v>
      </c>
      <c r="B815" s="282"/>
      <c r="C815" s="283"/>
      <c r="D815" s="286" t="s">
        <v>41</v>
      </c>
      <c r="E815" s="172" t="s">
        <v>1053</v>
      </c>
    </row>
    <row r="816" spans="1:5" x14ac:dyDescent="0.25">
      <c r="A816" s="281"/>
      <c r="B816" s="284"/>
      <c r="C816" s="285"/>
      <c r="D816" s="287"/>
      <c r="E816" s="173" t="s">
        <v>1054</v>
      </c>
    </row>
    <row r="817" spans="1:5" x14ac:dyDescent="0.25">
      <c r="A817" s="288" t="s">
        <v>1457</v>
      </c>
      <c r="B817" s="290"/>
      <c r="C817" s="291"/>
      <c r="D817" s="294" t="s">
        <v>41</v>
      </c>
      <c r="E817" s="170" t="s">
        <v>1053</v>
      </c>
    </row>
    <row r="818" spans="1:5" x14ac:dyDescent="0.25">
      <c r="A818" s="296"/>
      <c r="B818" s="297"/>
      <c r="C818" s="298"/>
      <c r="D818" s="299"/>
      <c r="E818" s="171" t="s">
        <v>1054</v>
      </c>
    </row>
    <row r="819" spans="1:5" x14ac:dyDescent="0.25">
      <c r="A819" s="280" t="s">
        <v>1458</v>
      </c>
      <c r="B819" s="282"/>
      <c r="C819" s="283"/>
      <c r="D819" s="286" t="s">
        <v>41</v>
      </c>
      <c r="E819" s="172" t="s">
        <v>1053</v>
      </c>
    </row>
    <row r="820" spans="1:5" x14ac:dyDescent="0.25">
      <c r="A820" s="281"/>
      <c r="B820" s="284"/>
      <c r="C820" s="285"/>
      <c r="D820" s="287"/>
      <c r="E820" s="173" t="s">
        <v>1054</v>
      </c>
    </row>
    <row r="821" spans="1:5" x14ac:dyDescent="0.25">
      <c r="A821" s="288" t="s">
        <v>1459</v>
      </c>
      <c r="B821" s="290"/>
      <c r="C821" s="291"/>
      <c r="D821" s="294" t="s">
        <v>41</v>
      </c>
      <c r="E821" s="170" t="s">
        <v>1053</v>
      </c>
    </row>
    <row r="822" spans="1:5" x14ac:dyDescent="0.25">
      <c r="A822" s="296"/>
      <c r="B822" s="297"/>
      <c r="C822" s="298"/>
      <c r="D822" s="299"/>
      <c r="E822" s="171" t="s">
        <v>1054</v>
      </c>
    </row>
    <row r="823" spans="1:5" x14ac:dyDescent="0.25">
      <c r="A823" s="280" t="s">
        <v>1460</v>
      </c>
      <c r="B823" s="282"/>
      <c r="C823" s="283"/>
      <c r="D823" s="286" t="s">
        <v>41</v>
      </c>
      <c r="E823" s="172" t="s">
        <v>1053</v>
      </c>
    </row>
    <row r="824" spans="1:5" x14ac:dyDescent="0.25">
      <c r="A824" s="281"/>
      <c r="B824" s="284"/>
      <c r="C824" s="285"/>
      <c r="D824" s="287"/>
      <c r="E824" s="173" t="s">
        <v>1054</v>
      </c>
    </row>
    <row r="825" spans="1:5" x14ac:dyDescent="0.25">
      <c r="A825" s="288" t="s">
        <v>1461</v>
      </c>
      <c r="B825" s="290"/>
      <c r="C825" s="291"/>
      <c r="D825" s="294" t="s">
        <v>41</v>
      </c>
      <c r="E825" s="170" t="s">
        <v>1053</v>
      </c>
    </row>
    <row r="826" spans="1:5" x14ac:dyDescent="0.25">
      <c r="A826" s="296"/>
      <c r="B826" s="297"/>
      <c r="C826" s="298"/>
      <c r="D826" s="299"/>
      <c r="E826" s="171" t="s">
        <v>1054</v>
      </c>
    </row>
    <row r="827" spans="1:5" x14ac:dyDescent="0.25">
      <c r="A827" s="280" t="s">
        <v>1462</v>
      </c>
      <c r="B827" s="282" t="s">
        <v>1463</v>
      </c>
      <c r="C827" s="283"/>
      <c r="D827" s="286" t="s">
        <v>41</v>
      </c>
      <c r="E827" s="172" t="s">
        <v>1053</v>
      </c>
    </row>
    <row r="828" spans="1:5" x14ac:dyDescent="0.25">
      <c r="A828" s="281"/>
      <c r="B828" s="284"/>
      <c r="C828" s="285"/>
      <c r="D828" s="287"/>
      <c r="E828" s="173" t="s">
        <v>1054</v>
      </c>
    </row>
    <row r="829" spans="1:5" x14ac:dyDescent="0.25">
      <c r="A829" s="288" t="s">
        <v>1464</v>
      </c>
      <c r="B829" s="290" t="s">
        <v>1463</v>
      </c>
      <c r="C829" s="291"/>
      <c r="D829" s="294" t="s">
        <v>41</v>
      </c>
      <c r="E829" s="170" t="s">
        <v>1053</v>
      </c>
    </row>
    <row r="830" spans="1:5" x14ac:dyDescent="0.25">
      <c r="A830" s="296"/>
      <c r="B830" s="297"/>
      <c r="C830" s="298"/>
      <c r="D830" s="299"/>
      <c r="E830" s="171" t="s">
        <v>1054</v>
      </c>
    </row>
    <row r="831" spans="1:5" x14ac:dyDescent="0.25">
      <c r="A831" s="280" t="s">
        <v>1465</v>
      </c>
      <c r="B831" s="282" t="s">
        <v>1463</v>
      </c>
      <c r="C831" s="283"/>
      <c r="D831" s="286" t="s">
        <v>41</v>
      </c>
      <c r="E831" s="172" t="s">
        <v>1053</v>
      </c>
    </row>
    <row r="832" spans="1:5" x14ac:dyDescent="0.25">
      <c r="A832" s="281"/>
      <c r="B832" s="284"/>
      <c r="C832" s="285"/>
      <c r="D832" s="287"/>
      <c r="E832" s="173" t="s">
        <v>1054</v>
      </c>
    </row>
    <row r="833" spans="1:5" x14ac:dyDescent="0.25">
      <c r="A833" s="288" t="s">
        <v>1466</v>
      </c>
      <c r="B833" s="290" t="s">
        <v>1463</v>
      </c>
      <c r="C833" s="291"/>
      <c r="D833" s="294" t="s">
        <v>41</v>
      </c>
      <c r="E833" s="170" t="s">
        <v>1053</v>
      </c>
    </row>
    <row r="834" spans="1:5" x14ac:dyDescent="0.25">
      <c r="A834" s="296"/>
      <c r="B834" s="297"/>
      <c r="C834" s="298"/>
      <c r="D834" s="299"/>
      <c r="E834" s="171" t="s">
        <v>1054</v>
      </c>
    </row>
    <row r="835" spans="1:5" x14ac:dyDescent="0.25">
      <c r="A835" s="280" t="s">
        <v>1467</v>
      </c>
      <c r="B835" s="282" t="s">
        <v>1463</v>
      </c>
      <c r="C835" s="283"/>
      <c r="D835" s="286" t="s">
        <v>41</v>
      </c>
      <c r="E835" s="172" t="s">
        <v>1053</v>
      </c>
    </row>
    <row r="836" spans="1:5" x14ac:dyDescent="0.25">
      <c r="A836" s="281"/>
      <c r="B836" s="284"/>
      <c r="C836" s="285"/>
      <c r="D836" s="287"/>
      <c r="E836" s="173" t="s">
        <v>1054</v>
      </c>
    </row>
    <row r="837" spans="1:5" x14ac:dyDescent="0.25">
      <c r="A837" s="288" t="s">
        <v>1468</v>
      </c>
      <c r="B837" s="290" t="s">
        <v>1463</v>
      </c>
      <c r="C837" s="291"/>
      <c r="D837" s="294" t="s">
        <v>41</v>
      </c>
      <c r="E837" s="170" t="s">
        <v>1053</v>
      </c>
    </row>
    <row r="838" spans="1:5" x14ac:dyDescent="0.25">
      <c r="A838" s="296"/>
      <c r="B838" s="297"/>
      <c r="C838" s="298"/>
      <c r="D838" s="299"/>
      <c r="E838" s="171" t="s">
        <v>1054</v>
      </c>
    </row>
    <row r="839" spans="1:5" x14ac:dyDescent="0.25">
      <c r="A839" s="280" t="s">
        <v>1469</v>
      </c>
      <c r="B839" s="282" t="s">
        <v>1463</v>
      </c>
      <c r="C839" s="283"/>
      <c r="D839" s="286" t="s">
        <v>41</v>
      </c>
      <c r="E839" s="172" t="s">
        <v>1053</v>
      </c>
    </row>
    <row r="840" spans="1:5" x14ac:dyDescent="0.25">
      <c r="A840" s="281"/>
      <c r="B840" s="284"/>
      <c r="C840" s="285"/>
      <c r="D840" s="287"/>
      <c r="E840" s="173" t="s">
        <v>1054</v>
      </c>
    </row>
    <row r="841" spans="1:5" x14ac:dyDescent="0.25">
      <c r="A841" s="288" t="s">
        <v>1470</v>
      </c>
      <c r="B841" s="290" t="s">
        <v>1463</v>
      </c>
      <c r="C841" s="291"/>
      <c r="D841" s="294" t="s">
        <v>41</v>
      </c>
      <c r="E841" s="170" t="s">
        <v>1053</v>
      </c>
    </row>
    <row r="842" spans="1:5" x14ac:dyDescent="0.25">
      <c r="A842" s="296"/>
      <c r="B842" s="297"/>
      <c r="C842" s="298"/>
      <c r="D842" s="299"/>
      <c r="E842" s="171" t="s">
        <v>1054</v>
      </c>
    </row>
    <row r="843" spans="1:5" x14ac:dyDescent="0.25">
      <c r="A843" s="280" t="s">
        <v>1471</v>
      </c>
      <c r="B843" s="282" t="s">
        <v>1463</v>
      </c>
      <c r="C843" s="283"/>
      <c r="D843" s="286" t="s">
        <v>41</v>
      </c>
      <c r="E843" s="172" t="s">
        <v>1053</v>
      </c>
    </row>
    <row r="844" spans="1:5" x14ac:dyDescent="0.25">
      <c r="A844" s="281"/>
      <c r="B844" s="284"/>
      <c r="C844" s="285"/>
      <c r="D844" s="287"/>
      <c r="E844" s="173" t="s">
        <v>1054</v>
      </c>
    </row>
    <row r="845" spans="1:5" x14ac:dyDescent="0.25">
      <c r="A845" s="288" t="s">
        <v>1472</v>
      </c>
      <c r="B845" s="290" t="s">
        <v>1463</v>
      </c>
      <c r="C845" s="291"/>
      <c r="D845" s="294" t="s">
        <v>41</v>
      </c>
      <c r="E845" s="170" t="s">
        <v>1053</v>
      </c>
    </row>
    <row r="846" spans="1:5" x14ac:dyDescent="0.25">
      <c r="A846" s="296"/>
      <c r="B846" s="297"/>
      <c r="C846" s="298"/>
      <c r="D846" s="299"/>
      <c r="E846" s="171" t="s">
        <v>1054</v>
      </c>
    </row>
    <row r="847" spans="1:5" x14ac:dyDescent="0.25">
      <c r="A847" s="280" t="s">
        <v>1473</v>
      </c>
      <c r="B847" s="282" t="s">
        <v>1463</v>
      </c>
      <c r="C847" s="283"/>
      <c r="D847" s="286" t="s">
        <v>41</v>
      </c>
      <c r="E847" s="172" t="s">
        <v>1053</v>
      </c>
    </row>
    <row r="848" spans="1:5" x14ac:dyDescent="0.25">
      <c r="A848" s="281"/>
      <c r="B848" s="284"/>
      <c r="C848" s="285"/>
      <c r="D848" s="287"/>
      <c r="E848" s="173" t="s">
        <v>1054</v>
      </c>
    </row>
    <row r="849" spans="1:5" x14ac:dyDescent="0.25">
      <c r="A849" s="288" t="s">
        <v>1474</v>
      </c>
      <c r="B849" s="290" t="s">
        <v>1463</v>
      </c>
      <c r="C849" s="291"/>
      <c r="D849" s="294" t="s">
        <v>41</v>
      </c>
      <c r="E849" s="170" t="s">
        <v>1053</v>
      </c>
    </row>
    <row r="850" spans="1:5" x14ac:dyDescent="0.25">
      <c r="A850" s="296"/>
      <c r="B850" s="297"/>
      <c r="C850" s="298"/>
      <c r="D850" s="299"/>
      <c r="E850" s="171" t="s">
        <v>1054</v>
      </c>
    </row>
    <row r="851" spans="1:5" x14ac:dyDescent="0.25">
      <c r="A851" s="280" t="s">
        <v>1172</v>
      </c>
      <c r="B851" s="282" t="s">
        <v>1463</v>
      </c>
      <c r="C851" s="283"/>
      <c r="D851" s="286" t="s">
        <v>41</v>
      </c>
      <c r="E851" s="172" t="s">
        <v>1053</v>
      </c>
    </row>
    <row r="852" spans="1:5" x14ac:dyDescent="0.25">
      <c r="A852" s="281"/>
      <c r="B852" s="284"/>
      <c r="C852" s="285"/>
      <c r="D852" s="287"/>
      <c r="E852" s="173" t="s">
        <v>1054</v>
      </c>
    </row>
    <row r="853" spans="1:5" x14ac:dyDescent="0.25">
      <c r="A853" s="288" t="s">
        <v>1475</v>
      </c>
      <c r="B853" s="290" t="s">
        <v>1463</v>
      </c>
      <c r="C853" s="291"/>
      <c r="D853" s="294" t="s">
        <v>41</v>
      </c>
      <c r="E853" s="170" t="s">
        <v>1053</v>
      </c>
    </row>
    <row r="854" spans="1:5" x14ac:dyDescent="0.25">
      <c r="A854" s="296"/>
      <c r="B854" s="297"/>
      <c r="C854" s="298"/>
      <c r="D854" s="299"/>
      <c r="E854" s="171" t="s">
        <v>1054</v>
      </c>
    </row>
    <row r="855" spans="1:5" x14ac:dyDescent="0.25">
      <c r="A855" s="280" t="s">
        <v>1476</v>
      </c>
      <c r="B855" s="282" t="s">
        <v>1463</v>
      </c>
      <c r="C855" s="283"/>
      <c r="D855" s="286" t="s">
        <v>41</v>
      </c>
      <c r="E855" s="172" t="s">
        <v>1053</v>
      </c>
    </row>
    <row r="856" spans="1:5" x14ac:dyDescent="0.25">
      <c r="A856" s="281"/>
      <c r="B856" s="284"/>
      <c r="C856" s="285"/>
      <c r="D856" s="287"/>
      <c r="E856" s="173" t="s">
        <v>1054</v>
      </c>
    </row>
    <row r="857" spans="1:5" x14ac:dyDescent="0.25">
      <c r="A857" s="288" t="s">
        <v>1477</v>
      </c>
      <c r="B857" s="290" t="s">
        <v>1463</v>
      </c>
      <c r="C857" s="291"/>
      <c r="D857" s="294" t="s">
        <v>41</v>
      </c>
      <c r="E857" s="170" t="s">
        <v>1053</v>
      </c>
    </row>
    <row r="858" spans="1:5" x14ac:dyDescent="0.25">
      <c r="A858" s="296"/>
      <c r="B858" s="297"/>
      <c r="C858" s="298"/>
      <c r="D858" s="299"/>
      <c r="E858" s="171" t="s">
        <v>1054</v>
      </c>
    </row>
    <row r="859" spans="1:5" x14ac:dyDescent="0.25">
      <c r="A859" s="280" t="s">
        <v>1478</v>
      </c>
      <c r="B859" s="282" t="s">
        <v>1463</v>
      </c>
      <c r="C859" s="283"/>
      <c r="D859" s="286" t="s">
        <v>41</v>
      </c>
      <c r="E859" s="172" t="s">
        <v>1053</v>
      </c>
    </row>
    <row r="860" spans="1:5" x14ac:dyDescent="0.25">
      <c r="A860" s="281"/>
      <c r="B860" s="284"/>
      <c r="C860" s="285"/>
      <c r="D860" s="287"/>
      <c r="E860" s="173" t="s">
        <v>1054</v>
      </c>
    </row>
    <row r="861" spans="1:5" x14ac:dyDescent="0.25">
      <c r="A861" s="288" t="s">
        <v>1479</v>
      </c>
      <c r="B861" s="290" t="s">
        <v>1463</v>
      </c>
      <c r="C861" s="291"/>
      <c r="D861" s="294" t="s">
        <v>41</v>
      </c>
      <c r="E861" s="170" t="s">
        <v>1053</v>
      </c>
    </row>
    <row r="862" spans="1:5" x14ac:dyDescent="0.25">
      <c r="A862" s="296"/>
      <c r="B862" s="297"/>
      <c r="C862" s="298"/>
      <c r="D862" s="299"/>
      <c r="E862" s="171" t="s">
        <v>1054</v>
      </c>
    </row>
    <row r="863" spans="1:5" x14ac:dyDescent="0.25">
      <c r="A863" s="280" t="s">
        <v>1480</v>
      </c>
      <c r="B863" s="282" t="s">
        <v>1463</v>
      </c>
      <c r="C863" s="283"/>
      <c r="D863" s="286" t="s">
        <v>41</v>
      </c>
      <c r="E863" s="172" t="s">
        <v>1053</v>
      </c>
    </row>
    <row r="864" spans="1:5" x14ac:dyDescent="0.25">
      <c r="A864" s="281"/>
      <c r="B864" s="284"/>
      <c r="C864" s="285"/>
      <c r="D864" s="287"/>
      <c r="E864" s="173" t="s">
        <v>1054</v>
      </c>
    </row>
    <row r="865" spans="1:5" x14ac:dyDescent="0.25">
      <c r="A865" s="288" t="s">
        <v>1481</v>
      </c>
      <c r="B865" s="290" t="s">
        <v>1463</v>
      </c>
      <c r="C865" s="291"/>
      <c r="D865" s="294" t="s">
        <v>41</v>
      </c>
      <c r="E865" s="170" t="s">
        <v>1053</v>
      </c>
    </row>
    <row r="866" spans="1:5" x14ac:dyDescent="0.25">
      <c r="A866" s="296"/>
      <c r="B866" s="297"/>
      <c r="C866" s="298"/>
      <c r="D866" s="299"/>
      <c r="E866" s="171" t="s">
        <v>1054</v>
      </c>
    </row>
    <row r="867" spans="1:5" x14ac:dyDescent="0.25">
      <c r="A867" s="280" t="s">
        <v>1482</v>
      </c>
      <c r="B867" s="282" t="s">
        <v>1463</v>
      </c>
      <c r="C867" s="283"/>
      <c r="D867" s="286" t="s">
        <v>41</v>
      </c>
      <c r="E867" s="172" t="s">
        <v>1053</v>
      </c>
    </row>
    <row r="868" spans="1:5" x14ac:dyDescent="0.25">
      <c r="A868" s="281"/>
      <c r="B868" s="284"/>
      <c r="C868" s="285"/>
      <c r="D868" s="287"/>
      <c r="E868" s="173" t="s">
        <v>1054</v>
      </c>
    </row>
    <row r="869" spans="1:5" x14ac:dyDescent="0.25">
      <c r="A869" s="288" t="s">
        <v>1483</v>
      </c>
      <c r="B869" s="290" t="s">
        <v>1463</v>
      </c>
      <c r="C869" s="291"/>
      <c r="D869" s="294" t="s">
        <v>41</v>
      </c>
      <c r="E869" s="170" t="s">
        <v>1053</v>
      </c>
    </row>
    <row r="870" spans="1:5" x14ac:dyDescent="0.25">
      <c r="A870" s="296"/>
      <c r="B870" s="297"/>
      <c r="C870" s="298"/>
      <c r="D870" s="299"/>
      <c r="E870" s="171" t="s">
        <v>1054</v>
      </c>
    </row>
    <row r="871" spans="1:5" x14ac:dyDescent="0.25">
      <c r="A871" s="280" t="s">
        <v>1484</v>
      </c>
      <c r="B871" s="282" t="s">
        <v>1485</v>
      </c>
      <c r="C871" s="283"/>
      <c r="D871" s="286" t="s">
        <v>41</v>
      </c>
      <c r="E871" s="172" t="s">
        <v>1053</v>
      </c>
    </row>
    <row r="872" spans="1:5" x14ac:dyDescent="0.25">
      <c r="A872" s="281"/>
      <c r="B872" s="284"/>
      <c r="C872" s="285"/>
      <c r="D872" s="287"/>
      <c r="E872" s="173" t="s">
        <v>1054</v>
      </c>
    </row>
    <row r="873" spans="1:5" x14ac:dyDescent="0.25">
      <c r="A873" s="288" t="s">
        <v>1486</v>
      </c>
      <c r="B873" s="290" t="s">
        <v>1485</v>
      </c>
      <c r="C873" s="291"/>
      <c r="D873" s="294" t="s">
        <v>41</v>
      </c>
      <c r="E873" s="170" t="s">
        <v>1053</v>
      </c>
    </row>
    <row r="874" spans="1:5" x14ac:dyDescent="0.25">
      <c r="A874" s="296"/>
      <c r="B874" s="297"/>
      <c r="C874" s="298"/>
      <c r="D874" s="299"/>
      <c r="E874" s="171" t="s">
        <v>1054</v>
      </c>
    </row>
    <row r="875" spans="1:5" x14ac:dyDescent="0.25">
      <c r="A875" s="280" t="s">
        <v>1487</v>
      </c>
      <c r="B875" s="282" t="s">
        <v>1485</v>
      </c>
      <c r="C875" s="283"/>
      <c r="D875" s="286" t="s">
        <v>41</v>
      </c>
      <c r="E875" s="172" t="s">
        <v>1053</v>
      </c>
    </row>
    <row r="876" spans="1:5" x14ac:dyDescent="0.25">
      <c r="A876" s="281"/>
      <c r="B876" s="284"/>
      <c r="C876" s="285"/>
      <c r="D876" s="287"/>
      <c r="E876" s="173" t="s">
        <v>1054</v>
      </c>
    </row>
    <row r="877" spans="1:5" x14ac:dyDescent="0.25">
      <c r="A877" s="288" t="s">
        <v>1488</v>
      </c>
      <c r="B877" s="290" t="s">
        <v>1485</v>
      </c>
      <c r="C877" s="291"/>
      <c r="D877" s="294" t="s">
        <v>41</v>
      </c>
      <c r="E877" s="170" t="s">
        <v>1053</v>
      </c>
    </row>
    <row r="878" spans="1:5" x14ac:dyDescent="0.25">
      <c r="A878" s="296"/>
      <c r="B878" s="297"/>
      <c r="C878" s="298"/>
      <c r="D878" s="299"/>
      <c r="E878" s="171" t="s">
        <v>1054</v>
      </c>
    </row>
    <row r="879" spans="1:5" x14ac:dyDescent="0.25">
      <c r="A879" s="280" t="s">
        <v>1489</v>
      </c>
      <c r="B879" s="282" t="s">
        <v>1485</v>
      </c>
      <c r="C879" s="283"/>
      <c r="D879" s="286" t="s">
        <v>41</v>
      </c>
      <c r="E879" s="172" t="s">
        <v>1053</v>
      </c>
    </row>
    <row r="880" spans="1:5" x14ac:dyDescent="0.25">
      <c r="A880" s="281"/>
      <c r="B880" s="284"/>
      <c r="C880" s="285"/>
      <c r="D880" s="287"/>
      <c r="E880" s="173" t="s">
        <v>1054</v>
      </c>
    </row>
    <row r="881" spans="1:5" x14ac:dyDescent="0.25">
      <c r="A881" s="288" t="s">
        <v>1490</v>
      </c>
      <c r="B881" s="290" t="s">
        <v>1491</v>
      </c>
      <c r="C881" s="291"/>
      <c r="D881" s="294" t="s">
        <v>41</v>
      </c>
      <c r="E881" s="170" t="s">
        <v>1053</v>
      </c>
    </row>
    <row r="882" spans="1:5" x14ac:dyDescent="0.25">
      <c r="A882" s="296"/>
      <c r="B882" s="297"/>
      <c r="C882" s="298"/>
      <c r="D882" s="299"/>
      <c r="E882" s="171" t="s">
        <v>1054</v>
      </c>
    </row>
    <row r="883" spans="1:5" x14ac:dyDescent="0.25">
      <c r="A883" s="280" t="s">
        <v>1492</v>
      </c>
      <c r="B883" s="282" t="s">
        <v>1491</v>
      </c>
      <c r="C883" s="283"/>
      <c r="D883" s="286" t="s">
        <v>41</v>
      </c>
      <c r="E883" s="172" t="s">
        <v>1053</v>
      </c>
    </row>
    <row r="884" spans="1:5" x14ac:dyDescent="0.25">
      <c r="A884" s="281"/>
      <c r="B884" s="284"/>
      <c r="C884" s="285"/>
      <c r="D884" s="287"/>
      <c r="E884" s="173" t="s">
        <v>1054</v>
      </c>
    </row>
    <row r="885" spans="1:5" x14ac:dyDescent="0.25">
      <c r="A885" s="288" t="s">
        <v>1493</v>
      </c>
      <c r="B885" s="290" t="s">
        <v>1491</v>
      </c>
      <c r="C885" s="291"/>
      <c r="D885" s="294" t="s">
        <v>41</v>
      </c>
      <c r="E885" s="170" t="s">
        <v>1053</v>
      </c>
    </row>
    <row r="886" spans="1:5" x14ac:dyDescent="0.25">
      <c r="A886" s="296"/>
      <c r="B886" s="297"/>
      <c r="C886" s="298"/>
      <c r="D886" s="299"/>
      <c r="E886" s="171" t="s">
        <v>1054</v>
      </c>
    </row>
    <row r="887" spans="1:5" x14ac:dyDescent="0.25">
      <c r="A887" s="280" t="s">
        <v>1494</v>
      </c>
      <c r="B887" s="282" t="s">
        <v>1491</v>
      </c>
      <c r="C887" s="283"/>
      <c r="D887" s="286" t="s">
        <v>41</v>
      </c>
      <c r="E887" s="172" t="s">
        <v>1053</v>
      </c>
    </row>
    <row r="888" spans="1:5" x14ac:dyDescent="0.25">
      <c r="A888" s="281"/>
      <c r="B888" s="284"/>
      <c r="C888" s="285"/>
      <c r="D888" s="287"/>
      <c r="E888" s="173" t="s">
        <v>1054</v>
      </c>
    </row>
    <row r="889" spans="1:5" x14ac:dyDescent="0.25">
      <c r="A889" s="288" t="s">
        <v>1495</v>
      </c>
      <c r="B889" s="290" t="s">
        <v>1496</v>
      </c>
      <c r="C889" s="291"/>
      <c r="D889" s="294" t="s">
        <v>41</v>
      </c>
      <c r="E889" s="170" t="s">
        <v>1053</v>
      </c>
    </row>
    <row r="890" spans="1:5" x14ac:dyDescent="0.25">
      <c r="A890" s="296"/>
      <c r="B890" s="297"/>
      <c r="C890" s="298"/>
      <c r="D890" s="299"/>
      <c r="E890" s="171" t="s">
        <v>1054</v>
      </c>
    </row>
    <row r="891" spans="1:5" x14ac:dyDescent="0.25">
      <c r="A891" s="280" t="s">
        <v>1497</v>
      </c>
      <c r="B891" s="282" t="s">
        <v>1496</v>
      </c>
      <c r="C891" s="283"/>
      <c r="D891" s="286" t="s">
        <v>41</v>
      </c>
      <c r="E891" s="172" t="s">
        <v>1053</v>
      </c>
    </row>
    <row r="892" spans="1:5" x14ac:dyDescent="0.25">
      <c r="A892" s="281"/>
      <c r="B892" s="284"/>
      <c r="C892" s="285"/>
      <c r="D892" s="287"/>
      <c r="E892" s="173" t="s">
        <v>1054</v>
      </c>
    </row>
    <row r="893" spans="1:5" x14ac:dyDescent="0.25">
      <c r="A893" s="288" t="s">
        <v>1498</v>
      </c>
      <c r="B893" s="290" t="s">
        <v>1496</v>
      </c>
      <c r="C893" s="291"/>
      <c r="D893" s="294" t="s">
        <v>41</v>
      </c>
      <c r="E893" s="170" t="s">
        <v>1053</v>
      </c>
    </row>
    <row r="894" spans="1:5" x14ac:dyDescent="0.25">
      <c r="A894" s="296"/>
      <c r="B894" s="297"/>
      <c r="C894" s="298"/>
      <c r="D894" s="299"/>
      <c r="E894" s="171" t="s">
        <v>1054</v>
      </c>
    </row>
    <row r="895" spans="1:5" x14ac:dyDescent="0.25">
      <c r="A895" s="280" t="s">
        <v>1499</v>
      </c>
      <c r="B895" s="282" t="s">
        <v>1496</v>
      </c>
      <c r="C895" s="283"/>
      <c r="D895" s="286" t="s">
        <v>41</v>
      </c>
      <c r="E895" s="172" t="s">
        <v>1053</v>
      </c>
    </row>
    <row r="896" spans="1:5" x14ac:dyDescent="0.25">
      <c r="A896" s="281"/>
      <c r="B896" s="284"/>
      <c r="C896" s="285"/>
      <c r="D896" s="287"/>
      <c r="E896" s="173" t="s">
        <v>1054</v>
      </c>
    </row>
    <row r="897" spans="1:5" x14ac:dyDescent="0.25">
      <c r="A897" s="288" t="s">
        <v>1500</v>
      </c>
      <c r="B897" s="290" t="s">
        <v>1496</v>
      </c>
      <c r="C897" s="291"/>
      <c r="D897" s="294" t="s">
        <v>41</v>
      </c>
      <c r="E897" s="170" t="s">
        <v>1053</v>
      </c>
    </row>
    <row r="898" spans="1:5" x14ac:dyDescent="0.25">
      <c r="A898" s="296"/>
      <c r="B898" s="297"/>
      <c r="C898" s="298"/>
      <c r="D898" s="299"/>
      <c r="E898" s="171" t="s">
        <v>1054</v>
      </c>
    </row>
    <row r="899" spans="1:5" x14ac:dyDescent="0.25">
      <c r="A899" s="280" t="s">
        <v>1501</v>
      </c>
      <c r="B899" s="282" t="s">
        <v>1496</v>
      </c>
      <c r="C899" s="283"/>
      <c r="D899" s="286" t="s">
        <v>41</v>
      </c>
      <c r="E899" s="172" t="s">
        <v>1053</v>
      </c>
    </row>
    <row r="900" spans="1:5" x14ac:dyDescent="0.25">
      <c r="A900" s="281"/>
      <c r="B900" s="284"/>
      <c r="C900" s="285"/>
      <c r="D900" s="287"/>
      <c r="E900" s="173" t="s">
        <v>1054</v>
      </c>
    </row>
    <row r="901" spans="1:5" x14ac:dyDescent="0.25">
      <c r="A901" s="288" t="s">
        <v>1502</v>
      </c>
      <c r="B901" s="290" t="s">
        <v>1496</v>
      </c>
      <c r="C901" s="291"/>
      <c r="D901" s="294" t="s">
        <v>41</v>
      </c>
      <c r="E901" s="170" t="s">
        <v>1053</v>
      </c>
    </row>
    <row r="902" spans="1:5" x14ac:dyDescent="0.25">
      <c r="A902" s="296"/>
      <c r="B902" s="297"/>
      <c r="C902" s="298"/>
      <c r="D902" s="299"/>
      <c r="E902" s="171" t="s">
        <v>1054</v>
      </c>
    </row>
    <row r="903" spans="1:5" x14ac:dyDescent="0.25">
      <c r="A903" s="280" t="s">
        <v>1162</v>
      </c>
      <c r="B903" s="282" t="s">
        <v>1496</v>
      </c>
      <c r="C903" s="283"/>
      <c r="D903" s="286" t="s">
        <v>41</v>
      </c>
      <c r="E903" s="172" t="s">
        <v>1053</v>
      </c>
    </row>
    <row r="904" spans="1:5" x14ac:dyDescent="0.25">
      <c r="A904" s="281"/>
      <c r="B904" s="284"/>
      <c r="C904" s="285"/>
      <c r="D904" s="287"/>
      <c r="E904" s="173" t="s">
        <v>1054</v>
      </c>
    </row>
    <row r="905" spans="1:5" x14ac:dyDescent="0.25">
      <c r="A905" s="288" t="s">
        <v>1503</v>
      </c>
      <c r="B905" s="290" t="s">
        <v>1496</v>
      </c>
      <c r="C905" s="291"/>
      <c r="D905" s="294" t="s">
        <v>41</v>
      </c>
      <c r="E905" s="170" t="s">
        <v>1053</v>
      </c>
    </row>
    <row r="906" spans="1:5" x14ac:dyDescent="0.25">
      <c r="A906" s="296"/>
      <c r="B906" s="297"/>
      <c r="C906" s="298"/>
      <c r="D906" s="299"/>
      <c r="E906" s="171" t="s">
        <v>1054</v>
      </c>
    </row>
    <row r="907" spans="1:5" x14ac:dyDescent="0.25">
      <c r="A907" s="280" t="s">
        <v>1504</v>
      </c>
      <c r="B907" s="282" t="s">
        <v>1496</v>
      </c>
      <c r="C907" s="283"/>
      <c r="D907" s="286" t="s">
        <v>41</v>
      </c>
      <c r="E907" s="172" t="s">
        <v>1053</v>
      </c>
    </row>
    <row r="908" spans="1:5" x14ac:dyDescent="0.25">
      <c r="A908" s="281"/>
      <c r="B908" s="284"/>
      <c r="C908" s="285"/>
      <c r="D908" s="287"/>
      <c r="E908" s="173" t="s">
        <v>1054</v>
      </c>
    </row>
    <row r="909" spans="1:5" x14ac:dyDescent="0.25">
      <c r="A909" s="288" t="s">
        <v>1505</v>
      </c>
      <c r="B909" s="290" t="s">
        <v>1496</v>
      </c>
      <c r="C909" s="291"/>
      <c r="D909" s="294" t="s">
        <v>41</v>
      </c>
      <c r="E909" s="170" t="s">
        <v>1053</v>
      </c>
    </row>
    <row r="910" spans="1:5" x14ac:dyDescent="0.25">
      <c r="A910" s="296"/>
      <c r="B910" s="297"/>
      <c r="C910" s="298"/>
      <c r="D910" s="299"/>
      <c r="E910" s="171" t="s">
        <v>1054</v>
      </c>
    </row>
    <row r="911" spans="1:5" x14ac:dyDescent="0.25">
      <c r="A911" s="280" t="s">
        <v>1474</v>
      </c>
      <c r="B911" s="282" t="s">
        <v>1496</v>
      </c>
      <c r="C911" s="283"/>
      <c r="D911" s="286" t="s">
        <v>41</v>
      </c>
      <c r="E911" s="172" t="s">
        <v>1053</v>
      </c>
    </row>
    <row r="912" spans="1:5" x14ac:dyDescent="0.25">
      <c r="A912" s="281"/>
      <c r="B912" s="284"/>
      <c r="C912" s="285"/>
      <c r="D912" s="287"/>
      <c r="E912" s="173" t="s">
        <v>1054</v>
      </c>
    </row>
    <row r="913" spans="1:5" x14ac:dyDescent="0.25">
      <c r="A913" s="288" t="s">
        <v>1506</v>
      </c>
      <c r="B913" s="290" t="s">
        <v>1507</v>
      </c>
      <c r="C913" s="291"/>
      <c r="D913" s="294" t="s">
        <v>41</v>
      </c>
      <c r="E913" s="170" t="s">
        <v>1053</v>
      </c>
    </row>
    <row r="914" spans="1:5" x14ac:dyDescent="0.25">
      <c r="A914" s="296"/>
      <c r="B914" s="297"/>
      <c r="C914" s="298"/>
      <c r="D914" s="299"/>
      <c r="E914" s="171" t="s">
        <v>1054</v>
      </c>
    </row>
    <row r="915" spans="1:5" x14ac:dyDescent="0.25">
      <c r="A915" s="280" t="s">
        <v>1508</v>
      </c>
      <c r="B915" s="282" t="s">
        <v>1507</v>
      </c>
      <c r="C915" s="283"/>
      <c r="D915" s="286" t="s">
        <v>41</v>
      </c>
      <c r="E915" s="172" t="s">
        <v>1053</v>
      </c>
    </row>
    <row r="916" spans="1:5" x14ac:dyDescent="0.25">
      <c r="A916" s="281"/>
      <c r="B916" s="284"/>
      <c r="C916" s="285"/>
      <c r="D916" s="287"/>
      <c r="E916" s="173" t="s">
        <v>1054</v>
      </c>
    </row>
    <row r="917" spans="1:5" x14ac:dyDescent="0.25">
      <c r="A917" s="288" t="s">
        <v>1509</v>
      </c>
      <c r="B917" s="290" t="s">
        <v>1507</v>
      </c>
      <c r="C917" s="291"/>
      <c r="D917" s="294" t="s">
        <v>41</v>
      </c>
      <c r="E917" s="170" t="s">
        <v>1053</v>
      </c>
    </row>
    <row r="918" spans="1:5" x14ac:dyDescent="0.25">
      <c r="A918" s="296"/>
      <c r="B918" s="297"/>
      <c r="C918" s="298"/>
      <c r="D918" s="299"/>
      <c r="E918" s="171" t="s">
        <v>1054</v>
      </c>
    </row>
    <row r="919" spans="1:5" x14ac:dyDescent="0.25">
      <c r="A919" s="280" t="s">
        <v>1510</v>
      </c>
      <c r="B919" s="282" t="s">
        <v>1507</v>
      </c>
      <c r="C919" s="283"/>
      <c r="D919" s="286" t="s">
        <v>41</v>
      </c>
      <c r="E919" s="172" t="s">
        <v>1053</v>
      </c>
    </row>
    <row r="920" spans="1:5" x14ac:dyDescent="0.25">
      <c r="A920" s="281"/>
      <c r="B920" s="284"/>
      <c r="C920" s="285"/>
      <c r="D920" s="287"/>
      <c r="E920" s="173" t="s">
        <v>1054</v>
      </c>
    </row>
    <row r="921" spans="1:5" x14ac:dyDescent="0.25">
      <c r="A921" s="288" t="s">
        <v>1511</v>
      </c>
      <c r="B921" s="290" t="s">
        <v>1507</v>
      </c>
      <c r="C921" s="291"/>
      <c r="D921" s="294" t="s">
        <v>41</v>
      </c>
      <c r="E921" s="170" t="s">
        <v>1053</v>
      </c>
    </row>
    <row r="922" spans="1:5" x14ac:dyDescent="0.25">
      <c r="A922" s="296"/>
      <c r="B922" s="297"/>
      <c r="C922" s="298"/>
      <c r="D922" s="299"/>
      <c r="E922" s="171" t="s">
        <v>1054</v>
      </c>
    </row>
    <row r="923" spans="1:5" x14ac:dyDescent="0.25">
      <c r="A923" s="280" t="s">
        <v>1512</v>
      </c>
      <c r="B923" s="282" t="s">
        <v>1507</v>
      </c>
      <c r="C923" s="283"/>
      <c r="D923" s="286" t="s">
        <v>41</v>
      </c>
      <c r="E923" s="172" t="s">
        <v>1053</v>
      </c>
    </row>
    <row r="924" spans="1:5" x14ac:dyDescent="0.25">
      <c r="A924" s="281"/>
      <c r="B924" s="284"/>
      <c r="C924" s="285"/>
      <c r="D924" s="287"/>
      <c r="E924" s="173" t="s">
        <v>1054</v>
      </c>
    </row>
    <row r="925" spans="1:5" x14ac:dyDescent="0.25">
      <c r="A925" s="288" t="s">
        <v>1513</v>
      </c>
      <c r="B925" s="290" t="s">
        <v>1514</v>
      </c>
      <c r="C925" s="291"/>
      <c r="D925" s="294" t="s">
        <v>41</v>
      </c>
      <c r="E925" s="170" t="s">
        <v>1053</v>
      </c>
    </row>
    <row r="926" spans="1:5" x14ac:dyDescent="0.25">
      <c r="A926" s="296"/>
      <c r="B926" s="297"/>
      <c r="C926" s="298"/>
      <c r="D926" s="299"/>
      <c r="E926" s="171" t="s">
        <v>1054</v>
      </c>
    </row>
    <row r="927" spans="1:5" x14ac:dyDescent="0.25">
      <c r="A927" s="280" t="s">
        <v>1515</v>
      </c>
      <c r="B927" s="282" t="s">
        <v>1514</v>
      </c>
      <c r="C927" s="283"/>
      <c r="D927" s="286" t="s">
        <v>41</v>
      </c>
      <c r="E927" s="172" t="s">
        <v>1053</v>
      </c>
    </row>
    <row r="928" spans="1:5" x14ac:dyDescent="0.25">
      <c r="A928" s="281"/>
      <c r="B928" s="284"/>
      <c r="C928" s="285"/>
      <c r="D928" s="287"/>
      <c r="E928" s="173" t="s">
        <v>1054</v>
      </c>
    </row>
    <row r="929" spans="1:5" x14ac:dyDescent="0.25">
      <c r="A929" s="288" t="s">
        <v>1516</v>
      </c>
      <c r="B929" s="290" t="s">
        <v>1514</v>
      </c>
      <c r="C929" s="291"/>
      <c r="D929" s="294" t="s">
        <v>41</v>
      </c>
      <c r="E929" s="170" t="s">
        <v>1053</v>
      </c>
    </row>
    <row r="930" spans="1:5" x14ac:dyDescent="0.25">
      <c r="A930" s="296"/>
      <c r="B930" s="297"/>
      <c r="C930" s="298"/>
      <c r="D930" s="299"/>
      <c r="E930" s="171" t="s">
        <v>1054</v>
      </c>
    </row>
    <row r="931" spans="1:5" x14ac:dyDescent="0.25">
      <c r="A931" s="280" t="s">
        <v>1517</v>
      </c>
      <c r="B931" s="282" t="s">
        <v>1514</v>
      </c>
      <c r="C931" s="283"/>
      <c r="D931" s="286" t="s">
        <v>41</v>
      </c>
      <c r="E931" s="172" t="s">
        <v>1053</v>
      </c>
    </row>
    <row r="932" spans="1:5" x14ac:dyDescent="0.25">
      <c r="A932" s="281"/>
      <c r="B932" s="284"/>
      <c r="C932" s="285"/>
      <c r="D932" s="287"/>
      <c r="E932" s="173" t="s">
        <v>1054</v>
      </c>
    </row>
    <row r="933" spans="1:5" x14ac:dyDescent="0.25">
      <c r="A933" s="288" t="s">
        <v>1518</v>
      </c>
      <c r="B933" s="290" t="s">
        <v>1514</v>
      </c>
      <c r="C933" s="291"/>
      <c r="D933" s="294" t="s">
        <v>41</v>
      </c>
      <c r="E933" s="170" t="s">
        <v>1053</v>
      </c>
    </row>
    <row r="934" spans="1:5" x14ac:dyDescent="0.25">
      <c r="A934" s="296"/>
      <c r="B934" s="297"/>
      <c r="C934" s="298"/>
      <c r="D934" s="299"/>
      <c r="E934" s="171" t="s">
        <v>1054</v>
      </c>
    </row>
    <row r="935" spans="1:5" x14ac:dyDescent="0.25">
      <c r="A935" s="280" t="s">
        <v>1519</v>
      </c>
      <c r="B935" s="282" t="s">
        <v>1514</v>
      </c>
      <c r="C935" s="283"/>
      <c r="D935" s="286" t="s">
        <v>41</v>
      </c>
      <c r="E935" s="172" t="s">
        <v>1053</v>
      </c>
    </row>
    <row r="936" spans="1:5" x14ac:dyDescent="0.25">
      <c r="A936" s="281"/>
      <c r="B936" s="284"/>
      <c r="C936" s="285"/>
      <c r="D936" s="287"/>
      <c r="E936" s="173" t="s">
        <v>1054</v>
      </c>
    </row>
    <row r="937" spans="1:5" x14ac:dyDescent="0.25">
      <c r="A937" s="288" t="s">
        <v>1520</v>
      </c>
      <c r="B937" s="290" t="s">
        <v>1514</v>
      </c>
      <c r="C937" s="291"/>
      <c r="D937" s="294" t="s">
        <v>41</v>
      </c>
      <c r="E937" s="170" t="s">
        <v>1053</v>
      </c>
    </row>
    <row r="938" spans="1:5" x14ac:dyDescent="0.25">
      <c r="A938" s="296"/>
      <c r="B938" s="297"/>
      <c r="C938" s="298"/>
      <c r="D938" s="299"/>
      <c r="E938" s="171" t="s">
        <v>1054</v>
      </c>
    </row>
    <row r="939" spans="1:5" x14ac:dyDescent="0.25">
      <c r="A939" s="280" t="s">
        <v>1521</v>
      </c>
      <c r="B939" s="282" t="s">
        <v>1514</v>
      </c>
      <c r="C939" s="283"/>
      <c r="D939" s="286" t="s">
        <v>41</v>
      </c>
      <c r="E939" s="172" t="s">
        <v>1053</v>
      </c>
    </row>
    <row r="940" spans="1:5" x14ac:dyDescent="0.25">
      <c r="A940" s="281"/>
      <c r="B940" s="284"/>
      <c r="C940" s="285"/>
      <c r="D940" s="287"/>
      <c r="E940" s="173" t="s">
        <v>1054</v>
      </c>
    </row>
    <row r="941" spans="1:5" x14ac:dyDescent="0.25">
      <c r="A941" s="288" t="s">
        <v>1172</v>
      </c>
      <c r="B941" s="290" t="s">
        <v>1522</v>
      </c>
      <c r="C941" s="291"/>
      <c r="D941" s="294" t="s">
        <v>41</v>
      </c>
      <c r="E941" s="170" t="s">
        <v>1053</v>
      </c>
    </row>
    <row r="942" spans="1:5" x14ac:dyDescent="0.25">
      <c r="A942" s="296"/>
      <c r="B942" s="297"/>
      <c r="C942" s="298"/>
      <c r="D942" s="299"/>
      <c r="E942" s="171" t="s">
        <v>1054</v>
      </c>
    </row>
    <row r="943" spans="1:5" x14ac:dyDescent="0.25">
      <c r="A943" s="280" t="s">
        <v>1523</v>
      </c>
      <c r="B943" s="282" t="s">
        <v>1522</v>
      </c>
      <c r="C943" s="283"/>
      <c r="D943" s="286" t="s">
        <v>41</v>
      </c>
      <c r="E943" s="172" t="s">
        <v>1053</v>
      </c>
    </row>
    <row r="944" spans="1:5" x14ac:dyDescent="0.25">
      <c r="A944" s="281"/>
      <c r="B944" s="284"/>
      <c r="C944" s="285"/>
      <c r="D944" s="287"/>
      <c r="E944" s="173" t="s">
        <v>1054</v>
      </c>
    </row>
    <row r="945" spans="1:5" x14ac:dyDescent="0.25">
      <c r="A945" s="288" t="s">
        <v>1524</v>
      </c>
      <c r="B945" s="290" t="s">
        <v>1522</v>
      </c>
      <c r="C945" s="291"/>
      <c r="D945" s="294" t="s">
        <v>41</v>
      </c>
      <c r="E945" s="170" t="s">
        <v>1053</v>
      </c>
    </row>
    <row r="946" spans="1:5" x14ac:dyDescent="0.25">
      <c r="A946" s="296"/>
      <c r="B946" s="297"/>
      <c r="C946" s="298"/>
      <c r="D946" s="299"/>
      <c r="E946" s="171" t="s">
        <v>1054</v>
      </c>
    </row>
    <row r="947" spans="1:5" x14ac:dyDescent="0.25">
      <c r="A947" s="280" t="s">
        <v>1525</v>
      </c>
      <c r="B947" s="282" t="s">
        <v>1526</v>
      </c>
      <c r="C947" s="283"/>
      <c r="D947" s="286" t="s">
        <v>41</v>
      </c>
      <c r="E947" s="172" t="s">
        <v>1053</v>
      </c>
    </row>
    <row r="948" spans="1:5" x14ac:dyDescent="0.25">
      <c r="A948" s="281"/>
      <c r="B948" s="284"/>
      <c r="C948" s="285"/>
      <c r="D948" s="287"/>
      <c r="E948" s="173" t="s">
        <v>1054</v>
      </c>
    </row>
    <row r="949" spans="1:5" x14ac:dyDescent="0.25">
      <c r="A949" s="288" t="s">
        <v>1527</v>
      </c>
      <c r="B949" s="290" t="s">
        <v>1526</v>
      </c>
      <c r="C949" s="291"/>
      <c r="D949" s="294" t="s">
        <v>41</v>
      </c>
      <c r="E949" s="170" t="s">
        <v>1053</v>
      </c>
    </row>
    <row r="950" spans="1:5" x14ac:dyDescent="0.25">
      <c r="A950" s="296"/>
      <c r="B950" s="297"/>
      <c r="C950" s="298"/>
      <c r="D950" s="299"/>
      <c r="E950" s="171" t="s">
        <v>1054</v>
      </c>
    </row>
    <row r="951" spans="1:5" x14ac:dyDescent="0.25">
      <c r="A951" s="280" t="s">
        <v>1528</v>
      </c>
      <c r="B951" s="282" t="s">
        <v>1526</v>
      </c>
      <c r="C951" s="283"/>
      <c r="D951" s="286" t="s">
        <v>41</v>
      </c>
      <c r="E951" s="172" t="s">
        <v>1053</v>
      </c>
    </row>
    <row r="952" spans="1:5" x14ac:dyDescent="0.25">
      <c r="A952" s="281"/>
      <c r="B952" s="284"/>
      <c r="C952" s="285"/>
      <c r="D952" s="287"/>
      <c r="E952" s="173" t="s">
        <v>1054</v>
      </c>
    </row>
    <row r="953" spans="1:5" x14ac:dyDescent="0.25">
      <c r="A953" s="288" t="s">
        <v>1529</v>
      </c>
      <c r="B953" s="290" t="s">
        <v>1526</v>
      </c>
      <c r="C953" s="291"/>
      <c r="D953" s="294" t="s">
        <v>41</v>
      </c>
      <c r="E953" s="170" t="s">
        <v>1053</v>
      </c>
    </row>
    <row r="954" spans="1:5" x14ac:dyDescent="0.25">
      <c r="A954" s="296"/>
      <c r="B954" s="297"/>
      <c r="C954" s="298"/>
      <c r="D954" s="299"/>
      <c r="E954" s="171" t="s">
        <v>1054</v>
      </c>
    </row>
    <row r="955" spans="1:5" x14ac:dyDescent="0.25">
      <c r="A955" s="280" t="s">
        <v>1530</v>
      </c>
      <c r="B955" s="282" t="s">
        <v>1526</v>
      </c>
      <c r="C955" s="283"/>
      <c r="D955" s="286" t="s">
        <v>41</v>
      </c>
      <c r="E955" s="172" t="s">
        <v>1053</v>
      </c>
    </row>
    <row r="956" spans="1:5" x14ac:dyDescent="0.25">
      <c r="A956" s="281"/>
      <c r="B956" s="284"/>
      <c r="C956" s="285"/>
      <c r="D956" s="287"/>
      <c r="E956" s="173" t="s">
        <v>1054</v>
      </c>
    </row>
    <row r="957" spans="1:5" x14ac:dyDescent="0.25">
      <c r="A957" s="288" t="s">
        <v>1531</v>
      </c>
      <c r="B957" s="290" t="s">
        <v>1526</v>
      </c>
      <c r="C957" s="291"/>
      <c r="D957" s="294" t="s">
        <v>41</v>
      </c>
      <c r="E957" s="170" t="s">
        <v>1053</v>
      </c>
    </row>
    <row r="958" spans="1:5" x14ac:dyDescent="0.25">
      <c r="A958" s="296"/>
      <c r="B958" s="297"/>
      <c r="C958" s="298"/>
      <c r="D958" s="299"/>
      <c r="E958" s="171" t="s">
        <v>1054</v>
      </c>
    </row>
    <row r="959" spans="1:5" x14ac:dyDescent="0.25">
      <c r="A959" s="280" t="s">
        <v>1532</v>
      </c>
      <c r="B959" s="282" t="s">
        <v>1526</v>
      </c>
      <c r="C959" s="283"/>
      <c r="D959" s="286" t="s">
        <v>41</v>
      </c>
      <c r="E959" s="172" t="s">
        <v>1053</v>
      </c>
    </row>
    <row r="960" spans="1:5" x14ac:dyDescent="0.25">
      <c r="A960" s="281"/>
      <c r="B960" s="284"/>
      <c r="C960" s="285"/>
      <c r="D960" s="287"/>
      <c r="E960" s="173" t="s">
        <v>1054</v>
      </c>
    </row>
    <row r="961" spans="1:5" x14ac:dyDescent="0.25">
      <c r="A961" s="288" t="s">
        <v>1533</v>
      </c>
      <c r="B961" s="290" t="s">
        <v>1526</v>
      </c>
      <c r="C961" s="291"/>
      <c r="D961" s="294" t="s">
        <v>41</v>
      </c>
      <c r="E961" s="170" t="s">
        <v>1053</v>
      </c>
    </row>
    <row r="962" spans="1:5" x14ac:dyDescent="0.25">
      <c r="A962" s="296"/>
      <c r="B962" s="297"/>
      <c r="C962" s="298"/>
      <c r="D962" s="299"/>
      <c r="E962" s="171" t="s">
        <v>1054</v>
      </c>
    </row>
    <row r="963" spans="1:5" x14ac:dyDescent="0.25">
      <c r="A963" s="280" t="s">
        <v>1534</v>
      </c>
      <c r="B963" s="282" t="s">
        <v>1526</v>
      </c>
      <c r="C963" s="283"/>
      <c r="D963" s="286" t="s">
        <v>41</v>
      </c>
      <c r="E963" s="172" t="s">
        <v>1053</v>
      </c>
    </row>
    <row r="964" spans="1:5" x14ac:dyDescent="0.25">
      <c r="A964" s="281"/>
      <c r="B964" s="284"/>
      <c r="C964" s="285"/>
      <c r="D964" s="287"/>
      <c r="E964" s="173" t="s">
        <v>1054</v>
      </c>
    </row>
    <row r="965" spans="1:5" x14ac:dyDescent="0.25">
      <c r="A965" s="288" t="s">
        <v>1535</v>
      </c>
      <c r="B965" s="290" t="s">
        <v>1526</v>
      </c>
      <c r="C965" s="291"/>
      <c r="D965" s="294" t="s">
        <v>41</v>
      </c>
      <c r="E965" s="170" t="s">
        <v>1053</v>
      </c>
    </row>
    <row r="966" spans="1:5" x14ac:dyDescent="0.25">
      <c r="A966" s="296"/>
      <c r="B966" s="297"/>
      <c r="C966" s="298"/>
      <c r="D966" s="299"/>
      <c r="E966" s="171" t="s">
        <v>1054</v>
      </c>
    </row>
    <row r="967" spans="1:5" x14ac:dyDescent="0.25">
      <c r="A967" s="280" t="s">
        <v>1536</v>
      </c>
      <c r="B967" s="282" t="s">
        <v>1526</v>
      </c>
      <c r="C967" s="283"/>
      <c r="D967" s="286" t="s">
        <v>41</v>
      </c>
      <c r="E967" s="172" t="s">
        <v>1053</v>
      </c>
    </row>
    <row r="968" spans="1:5" x14ac:dyDescent="0.25">
      <c r="A968" s="281"/>
      <c r="B968" s="284"/>
      <c r="C968" s="285"/>
      <c r="D968" s="287"/>
      <c r="E968" s="173" t="s">
        <v>1054</v>
      </c>
    </row>
    <row r="969" spans="1:5" x14ac:dyDescent="0.25">
      <c r="A969" s="288" t="s">
        <v>1537</v>
      </c>
      <c r="B969" s="290" t="s">
        <v>1526</v>
      </c>
      <c r="C969" s="291"/>
      <c r="D969" s="294" t="s">
        <v>41</v>
      </c>
      <c r="E969" s="170" t="s">
        <v>1053</v>
      </c>
    </row>
    <row r="970" spans="1:5" x14ac:dyDescent="0.25">
      <c r="A970" s="296"/>
      <c r="B970" s="297"/>
      <c r="C970" s="298"/>
      <c r="D970" s="299"/>
      <c r="E970" s="171" t="s">
        <v>1054</v>
      </c>
    </row>
    <row r="971" spans="1:5" x14ac:dyDescent="0.25">
      <c r="A971" s="280" t="s">
        <v>1172</v>
      </c>
      <c r="B971" s="282" t="s">
        <v>1526</v>
      </c>
      <c r="C971" s="283"/>
      <c r="D971" s="286" t="s">
        <v>41</v>
      </c>
      <c r="E971" s="172" t="s">
        <v>1053</v>
      </c>
    </row>
    <row r="972" spans="1:5" x14ac:dyDescent="0.25">
      <c r="A972" s="281"/>
      <c r="B972" s="284"/>
      <c r="C972" s="285"/>
      <c r="D972" s="287"/>
      <c r="E972" s="173" t="s">
        <v>1054</v>
      </c>
    </row>
    <row r="973" spans="1:5" x14ac:dyDescent="0.25">
      <c r="A973" s="288" t="s">
        <v>1538</v>
      </c>
      <c r="B973" s="290" t="s">
        <v>1526</v>
      </c>
      <c r="C973" s="291"/>
      <c r="D973" s="294" t="s">
        <v>41</v>
      </c>
      <c r="E973" s="170" t="s">
        <v>1053</v>
      </c>
    </row>
    <row r="974" spans="1:5" x14ac:dyDescent="0.25">
      <c r="A974" s="296"/>
      <c r="B974" s="297"/>
      <c r="C974" s="298"/>
      <c r="D974" s="299"/>
      <c r="E974" s="171" t="s">
        <v>1054</v>
      </c>
    </row>
    <row r="975" spans="1:5" x14ac:dyDescent="0.25">
      <c r="A975" s="280" t="s">
        <v>1539</v>
      </c>
      <c r="B975" s="282" t="s">
        <v>1526</v>
      </c>
      <c r="C975" s="283"/>
      <c r="D975" s="286" t="s">
        <v>41</v>
      </c>
      <c r="E975" s="172" t="s">
        <v>1053</v>
      </c>
    </row>
    <row r="976" spans="1:5" x14ac:dyDescent="0.25">
      <c r="A976" s="281"/>
      <c r="B976" s="284"/>
      <c r="C976" s="285"/>
      <c r="D976" s="287"/>
      <c r="E976" s="173" t="s">
        <v>1054</v>
      </c>
    </row>
    <row r="977" spans="1:5" x14ac:dyDescent="0.25">
      <c r="A977" s="288" t="s">
        <v>1540</v>
      </c>
      <c r="B977" s="290" t="s">
        <v>1526</v>
      </c>
      <c r="C977" s="291"/>
      <c r="D977" s="294" t="s">
        <v>41</v>
      </c>
      <c r="E977" s="170" t="s">
        <v>1053</v>
      </c>
    </row>
    <row r="978" spans="1:5" x14ac:dyDescent="0.25">
      <c r="A978" s="296"/>
      <c r="B978" s="297"/>
      <c r="C978" s="298"/>
      <c r="D978" s="299"/>
      <c r="E978" s="171" t="s">
        <v>1054</v>
      </c>
    </row>
    <row r="979" spans="1:5" x14ac:dyDescent="0.25">
      <c r="A979" s="280" t="s">
        <v>1541</v>
      </c>
      <c r="B979" s="282" t="s">
        <v>1542</v>
      </c>
      <c r="C979" s="283"/>
      <c r="D979" s="286" t="s">
        <v>41</v>
      </c>
      <c r="E979" s="172" t="s">
        <v>1053</v>
      </c>
    </row>
    <row r="980" spans="1:5" x14ac:dyDescent="0.25">
      <c r="A980" s="281"/>
      <c r="B980" s="284"/>
      <c r="C980" s="285"/>
      <c r="D980" s="287"/>
      <c r="E980" s="173" t="s">
        <v>1054</v>
      </c>
    </row>
    <row r="981" spans="1:5" x14ac:dyDescent="0.25">
      <c r="A981" s="288" t="s">
        <v>1543</v>
      </c>
      <c r="B981" s="290" t="s">
        <v>1542</v>
      </c>
      <c r="C981" s="291"/>
      <c r="D981" s="294" t="s">
        <v>41</v>
      </c>
      <c r="E981" s="170" t="s">
        <v>1053</v>
      </c>
    </row>
    <row r="982" spans="1:5" x14ac:dyDescent="0.25">
      <c r="A982" s="296"/>
      <c r="B982" s="297"/>
      <c r="C982" s="298"/>
      <c r="D982" s="299"/>
      <c r="E982" s="171" t="s">
        <v>1054</v>
      </c>
    </row>
    <row r="983" spans="1:5" x14ac:dyDescent="0.25">
      <c r="A983" s="280" t="s">
        <v>1544</v>
      </c>
      <c r="B983" s="282" t="s">
        <v>1542</v>
      </c>
      <c r="C983" s="283"/>
      <c r="D983" s="286" t="s">
        <v>41</v>
      </c>
      <c r="E983" s="172" t="s">
        <v>1053</v>
      </c>
    </row>
    <row r="984" spans="1:5" x14ac:dyDescent="0.25">
      <c r="A984" s="281"/>
      <c r="B984" s="284"/>
      <c r="C984" s="285"/>
      <c r="D984" s="287"/>
      <c r="E984" s="173" t="s">
        <v>1054</v>
      </c>
    </row>
    <row r="985" spans="1:5" x14ac:dyDescent="0.25">
      <c r="A985" s="288" t="s">
        <v>1545</v>
      </c>
      <c r="B985" s="290" t="s">
        <v>1542</v>
      </c>
      <c r="C985" s="291"/>
      <c r="D985" s="294" t="s">
        <v>41</v>
      </c>
      <c r="E985" s="170" t="s">
        <v>1053</v>
      </c>
    </row>
    <row r="986" spans="1:5" x14ac:dyDescent="0.25">
      <c r="A986" s="296"/>
      <c r="B986" s="297"/>
      <c r="C986" s="298"/>
      <c r="D986" s="299"/>
      <c r="E986" s="171" t="s">
        <v>1054</v>
      </c>
    </row>
    <row r="987" spans="1:5" x14ac:dyDescent="0.25">
      <c r="A987" s="280" t="s">
        <v>1546</v>
      </c>
      <c r="B987" s="282" t="s">
        <v>1542</v>
      </c>
      <c r="C987" s="283"/>
      <c r="D987" s="286" t="s">
        <v>41</v>
      </c>
      <c r="E987" s="172" t="s">
        <v>1053</v>
      </c>
    </row>
    <row r="988" spans="1:5" x14ac:dyDescent="0.25">
      <c r="A988" s="281"/>
      <c r="B988" s="284"/>
      <c r="C988" s="285"/>
      <c r="D988" s="287"/>
      <c r="E988" s="173" t="s">
        <v>1054</v>
      </c>
    </row>
    <row r="989" spans="1:5" x14ac:dyDescent="0.25">
      <c r="A989" s="288" t="s">
        <v>1547</v>
      </c>
      <c r="B989" s="290" t="s">
        <v>1548</v>
      </c>
      <c r="C989" s="291"/>
      <c r="D989" s="294" t="s">
        <v>41</v>
      </c>
      <c r="E989" s="170" t="s">
        <v>1053</v>
      </c>
    </row>
    <row r="990" spans="1:5" x14ac:dyDescent="0.25">
      <c r="A990" s="296"/>
      <c r="B990" s="297"/>
      <c r="C990" s="298"/>
      <c r="D990" s="299"/>
      <c r="E990" s="171" t="s">
        <v>1054</v>
      </c>
    </row>
    <row r="991" spans="1:5" x14ac:dyDescent="0.25">
      <c r="A991" s="280" t="s">
        <v>1549</v>
      </c>
      <c r="B991" s="282" t="s">
        <v>1548</v>
      </c>
      <c r="C991" s="283"/>
      <c r="D991" s="286" t="s">
        <v>41</v>
      </c>
      <c r="E991" s="172" t="s">
        <v>1053</v>
      </c>
    </row>
    <row r="992" spans="1:5" x14ac:dyDescent="0.25">
      <c r="A992" s="281"/>
      <c r="B992" s="284"/>
      <c r="C992" s="285"/>
      <c r="D992" s="287"/>
      <c r="E992" s="173" t="s">
        <v>1054</v>
      </c>
    </row>
    <row r="993" spans="1:5" x14ac:dyDescent="0.25">
      <c r="A993" s="288" t="s">
        <v>1550</v>
      </c>
      <c r="B993" s="290" t="s">
        <v>1548</v>
      </c>
      <c r="C993" s="291"/>
      <c r="D993" s="294" t="s">
        <v>41</v>
      </c>
      <c r="E993" s="170" t="s">
        <v>1053</v>
      </c>
    </row>
    <row r="994" spans="1:5" x14ac:dyDescent="0.25">
      <c r="A994" s="296"/>
      <c r="B994" s="297"/>
      <c r="C994" s="298"/>
      <c r="D994" s="299"/>
      <c r="E994" s="171" t="s">
        <v>1054</v>
      </c>
    </row>
    <row r="995" spans="1:5" x14ac:dyDescent="0.25">
      <c r="A995" s="280" t="s">
        <v>1551</v>
      </c>
      <c r="B995" s="282" t="s">
        <v>1548</v>
      </c>
      <c r="C995" s="283"/>
      <c r="D995" s="286" t="s">
        <v>41</v>
      </c>
      <c r="E995" s="172" t="s">
        <v>1053</v>
      </c>
    </row>
    <row r="996" spans="1:5" x14ac:dyDescent="0.25">
      <c r="A996" s="281"/>
      <c r="B996" s="284"/>
      <c r="C996" s="285"/>
      <c r="D996" s="287"/>
      <c r="E996" s="173" t="s">
        <v>1054</v>
      </c>
    </row>
    <row r="997" spans="1:5" x14ac:dyDescent="0.25">
      <c r="A997" s="288" t="s">
        <v>1552</v>
      </c>
      <c r="B997" s="290" t="s">
        <v>1548</v>
      </c>
      <c r="C997" s="291"/>
      <c r="D997" s="294" t="s">
        <v>41</v>
      </c>
      <c r="E997" s="170" t="s">
        <v>1053</v>
      </c>
    </row>
    <row r="998" spans="1:5" x14ac:dyDescent="0.25">
      <c r="A998" s="296"/>
      <c r="B998" s="297"/>
      <c r="C998" s="298"/>
      <c r="D998" s="299"/>
      <c r="E998" s="171" t="s">
        <v>1054</v>
      </c>
    </row>
    <row r="999" spans="1:5" x14ac:dyDescent="0.25">
      <c r="A999" s="280" t="s">
        <v>1553</v>
      </c>
      <c r="B999" s="282" t="s">
        <v>1548</v>
      </c>
      <c r="C999" s="283"/>
      <c r="D999" s="286" t="s">
        <v>41</v>
      </c>
      <c r="E999" s="172" t="s">
        <v>1053</v>
      </c>
    </row>
    <row r="1000" spans="1:5" x14ac:dyDescent="0.25">
      <c r="A1000" s="281"/>
      <c r="B1000" s="284"/>
      <c r="C1000" s="285"/>
      <c r="D1000" s="287"/>
      <c r="E1000" s="173" t="s">
        <v>1054</v>
      </c>
    </row>
    <row r="1001" spans="1:5" x14ac:dyDescent="0.25">
      <c r="A1001" s="288" t="s">
        <v>1554</v>
      </c>
      <c r="B1001" s="290" t="s">
        <v>1548</v>
      </c>
      <c r="C1001" s="291"/>
      <c r="D1001" s="294" t="s">
        <v>41</v>
      </c>
      <c r="E1001" s="170" t="s">
        <v>1053</v>
      </c>
    </row>
    <row r="1002" spans="1:5" x14ac:dyDescent="0.25">
      <c r="A1002" s="296"/>
      <c r="B1002" s="297"/>
      <c r="C1002" s="298"/>
      <c r="D1002" s="299"/>
      <c r="E1002" s="171" t="s">
        <v>1054</v>
      </c>
    </row>
    <row r="1003" spans="1:5" x14ac:dyDescent="0.25">
      <c r="A1003" s="280" t="s">
        <v>1555</v>
      </c>
      <c r="B1003" s="282" t="s">
        <v>1548</v>
      </c>
      <c r="C1003" s="283"/>
      <c r="D1003" s="286" t="s">
        <v>41</v>
      </c>
      <c r="E1003" s="172" t="s">
        <v>1053</v>
      </c>
    </row>
    <row r="1004" spans="1:5" x14ac:dyDescent="0.25">
      <c r="A1004" s="281"/>
      <c r="B1004" s="284"/>
      <c r="C1004" s="285"/>
      <c r="D1004" s="287"/>
      <c r="E1004" s="173" t="s">
        <v>1054</v>
      </c>
    </row>
    <row r="1005" spans="1:5" x14ac:dyDescent="0.25">
      <c r="A1005" s="288" t="s">
        <v>1556</v>
      </c>
      <c r="B1005" s="290" t="s">
        <v>1557</v>
      </c>
      <c r="C1005" s="291"/>
      <c r="D1005" s="294" t="s">
        <v>41</v>
      </c>
      <c r="E1005" s="170" t="s">
        <v>1053</v>
      </c>
    </row>
    <row r="1006" spans="1:5" x14ac:dyDescent="0.25">
      <c r="A1006" s="296"/>
      <c r="B1006" s="297"/>
      <c r="C1006" s="298"/>
      <c r="D1006" s="299"/>
      <c r="E1006" s="171" t="s">
        <v>1054</v>
      </c>
    </row>
    <row r="1007" spans="1:5" x14ac:dyDescent="0.25">
      <c r="A1007" s="280" t="s">
        <v>1065</v>
      </c>
      <c r="B1007" s="282" t="s">
        <v>1557</v>
      </c>
      <c r="C1007" s="283"/>
      <c r="D1007" s="286" t="s">
        <v>41</v>
      </c>
      <c r="E1007" s="172" t="s">
        <v>1053</v>
      </c>
    </row>
    <row r="1008" spans="1:5" x14ac:dyDescent="0.25">
      <c r="A1008" s="281"/>
      <c r="B1008" s="284"/>
      <c r="C1008" s="285"/>
      <c r="D1008" s="287"/>
      <c r="E1008" s="173" t="s">
        <v>1054</v>
      </c>
    </row>
    <row r="1009" spans="1:5" x14ac:dyDescent="0.25">
      <c r="A1009" s="288" t="s">
        <v>1558</v>
      </c>
      <c r="B1009" s="290" t="s">
        <v>1557</v>
      </c>
      <c r="C1009" s="291"/>
      <c r="D1009" s="294" t="s">
        <v>41</v>
      </c>
      <c r="E1009" s="170" t="s">
        <v>1053</v>
      </c>
    </row>
    <row r="1010" spans="1:5" x14ac:dyDescent="0.25">
      <c r="A1010" s="296"/>
      <c r="B1010" s="297"/>
      <c r="C1010" s="298"/>
      <c r="D1010" s="299"/>
      <c r="E1010" s="171" t="s">
        <v>1054</v>
      </c>
    </row>
    <row r="1011" spans="1:5" x14ac:dyDescent="0.25">
      <c r="A1011" s="280" t="s">
        <v>1559</v>
      </c>
      <c r="B1011" s="282" t="s">
        <v>1557</v>
      </c>
      <c r="C1011" s="283"/>
      <c r="D1011" s="286" t="s">
        <v>41</v>
      </c>
      <c r="E1011" s="172" t="s">
        <v>1053</v>
      </c>
    </row>
    <row r="1012" spans="1:5" x14ac:dyDescent="0.25">
      <c r="A1012" s="281"/>
      <c r="B1012" s="284"/>
      <c r="C1012" s="285"/>
      <c r="D1012" s="287"/>
      <c r="E1012" s="173" t="s">
        <v>1054</v>
      </c>
    </row>
    <row r="1013" spans="1:5" x14ac:dyDescent="0.25">
      <c r="A1013" s="288" t="s">
        <v>1560</v>
      </c>
      <c r="B1013" s="290" t="s">
        <v>1557</v>
      </c>
      <c r="C1013" s="291"/>
      <c r="D1013" s="294" t="s">
        <v>41</v>
      </c>
      <c r="E1013" s="170" t="s">
        <v>1053</v>
      </c>
    </row>
    <row r="1014" spans="1:5" x14ac:dyDescent="0.25">
      <c r="A1014" s="296"/>
      <c r="B1014" s="297"/>
      <c r="C1014" s="298"/>
      <c r="D1014" s="299"/>
      <c r="E1014" s="171" t="s">
        <v>1054</v>
      </c>
    </row>
    <row r="1015" spans="1:5" x14ac:dyDescent="0.25">
      <c r="A1015" s="280" t="s">
        <v>1561</v>
      </c>
      <c r="B1015" s="282" t="s">
        <v>1557</v>
      </c>
      <c r="C1015" s="283"/>
      <c r="D1015" s="286" t="s">
        <v>41</v>
      </c>
      <c r="E1015" s="172" t="s">
        <v>1053</v>
      </c>
    </row>
    <row r="1016" spans="1:5" x14ac:dyDescent="0.25">
      <c r="A1016" s="281"/>
      <c r="B1016" s="284"/>
      <c r="C1016" s="285"/>
      <c r="D1016" s="287"/>
      <c r="E1016" s="173" t="s">
        <v>1054</v>
      </c>
    </row>
    <row r="1017" spans="1:5" x14ac:dyDescent="0.25">
      <c r="A1017" s="288" t="s">
        <v>1562</v>
      </c>
      <c r="B1017" s="290" t="s">
        <v>1557</v>
      </c>
      <c r="C1017" s="291"/>
      <c r="D1017" s="294" t="s">
        <v>41</v>
      </c>
      <c r="E1017" s="170" t="s">
        <v>1053</v>
      </c>
    </row>
    <row r="1018" spans="1:5" x14ac:dyDescent="0.25">
      <c r="A1018" s="296"/>
      <c r="B1018" s="297"/>
      <c r="C1018" s="298"/>
      <c r="D1018" s="299"/>
      <c r="E1018" s="171" t="s">
        <v>1054</v>
      </c>
    </row>
    <row r="1019" spans="1:5" x14ac:dyDescent="0.25">
      <c r="A1019" s="280" t="s">
        <v>1563</v>
      </c>
      <c r="B1019" s="282" t="s">
        <v>1557</v>
      </c>
      <c r="C1019" s="283"/>
      <c r="D1019" s="286" t="s">
        <v>41</v>
      </c>
      <c r="E1019" s="172" t="s">
        <v>1053</v>
      </c>
    </row>
    <row r="1020" spans="1:5" x14ac:dyDescent="0.25">
      <c r="A1020" s="281"/>
      <c r="B1020" s="284"/>
      <c r="C1020" s="285"/>
      <c r="D1020" s="287"/>
      <c r="E1020" s="173" t="s">
        <v>1054</v>
      </c>
    </row>
    <row r="1021" spans="1:5" x14ac:dyDescent="0.25">
      <c r="A1021" s="288" t="s">
        <v>1564</v>
      </c>
      <c r="B1021" s="290" t="s">
        <v>1557</v>
      </c>
      <c r="C1021" s="291"/>
      <c r="D1021" s="294" t="s">
        <v>41</v>
      </c>
      <c r="E1021" s="170" t="s">
        <v>1053</v>
      </c>
    </row>
    <row r="1022" spans="1:5" x14ac:dyDescent="0.25">
      <c r="A1022" s="296"/>
      <c r="B1022" s="297"/>
      <c r="C1022" s="298"/>
      <c r="D1022" s="299"/>
      <c r="E1022" s="171" t="s">
        <v>1054</v>
      </c>
    </row>
    <row r="1023" spans="1:5" x14ac:dyDescent="0.25">
      <c r="A1023" s="280" t="s">
        <v>1565</v>
      </c>
      <c r="B1023" s="282" t="s">
        <v>1557</v>
      </c>
      <c r="C1023" s="283"/>
      <c r="D1023" s="286" t="s">
        <v>41</v>
      </c>
      <c r="E1023" s="172" t="s">
        <v>1053</v>
      </c>
    </row>
    <row r="1024" spans="1:5" x14ac:dyDescent="0.25">
      <c r="A1024" s="281"/>
      <c r="B1024" s="284"/>
      <c r="C1024" s="285"/>
      <c r="D1024" s="287"/>
      <c r="E1024" s="173" t="s">
        <v>1054</v>
      </c>
    </row>
    <row r="1025" spans="1:5" x14ac:dyDescent="0.25">
      <c r="A1025" s="288" t="s">
        <v>1566</v>
      </c>
      <c r="B1025" s="290" t="s">
        <v>1567</v>
      </c>
      <c r="C1025" s="291"/>
      <c r="D1025" s="294" t="s">
        <v>41</v>
      </c>
      <c r="E1025" s="170" t="s">
        <v>1053</v>
      </c>
    </row>
    <row r="1026" spans="1:5" x14ac:dyDescent="0.25">
      <c r="A1026" s="296"/>
      <c r="B1026" s="297"/>
      <c r="C1026" s="298"/>
      <c r="D1026" s="299"/>
      <c r="E1026" s="171" t="s">
        <v>1054</v>
      </c>
    </row>
    <row r="1027" spans="1:5" x14ac:dyDescent="0.25">
      <c r="A1027" s="280" t="s">
        <v>1568</v>
      </c>
      <c r="B1027" s="282" t="s">
        <v>1567</v>
      </c>
      <c r="C1027" s="283"/>
      <c r="D1027" s="286" t="s">
        <v>41</v>
      </c>
      <c r="E1027" s="172" t="s">
        <v>1053</v>
      </c>
    </row>
    <row r="1028" spans="1:5" x14ac:dyDescent="0.25">
      <c r="A1028" s="281"/>
      <c r="B1028" s="284"/>
      <c r="C1028" s="285"/>
      <c r="D1028" s="287"/>
      <c r="E1028" s="173" t="s">
        <v>1054</v>
      </c>
    </row>
    <row r="1029" spans="1:5" x14ac:dyDescent="0.25">
      <c r="A1029" s="288" t="s">
        <v>1569</v>
      </c>
      <c r="B1029" s="290" t="s">
        <v>1567</v>
      </c>
      <c r="C1029" s="291"/>
      <c r="D1029" s="294" t="s">
        <v>41</v>
      </c>
      <c r="E1029" s="170" t="s">
        <v>1053</v>
      </c>
    </row>
    <row r="1030" spans="1:5" x14ac:dyDescent="0.25">
      <c r="A1030" s="296"/>
      <c r="B1030" s="297"/>
      <c r="C1030" s="298"/>
      <c r="D1030" s="299"/>
      <c r="E1030" s="171" t="s">
        <v>1054</v>
      </c>
    </row>
    <row r="1031" spans="1:5" x14ac:dyDescent="0.25">
      <c r="A1031" s="280" t="s">
        <v>1570</v>
      </c>
      <c r="B1031" s="282" t="s">
        <v>1567</v>
      </c>
      <c r="C1031" s="283"/>
      <c r="D1031" s="286" t="s">
        <v>41</v>
      </c>
      <c r="E1031" s="172" t="s">
        <v>1053</v>
      </c>
    </row>
    <row r="1032" spans="1:5" x14ac:dyDescent="0.25">
      <c r="A1032" s="281"/>
      <c r="B1032" s="284"/>
      <c r="C1032" s="285"/>
      <c r="D1032" s="287"/>
      <c r="E1032" s="173" t="s">
        <v>1054</v>
      </c>
    </row>
    <row r="1033" spans="1:5" x14ac:dyDescent="0.25">
      <c r="A1033" s="288" t="s">
        <v>1571</v>
      </c>
      <c r="B1033" s="290" t="s">
        <v>1567</v>
      </c>
      <c r="C1033" s="291"/>
      <c r="D1033" s="294" t="s">
        <v>41</v>
      </c>
      <c r="E1033" s="170" t="s">
        <v>1053</v>
      </c>
    </row>
    <row r="1034" spans="1:5" x14ac:dyDescent="0.25">
      <c r="A1034" s="296"/>
      <c r="B1034" s="297"/>
      <c r="C1034" s="298"/>
      <c r="D1034" s="299"/>
      <c r="E1034" s="171" t="s">
        <v>1054</v>
      </c>
    </row>
    <row r="1035" spans="1:5" x14ac:dyDescent="0.25">
      <c r="A1035" s="280" t="s">
        <v>1572</v>
      </c>
      <c r="B1035" s="282" t="s">
        <v>1567</v>
      </c>
      <c r="C1035" s="283"/>
      <c r="D1035" s="286" t="s">
        <v>41</v>
      </c>
      <c r="E1035" s="172" t="s">
        <v>1053</v>
      </c>
    </row>
    <row r="1036" spans="1:5" x14ac:dyDescent="0.25">
      <c r="A1036" s="281"/>
      <c r="B1036" s="284"/>
      <c r="C1036" s="285"/>
      <c r="D1036" s="287"/>
      <c r="E1036" s="173" t="s">
        <v>1054</v>
      </c>
    </row>
    <row r="1037" spans="1:5" x14ac:dyDescent="0.25">
      <c r="A1037" s="288" t="s">
        <v>1573</v>
      </c>
      <c r="B1037" s="290" t="s">
        <v>1567</v>
      </c>
      <c r="C1037" s="291"/>
      <c r="D1037" s="294" t="s">
        <v>41</v>
      </c>
      <c r="E1037" s="170" t="s">
        <v>1053</v>
      </c>
    </row>
    <row r="1038" spans="1:5" x14ac:dyDescent="0.25">
      <c r="A1038" s="296"/>
      <c r="B1038" s="297"/>
      <c r="C1038" s="298"/>
      <c r="D1038" s="299"/>
      <c r="E1038" s="171" t="s">
        <v>1054</v>
      </c>
    </row>
    <row r="1039" spans="1:5" x14ac:dyDescent="0.25">
      <c r="A1039" s="280" t="s">
        <v>1574</v>
      </c>
      <c r="B1039" s="282" t="s">
        <v>1567</v>
      </c>
      <c r="C1039" s="283"/>
      <c r="D1039" s="286" t="s">
        <v>41</v>
      </c>
      <c r="E1039" s="172" t="s">
        <v>1053</v>
      </c>
    </row>
    <row r="1040" spans="1:5" x14ac:dyDescent="0.25">
      <c r="A1040" s="281"/>
      <c r="B1040" s="284"/>
      <c r="C1040" s="285"/>
      <c r="D1040" s="287"/>
      <c r="E1040" s="173" t="s">
        <v>1054</v>
      </c>
    </row>
    <row r="1041" spans="1:5" x14ac:dyDescent="0.25">
      <c r="A1041" s="288" t="s">
        <v>1575</v>
      </c>
      <c r="B1041" s="290" t="s">
        <v>1567</v>
      </c>
      <c r="C1041" s="291"/>
      <c r="D1041" s="294" t="s">
        <v>41</v>
      </c>
      <c r="E1041" s="170" t="s">
        <v>1053</v>
      </c>
    </row>
    <row r="1042" spans="1:5" x14ac:dyDescent="0.25">
      <c r="A1042" s="296"/>
      <c r="B1042" s="297"/>
      <c r="C1042" s="298"/>
      <c r="D1042" s="299"/>
      <c r="E1042" s="171" t="s">
        <v>1054</v>
      </c>
    </row>
    <row r="1043" spans="1:5" x14ac:dyDescent="0.25">
      <c r="A1043" s="280" t="s">
        <v>1576</v>
      </c>
      <c r="B1043" s="282" t="s">
        <v>1567</v>
      </c>
      <c r="C1043" s="283"/>
      <c r="D1043" s="286" t="s">
        <v>41</v>
      </c>
      <c r="E1043" s="172" t="s">
        <v>1053</v>
      </c>
    </row>
    <row r="1044" spans="1:5" x14ac:dyDescent="0.25">
      <c r="A1044" s="281"/>
      <c r="B1044" s="284"/>
      <c r="C1044" s="285"/>
      <c r="D1044" s="287"/>
      <c r="E1044" s="173" t="s">
        <v>1054</v>
      </c>
    </row>
    <row r="1045" spans="1:5" x14ac:dyDescent="0.25">
      <c r="A1045" s="288" t="s">
        <v>1577</v>
      </c>
      <c r="B1045" s="290" t="s">
        <v>1567</v>
      </c>
      <c r="C1045" s="291"/>
      <c r="D1045" s="294" t="s">
        <v>41</v>
      </c>
      <c r="E1045" s="170" t="s">
        <v>1053</v>
      </c>
    </row>
    <row r="1046" spans="1:5" x14ac:dyDescent="0.25">
      <c r="A1046" s="296"/>
      <c r="B1046" s="297"/>
      <c r="C1046" s="298"/>
      <c r="D1046" s="299"/>
      <c r="E1046" s="171" t="s">
        <v>1054</v>
      </c>
    </row>
    <row r="1047" spans="1:5" x14ac:dyDescent="0.25">
      <c r="A1047" s="280" t="s">
        <v>1578</v>
      </c>
      <c r="B1047" s="282" t="s">
        <v>1567</v>
      </c>
      <c r="C1047" s="283"/>
      <c r="D1047" s="286" t="s">
        <v>41</v>
      </c>
      <c r="E1047" s="172" t="s">
        <v>1053</v>
      </c>
    </row>
    <row r="1048" spans="1:5" x14ac:dyDescent="0.25">
      <c r="A1048" s="281"/>
      <c r="B1048" s="284"/>
      <c r="C1048" s="285"/>
      <c r="D1048" s="287"/>
      <c r="E1048" s="173" t="s">
        <v>1054</v>
      </c>
    </row>
    <row r="1049" spans="1:5" x14ac:dyDescent="0.25">
      <c r="A1049" s="288" t="s">
        <v>1579</v>
      </c>
      <c r="B1049" s="290" t="s">
        <v>1567</v>
      </c>
      <c r="C1049" s="291"/>
      <c r="D1049" s="294" t="s">
        <v>41</v>
      </c>
      <c r="E1049" s="170" t="s">
        <v>1053</v>
      </c>
    </row>
    <row r="1050" spans="1:5" x14ac:dyDescent="0.25">
      <c r="A1050" s="296"/>
      <c r="B1050" s="297"/>
      <c r="C1050" s="298"/>
      <c r="D1050" s="299"/>
      <c r="E1050" s="171" t="s">
        <v>1054</v>
      </c>
    </row>
    <row r="1051" spans="1:5" x14ac:dyDescent="0.25">
      <c r="A1051" s="280" t="s">
        <v>1580</v>
      </c>
      <c r="B1051" s="282" t="s">
        <v>1567</v>
      </c>
      <c r="C1051" s="283"/>
      <c r="D1051" s="286" t="s">
        <v>41</v>
      </c>
      <c r="E1051" s="172" t="s">
        <v>1053</v>
      </c>
    </row>
    <row r="1052" spans="1:5" x14ac:dyDescent="0.25">
      <c r="A1052" s="281"/>
      <c r="B1052" s="284"/>
      <c r="C1052" s="285"/>
      <c r="D1052" s="287"/>
      <c r="E1052" s="173" t="s">
        <v>1054</v>
      </c>
    </row>
    <row r="1053" spans="1:5" x14ac:dyDescent="0.25">
      <c r="A1053" s="288" t="s">
        <v>1581</v>
      </c>
      <c r="B1053" s="290" t="s">
        <v>1567</v>
      </c>
      <c r="C1053" s="291"/>
      <c r="D1053" s="294" t="s">
        <v>41</v>
      </c>
      <c r="E1053" s="170" t="s">
        <v>1053</v>
      </c>
    </row>
    <row r="1054" spans="1:5" x14ac:dyDescent="0.25">
      <c r="A1054" s="296"/>
      <c r="B1054" s="297"/>
      <c r="C1054" s="298"/>
      <c r="D1054" s="299"/>
      <c r="E1054" s="171" t="s">
        <v>1054</v>
      </c>
    </row>
    <row r="1055" spans="1:5" x14ac:dyDescent="0.25">
      <c r="A1055" s="280" t="s">
        <v>1582</v>
      </c>
      <c r="B1055" s="282" t="s">
        <v>1567</v>
      </c>
      <c r="C1055" s="283"/>
      <c r="D1055" s="286" t="s">
        <v>41</v>
      </c>
      <c r="E1055" s="172" t="s">
        <v>1053</v>
      </c>
    </row>
    <row r="1056" spans="1:5" x14ac:dyDescent="0.25">
      <c r="A1056" s="281"/>
      <c r="B1056" s="284"/>
      <c r="C1056" s="285"/>
      <c r="D1056" s="287"/>
      <c r="E1056" s="173" t="s">
        <v>1054</v>
      </c>
    </row>
    <row r="1057" spans="1:5" x14ac:dyDescent="0.25">
      <c r="A1057" s="288" t="s">
        <v>1583</v>
      </c>
      <c r="B1057" s="290" t="s">
        <v>1567</v>
      </c>
      <c r="C1057" s="291"/>
      <c r="D1057" s="294" t="s">
        <v>41</v>
      </c>
      <c r="E1057" s="170" t="s">
        <v>1053</v>
      </c>
    </row>
    <row r="1058" spans="1:5" x14ac:dyDescent="0.25">
      <c r="A1058" s="296"/>
      <c r="B1058" s="297"/>
      <c r="C1058" s="298"/>
      <c r="D1058" s="299"/>
      <c r="E1058" s="171" t="s">
        <v>1054</v>
      </c>
    </row>
    <row r="1059" spans="1:5" x14ac:dyDescent="0.25">
      <c r="A1059" s="280" t="s">
        <v>1584</v>
      </c>
      <c r="B1059" s="282" t="s">
        <v>1567</v>
      </c>
      <c r="C1059" s="283"/>
      <c r="D1059" s="286" t="s">
        <v>41</v>
      </c>
      <c r="E1059" s="172" t="s">
        <v>1053</v>
      </c>
    </row>
    <row r="1060" spans="1:5" x14ac:dyDescent="0.25">
      <c r="A1060" s="281"/>
      <c r="B1060" s="284"/>
      <c r="C1060" s="285"/>
      <c r="D1060" s="287"/>
      <c r="E1060" s="173" t="s">
        <v>1054</v>
      </c>
    </row>
    <row r="1061" spans="1:5" x14ac:dyDescent="0.25">
      <c r="A1061" s="288" t="s">
        <v>1585</v>
      </c>
      <c r="B1061" s="290" t="s">
        <v>1567</v>
      </c>
      <c r="C1061" s="291"/>
      <c r="D1061" s="294" t="s">
        <v>41</v>
      </c>
      <c r="E1061" s="170" t="s">
        <v>1053</v>
      </c>
    </row>
    <row r="1062" spans="1:5" x14ac:dyDescent="0.25">
      <c r="A1062" s="296"/>
      <c r="B1062" s="297"/>
      <c r="C1062" s="298"/>
      <c r="D1062" s="299"/>
      <c r="E1062" s="171" t="s">
        <v>1054</v>
      </c>
    </row>
    <row r="1063" spans="1:5" x14ac:dyDescent="0.25">
      <c r="A1063" s="280" t="s">
        <v>1586</v>
      </c>
      <c r="B1063" s="282" t="s">
        <v>1587</v>
      </c>
      <c r="C1063" s="283"/>
      <c r="D1063" s="286" t="s">
        <v>41</v>
      </c>
      <c r="E1063" s="172" t="s">
        <v>1053</v>
      </c>
    </row>
    <row r="1064" spans="1:5" x14ac:dyDescent="0.25">
      <c r="A1064" s="281"/>
      <c r="B1064" s="284"/>
      <c r="C1064" s="285"/>
      <c r="D1064" s="287"/>
      <c r="E1064" s="173" t="s">
        <v>1054</v>
      </c>
    </row>
    <row r="1065" spans="1:5" x14ac:dyDescent="0.25">
      <c r="A1065" s="288" t="s">
        <v>1588</v>
      </c>
      <c r="B1065" s="290" t="s">
        <v>1587</v>
      </c>
      <c r="C1065" s="291"/>
      <c r="D1065" s="294" t="s">
        <v>41</v>
      </c>
      <c r="E1065" s="170" t="s">
        <v>1053</v>
      </c>
    </row>
    <row r="1066" spans="1:5" x14ac:dyDescent="0.25">
      <c r="A1066" s="296"/>
      <c r="B1066" s="297"/>
      <c r="C1066" s="298"/>
      <c r="D1066" s="299"/>
      <c r="E1066" s="171" t="s">
        <v>1054</v>
      </c>
    </row>
    <row r="1067" spans="1:5" x14ac:dyDescent="0.25">
      <c r="A1067" s="280" t="s">
        <v>1589</v>
      </c>
      <c r="B1067" s="282" t="s">
        <v>1587</v>
      </c>
      <c r="C1067" s="283"/>
      <c r="D1067" s="286" t="s">
        <v>41</v>
      </c>
      <c r="E1067" s="172" t="s">
        <v>1053</v>
      </c>
    </row>
    <row r="1068" spans="1:5" x14ac:dyDescent="0.25">
      <c r="A1068" s="281"/>
      <c r="B1068" s="284"/>
      <c r="C1068" s="285"/>
      <c r="D1068" s="287"/>
      <c r="E1068" s="173" t="s">
        <v>1054</v>
      </c>
    </row>
    <row r="1069" spans="1:5" x14ac:dyDescent="0.25">
      <c r="A1069" s="288" t="s">
        <v>1540</v>
      </c>
      <c r="B1069" s="290" t="s">
        <v>1587</v>
      </c>
      <c r="C1069" s="291"/>
      <c r="D1069" s="294" t="s">
        <v>41</v>
      </c>
      <c r="E1069" s="170" t="s">
        <v>1053</v>
      </c>
    </row>
    <row r="1070" spans="1:5" x14ac:dyDescent="0.25">
      <c r="A1070" s="296"/>
      <c r="B1070" s="297"/>
      <c r="C1070" s="298"/>
      <c r="D1070" s="299"/>
      <c r="E1070" s="171" t="s">
        <v>1054</v>
      </c>
    </row>
    <row r="1071" spans="1:5" x14ac:dyDescent="0.25">
      <c r="A1071" s="280" t="s">
        <v>1590</v>
      </c>
      <c r="B1071" s="282" t="s">
        <v>1591</v>
      </c>
      <c r="C1071" s="283"/>
      <c r="D1071" s="286" t="s">
        <v>41</v>
      </c>
      <c r="E1071" s="172" t="s">
        <v>1053</v>
      </c>
    </row>
    <row r="1072" spans="1:5" x14ac:dyDescent="0.25">
      <c r="A1072" s="281"/>
      <c r="B1072" s="284"/>
      <c r="C1072" s="285"/>
      <c r="D1072" s="287"/>
      <c r="E1072" s="173" t="s">
        <v>1054</v>
      </c>
    </row>
    <row r="1073" spans="1:5" x14ac:dyDescent="0.25">
      <c r="A1073" s="288" t="s">
        <v>1592</v>
      </c>
      <c r="B1073" s="290" t="s">
        <v>1591</v>
      </c>
      <c r="C1073" s="291"/>
      <c r="D1073" s="294" t="s">
        <v>41</v>
      </c>
      <c r="E1073" s="170" t="s">
        <v>1053</v>
      </c>
    </row>
    <row r="1074" spans="1:5" x14ac:dyDescent="0.25">
      <c r="A1074" s="296"/>
      <c r="B1074" s="297"/>
      <c r="C1074" s="298"/>
      <c r="D1074" s="299"/>
      <c r="E1074" s="171" t="s">
        <v>1054</v>
      </c>
    </row>
    <row r="1075" spans="1:5" x14ac:dyDescent="0.25">
      <c r="A1075" s="280" t="s">
        <v>1593</v>
      </c>
      <c r="B1075" s="282" t="s">
        <v>1591</v>
      </c>
      <c r="C1075" s="283"/>
      <c r="D1075" s="286" t="s">
        <v>41</v>
      </c>
      <c r="E1075" s="172" t="s">
        <v>1053</v>
      </c>
    </row>
    <row r="1076" spans="1:5" x14ac:dyDescent="0.25">
      <c r="A1076" s="281"/>
      <c r="B1076" s="284"/>
      <c r="C1076" s="285"/>
      <c r="D1076" s="287"/>
      <c r="E1076" s="173" t="s">
        <v>1054</v>
      </c>
    </row>
    <row r="1077" spans="1:5" x14ac:dyDescent="0.25">
      <c r="A1077" s="288" t="s">
        <v>1594</v>
      </c>
      <c r="B1077" s="290" t="s">
        <v>1591</v>
      </c>
      <c r="C1077" s="291"/>
      <c r="D1077" s="294" t="s">
        <v>41</v>
      </c>
      <c r="E1077" s="170" t="s">
        <v>1053</v>
      </c>
    </row>
    <row r="1078" spans="1:5" x14ac:dyDescent="0.25">
      <c r="A1078" s="296"/>
      <c r="B1078" s="297"/>
      <c r="C1078" s="298"/>
      <c r="D1078" s="299"/>
      <c r="E1078" s="171" t="s">
        <v>1054</v>
      </c>
    </row>
    <row r="1079" spans="1:5" x14ac:dyDescent="0.25">
      <c r="A1079" s="280" t="s">
        <v>1595</v>
      </c>
      <c r="B1079" s="282" t="s">
        <v>1596</v>
      </c>
      <c r="C1079" s="283"/>
      <c r="D1079" s="286" t="s">
        <v>41</v>
      </c>
      <c r="E1079" s="172" t="s">
        <v>1053</v>
      </c>
    </row>
    <row r="1080" spans="1:5" x14ac:dyDescent="0.25">
      <c r="A1080" s="281"/>
      <c r="B1080" s="284"/>
      <c r="C1080" s="285"/>
      <c r="D1080" s="287"/>
      <c r="E1080" s="173" t="s">
        <v>1054</v>
      </c>
    </row>
    <row r="1081" spans="1:5" x14ac:dyDescent="0.25">
      <c r="A1081" s="288" t="s">
        <v>1597</v>
      </c>
      <c r="B1081" s="290" t="s">
        <v>1596</v>
      </c>
      <c r="C1081" s="291"/>
      <c r="D1081" s="294" t="s">
        <v>41</v>
      </c>
      <c r="E1081" s="170" t="s">
        <v>1053</v>
      </c>
    </row>
    <row r="1082" spans="1:5" x14ac:dyDescent="0.25">
      <c r="A1082" s="296"/>
      <c r="B1082" s="297"/>
      <c r="C1082" s="298"/>
      <c r="D1082" s="299"/>
      <c r="E1082" s="171" t="s">
        <v>1054</v>
      </c>
    </row>
    <row r="1083" spans="1:5" x14ac:dyDescent="0.25">
      <c r="A1083" s="280" t="s">
        <v>1598</v>
      </c>
      <c r="B1083" s="282" t="s">
        <v>1596</v>
      </c>
      <c r="C1083" s="283"/>
      <c r="D1083" s="286" t="s">
        <v>41</v>
      </c>
      <c r="E1083" s="172" t="s">
        <v>1053</v>
      </c>
    </row>
    <row r="1084" spans="1:5" x14ac:dyDescent="0.25">
      <c r="A1084" s="281"/>
      <c r="B1084" s="284"/>
      <c r="C1084" s="285"/>
      <c r="D1084" s="287"/>
      <c r="E1084" s="173" t="s">
        <v>1054</v>
      </c>
    </row>
    <row r="1085" spans="1:5" x14ac:dyDescent="0.25">
      <c r="A1085" s="288" t="s">
        <v>1599</v>
      </c>
      <c r="B1085" s="290" t="s">
        <v>1596</v>
      </c>
      <c r="C1085" s="291"/>
      <c r="D1085" s="294" t="s">
        <v>41</v>
      </c>
      <c r="E1085" s="170" t="s">
        <v>1053</v>
      </c>
    </row>
    <row r="1086" spans="1:5" x14ac:dyDescent="0.25">
      <c r="A1086" s="296"/>
      <c r="B1086" s="297"/>
      <c r="C1086" s="298"/>
      <c r="D1086" s="299"/>
      <c r="E1086" s="171" t="s">
        <v>1054</v>
      </c>
    </row>
    <row r="1087" spans="1:5" x14ac:dyDescent="0.25">
      <c r="A1087" s="280" t="s">
        <v>1600</v>
      </c>
      <c r="B1087" s="282" t="s">
        <v>1596</v>
      </c>
      <c r="C1087" s="283"/>
      <c r="D1087" s="286" t="s">
        <v>41</v>
      </c>
      <c r="E1087" s="172" t="s">
        <v>1053</v>
      </c>
    </row>
    <row r="1088" spans="1:5" x14ac:dyDescent="0.25">
      <c r="A1088" s="281"/>
      <c r="B1088" s="284"/>
      <c r="C1088" s="285"/>
      <c r="D1088" s="287"/>
      <c r="E1088" s="173" t="s">
        <v>1054</v>
      </c>
    </row>
    <row r="1089" spans="1:5" x14ac:dyDescent="0.25">
      <c r="A1089" s="288" t="s">
        <v>1601</v>
      </c>
      <c r="B1089" s="290" t="s">
        <v>1602</v>
      </c>
      <c r="C1089" s="291"/>
      <c r="D1089" s="294" t="s">
        <v>41</v>
      </c>
      <c r="E1089" s="170" t="s">
        <v>1053</v>
      </c>
    </row>
    <row r="1090" spans="1:5" x14ac:dyDescent="0.25">
      <c r="A1090" s="296"/>
      <c r="B1090" s="297"/>
      <c r="C1090" s="298"/>
      <c r="D1090" s="299"/>
      <c r="E1090" s="171" t="s">
        <v>1054</v>
      </c>
    </row>
    <row r="1091" spans="1:5" x14ac:dyDescent="0.25">
      <c r="A1091" s="280" t="s">
        <v>1171</v>
      </c>
      <c r="B1091" s="282" t="s">
        <v>1602</v>
      </c>
      <c r="C1091" s="283"/>
      <c r="D1091" s="286" t="s">
        <v>41</v>
      </c>
      <c r="E1091" s="172" t="s">
        <v>1053</v>
      </c>
    </row>
    <row r="1092" spans="1:5" x14ac:dyDescent="0.25">
      <c r="A1092" s="281"/>
      <c r="B1092" s="284"/>
      <c r="C1092" s="285"/>
      <c r="D1092" s="287"/>
      <c r="E1092" s="173" t="s">
        <v>1054</v>
      </c>
    </row>
    <row r="1093" spans="1:5" x14ac:dyDescent="0.25">
      <c r="A1093" s="288" t="s">
        <v>1603</v>
      </c>
      <c r="B1093" s="290" t="s">
        <v>1602</v>
      </c>
      <c r="C1093" s="291"/>
      <c r="D1093" s="294" t="s">
        <v>41</v>
      </c>
      <c r="E1093" s="170" t="s">
        <v>1053</v>
      </c>
    </row>
    <row r="1094" spans="1:5" x14ac:dyDescent="0.25">
      <c r="A1094" s="296"/>
      <c r="B1094" s="297"/>
      <c r="C1094" s="298"/>
      <c r="D1094" s="299"/>
      <c r="E1094" s="171" t="s">
        <v>1054</v>
      </c>
    </row>
    <row r="1095" spans="1:5" x14ac:dyDescent="0.25">
      <c r="A1095" s="280" t="s">
        <v>1604</v>
      </c>
      <c r="B1095" s="282" t="s">
        <v>1602</v>
      </c>
      <c r="C1095" s="283"/>
      <c r="D1095" s="286" t="s">
        <v>41</v>
      </c>
      <c r="E1095" s="172" t="s">
        <v>1053</v>
      </c>
    </row>
    <row r="1096" spans="1:5" x14ac:dyDescent="0.25">
      <c r="A1096" s="281"/>
      <c r="B1096" s="284"/>
      <c r="C1096" s="285"/>
      <c r="D1096" s="287"/>
      <c r="E1096" s="173" t="s">
        <v>1054</v>
      </c>
    </row>
    <row r="1097" spans="1:5" x14ac:dyDescent="0.25">
      <c r="A1097" s="288" t="s">
        <v>1605</v>
      </c>
      <c r="B1097" s="290" t="s">
        <v>1602</v>
      </c>
      <c r="C1097" s="291"/>
      <c r="D1097" s="294" t="s">
        <v>41</v>
      </c>
      <c r="E1097" s="170" t="s">
        <v>1053</v>
      </c>
    </row>
    <row r="1098" spans="1:5" x14ac:dyDescent="0.25">
      <c r="A1098" s="296"/>
      <c r="B1098" s="297"/>
      <c r="C1098" s="298"/>
      <c r="D1098" s="299"/>
      <c r="E1098" s="171" t="s">
        <v>1054</v>
      </c>
    </row>
    <row r="1099" spans="1:5" x14ac:dyDescent="0.25">
      <c r="A1099" s="280" t="s">
        <v>1606</v>
      </c>
      <c r="B1099" s="282" t="s">
        <v>1602</v>
      </c>
      <c r="C1099" s="283"/>
      <c r="D1099" s="286" t="s">
        <v>41</v>
      </c>
      <c r="E1099" s="172" t="s">
        <v>1053</v>
      </c>
    </row>
    <row r="1100" spans="1:5" x14ac:dyDescent="0.25">
      <c r="A1100" s="281"/>
      <c r="B1100" s="284"/>
      <c r="C1100" s="285"/>
      <c r="D1100" s="287"/>
      <c r="E1100" s="173" t="s">
        <v>1054</v>
      </c>
    </row>
    <row r="1101" spans="1:5" x14ac:dyDescent="0.25">
      <c r="A1101" s="288" t="s">
        <v>1607</v>
      </c>
      <c r="B1101" s="290" t="s">
        <v>1608</v>
      </c>
      <c r="C1101" s="291"/>
      <c r="D1101" s="294" t="s">
        <v>41</v>
      </c>
      <c r="E1101" s="170" t="s">
        <v>1053</v>
      </c>
    </row>
    <row r="1102" spans="1:5" x14ac:dyDescent="0.25">
      <c r="A1102" s="296"/>
      <c r="B1102" s="297"/>
      <c r="C1102" s="298"/>
      <c r="D1102" s="299"/>
      <c r="E1102" s="171" t="s">
        <v>1054</v>
      </c>
    </row>
    <row r="1103" spans="1:5" x14ac:dyDescent="0.25">
      <c r="A1103" s="280" t="s">
        <v>1609</v>
      </c>
      <c r="B1103" s="282" t="s">
        <v>1608</v>
      </c>
      <c r="C1103" s="283"/>
      <c r="D1103" s="286" t="s">
        <v>41</v>
      </c>
      <c r="E1103" s="172" t="s">
        <v>1053</v>
      </c>
    </row>
    <row r="1104" spans="1:5" x14ac:dyDescent="0.25">
      <c r="A1104" s="281"/>
      <c r="B1104" s="284"/>
      <c r="C1104" s="285"/>
      <c r="D1104" s="287"/>
      <c r="E1104" s="173" t="s">
        <v>1054</v>
      </c>
    </row>
    <row r="1105" spans="1:5" x14ac:dyDescent="0.25">
      <c r="A1105" s="288" t="s">
        <v>1610</v>
      </c>
      <c r="B1105" s="290" t="s">
        <v>1608</v>
      </c>
      <c r="C1105" s="291"/>
      <c r="D1105" s="294" t="s">
        <v>41</v>
      </c>
      <c r="E1105" s="170" t="s">
        <v>1053</v>
      </c>
    </row>
    <row r="1106" spans="1:5" x14ac:dyDescent="0.25">
      <c r="A1106" s="296"/>
      <c r="B1106" s="297"/>
      <c r="C1106" s="298"/>
      <c r="D1106" s="299"/>
      <c r="E1106" s="171" t="s">
        <v>1054</v>
      </c>
    </row>
    <row r="1107" spans="1:5" x14ac:dyDescent="0.25">
      <c r="A1107" s="280" t="s">
        <v>1611</v>
      </c>
      <c r="B1107" s="282" t="s">
        <v>1608</v>
      </c>
      <c r="C1107" s="283"/>
      <c r="D1107" s="286" t="s">
        <v>41</v>
      </c>
      <c r="E1107" s="172" t="s">
        <v>1053</v>
      </c>
    </row>
    <row r="1108" spans="1:5" x14ac:dyDescent="0.25">
      <c r="A1108" s="281"/>
      <c r="B1108" s="284"/>
      <c r="C1108" s="285"/>
      <c r="D1108" s="287"/>
      <c r="E1108" s="173" t="s">
        <v>1054</v>
      </c>
    </row>
    <row r="1109" spans="1:5" x14ac:dyDescent="0.25">
      <c r="A1109" s="288" t="s">
        <v>1612</v>
      </c>
      <c r="B1109" s="290" t="s">
        <v>1608</v>
      </c>
      <c r="C1109" s="291"/>
      <c r="D1109" s="294" t="s">
        <v>41</v>
      </c>
      <c r="E1109" s="170" t="s">
        <v>1053</v>
      </c>
    </row>
    <row r="1110" spans="1:5" x14ac:dyDescent="0.25">
      <c r="A1110" s="296"/>
      <c r="B1110" s="297"/>
      <c r="C1110" s="298"/>
      <c r="D1110" s="299"/>
      <c r="E1110" s="171" t="s">
        <v>1054</v>
      </c>
    </row>
    <row r="1111" spans="1:5" x14ac:dyDescent="0.25">
      <c r="A1111" s="280" t="s">
        <v>1613</v>
      </c>
      <c r="B1111" s="282" t="s">
        <v>1608</v>
      </c>
      <c r="C1111" s="283"/>
      <c r="D1111" s="286" t="s">
        <v>41</v>
      </c>
      <c r="E1111" s="172" t="s">
        <v>1053</v>
      </c>
    </row>
    <row r="1112" spans="1:5" x14ac:dyDescent="0.25">
      <c r="A1112" s="281"/>
      <c r="B1112" s="284"/>
      <c r="C1112" s="285"/>
      <c r="D1112" s="287"/>
      <c r="E1112" s="173" t="s">
        <v>1054</v>
      </c>
    </row>
    <row r="1113" spans="1:5" x14ac:dyDescent="0.25">
      <c r="A1113" s="288" t="s">
        <v>1614</v>
      </c>
      <c r="B1113" s="290" t="s">
        <v>1608</v>
      </c>
      <c r="C1113" s="291"/>
      <c r="D1113" s="294" t="s">
        <v>41</v>
      </c>
      <c r="E1113" s="170" t="s">
        <v>1053</v>
      </c>
    </row>
    <row r="1114" spans="1:5" x14ac:dyDescent="0.25">
      <c r="A1114" s="296"/>
      <c r="B1114" s="297"/>
      <c r="C1114" s="298"/>
      <c r="D1114" s="299"/>
      <c r="E1114" s="171" t="s">
        <v>1054</v>
      </c>
    </row>
    <row r="1115" spans="1:5" x14ac:dyDescent="0.25">
      <c r="A1115" s="280" t="s">
        <v>1615</v>
      </c>
      <c r="B1115" s="282" t="s">
        <v>1616</v>
      </c>
      <c r="C1115" s="283"/>
      <c r="D1115" s="286" t="s">
        <v>41</v>
      </c>
      <c r="E1115" s="172" t="s">
        <v>1053</v>
      </c>
    </row>
    <row r="1116" spans="1:5" x14ac:dyDescent="0.25">
      <c r="A1116" s="281"/>
      <c r="B1116" s="284"/>
      <c r="C1116" s="285"/>
      <c r="D1116" s="287"/>
      <c r="E1116" s="173" t="s">
        <v>1054</v>
      </c>
    </row>
    <row r="1117" spans="1:5" x14ac:dyDescent="0.25">
      <c r="A1117" s="288" t="s">
        <v>1617</v>
      </c>
      <c r="B1117" s="290" t="s">
        <v>1616</v>
      </c>
      <c r="C1117" s="291"/>
      <c r="D1117" s="294" t="s">
        <v>41</v>
      </c>
      <c r="E1117" s="170" t="s">
        <v>1053</v>
      </c>
    </row>
    <row r="1118" spans="1:5" x14ac:dyDescent="0.25">
      <c r="A1118" s="296"/>
      <c r="B1118" s="297"/>
      <c r="C1118" s="298"/>
      <c r="D1118" s="299"/>
      <c r="E1118" s="171" t="s">
        <v>1054</v>
      </c>
    </row>
    <row r="1119" spans="1:5" x14ac:dyDescent="0.25">
      <c r="A1119" s="280" t="s">
        <v>1618</v>
      </c>
      <c r="B1119" s="282" t="s">
        <v>1616</v>
      </c>
      <c r="C1119" s="283"/>
      <c r="D1119" s="286" t="s">
        <v>41</v>
      </c>
      <c r="E1119" s="172" t="s">
        <v>1053</v>
      </c>
    </row>
    <row r="1120" spans="1:5" x14ac:dyDescent="0.25">
      <c r="A1120" s="281"/>
      <c r="B1120" s="284"/>
      <c r="C1120" s="285"/>
      <c r="D1120" s="287"/>
      <c r="E1120" s="173" t="s">
        <v>1054</v>
      </c>
    </row>
    <row r="1121" spans="1:5" x14ac:dyDescent="0.25">
      <c r="A1121" s="288" t="s">
        <v>1619</v>
      </c>
      <c r="B1121" s="290" t="s">
        <v>1616</v>
      </c>
      <c r="C1121" s="291"/>
      <c r="D1121" s="294" t="s">
        <v>41</v>
      </c>
      <c r="E1121" s="170" t="s">
        <v>1053</v>
      </c>
    </row>
    <row r="1122" spans="1:5" x14ac:dyDescent="0.25">
      <c r="A1122" s="296"/>
      <c r="B1122" s="297"/>
      <c r="C1122" s="298"/>
      <c r="D1122" s="299"/>
      <c r="E1122" s="171" t="s">
        <v>1054</v>
      </c>
    </row>
    <row r="1123" spans="1:5" x14ac:dyDescent="0.25">
      <c r="A1123" s="280" t="s">
        <v>1620</v>
      </c>
      <c r="B1123" s="282" t="s">
        <v>1616</v>
      </c>
      <c r="C1123" s="283"/>
      <c r="D1123" s="286" t="s">
        <v>41</v>
      </c>
      <c r="E1123" s="172" t="s">
        <v>1053</v>
      </c>
    </row>
    <row r="1124" spans="1:5" x14ac:dyDescent="0.25">
      <c r="A1124" s="281"/>
      <c r="B1124" s="284"/>
      <c r="C1124" s="285"/>
      <c r="D1124" s="287"/>
      <c r="E1124" s="173" t="s">
        <v>1054</v>
      </c>
    </row>
    <row r="1125" spans="1:5" x14ac:dyDescent="0.25">
      <c r="A1125" s="288" t="s">
        <v>1621</v>
      </c>
      <c r="B1125" s="290" t="s">
        <v>1616</v>
      </c>
      <c r="C1125" s="291"/>
      <c r="D1125" s="294" t="s">
        <v>41</v>
      </c>
      <c r="E1125" s="170" t="s">
        <v>1053</v>
      </c>
    </row>
    <row r="1126" spans="1:5" x14ac:dyDescent="0.25">
      <c r="A1126" s="296"/>
      <c r="B1126" s="297"/>
      <c r="C1126" s="298"/>
      <c r="D1126" s="299"/>
      <c r="E1126" s="171" t="s">
        <v>1054</v>
      </c>
    </row>
    <row r="1127" spans="1:5" x14ac:dyDescent="0.25">
      <c r="A1127" s="280" t="s">
        <v>1622</v>
      </c>
      <c r="B1127" s="282" t="s">
        <v>1616</v>
      </c>
      <c r="C1127" s="283"/>
      <c r="D1127" s="286" t="s">
        <v>41</v>
      </c>
      <c r="E1127" s="172" t="s">
        <v>1053</v>
      </c>
    </row>
    <row r="1128" spans="1:5" x14ac:dyDescent="0.25">
      <c r="A1128" s="281"/>
      <c r="B1128" s="284"/>
      <c r="C1128" s="285"/>
      <c r="D1128" s="287"/>
      <c r="E1128" s="173" t="s">
        <v>1054</v>
      </c>
    </row>
    <row r="1129" spans="1:5" x14ac:dyDescent="0.25">
      <c r="A1129" s="288" t="s">
        <v>1623</v>
      </c>
      <c r="B1129" s="290" t="s">
        <v>1616</v>
      </c>
      <c r="C1129" s="291"/>
      <c r="D1129" s="294" t="s">
        <v>41</v>
      </c>
      <c r="E1129" s="170" t="s">
        <v>1053</v>
      </c>
    </row>
    <row r="1130" spans="1:5" x14ac:dyDescent="0.25">
      <c r="A1130" s="296"/>
      <c r="B1130" s="297"/>
      <c r="C1130" s="298"/>
      <c r="D1130" s="299"/>
      <c r="E1130" s="171" t="s">
        <v>1054</v>
      </c>
    </row>
    <row r="1131" spans="1:5" x14ac:dyDescent="0.25">
      <c r="A1131" s="280" t="s">
        <v>1463</v>
      </c>
      <c r="B1131" s="282"/>
      <c r="C1131" s="283"/>
      <c r="D1131" s="286" t="s">
        <v>41</v>
      </c>
      <c r="E1131" s="172" t="s">
        <v>1053</v>
      </c>
    </row>
    <row r="1132" spans="1:5" x14ac:dyDescent="0.25">
      <c r="A1132" s="281"/>
      <c r="B1132" s="284"/>
      <c r="C1132" s="285"/>
      <c r="D1132" s="287"/>
      <c r="E1132" s="173" t="s">
        <v>1054</v>
      </c>
    </row>
    <row r="1133" spans="1:5" x14ac:dyDescent="0.25">
      <c r="A1133" s="288" t="s">
        <v>1485</v>
      </c>
      <c r="B1133" s="290"/>
      <c r="C1133" s="291"/>
      <c r="D1133" s="294" t="s">
        <v>41</v>
      </c>
      <c r="E1133" s="170" t="s">
        <v>1053</v>
      </c>
    </row>
    <row r="1134" spans="1:5" x14ac:dyDescent="0.25">
      <c r="A1134" s="296"/>
      <c r="B1134" s="297"/>
      <c r="C1134" s="298"/>
      <c r="D1134" s="299"/>
      <c r="E1134" s="171" t="s">
        <v>1054</v>
      </c>
    </row>
    <row r="1135" spans="1:5" x14ac:dyDescent="0.25">
      <c r="A1135" s="280" t="s">
        <v>1491</v>
      </c>
      <c r="B1135" s="282"/>
      <c r="C1135" s="283"/>
      <c r="D1135" s="286" t="s">
        <v>41</v>
      </c>
      <c r="E1135" s="172" t="s">
        <v>1053</v>
      </c>
    </row>
    <row r="1136" spans="1:5" x14ac:dyDescent="0.25">
      <c r="A1136" s="281"/>
      <c r="B1136" s="284"/>
      <c r="C1136" s="285"/>
      <c r="D1136" s="287"/>
      <c r="E1136" s="173" t="s">
        <v>1054</v>
      </c>
    </row>
    <row r="1137" spans="1:5" x14ac:dyDescent="0.25">
      <c r="A1137" s="288" t="s">
        <v>1496</v>
      </c>
      <c r="B1137" s="290"/>
      <c r="C1137" s="291"/>
      <c r="D1137" s="294" t="s">
        <v>41</v>
      </c>
      <c r="E1137" s="170" t="s">
        <v>1053</v>
      </c>
    </row>
    <row r="1138" spans="1:5" x14ac:dyDescent="0.25">
      <c r="A1138" s="296"/>
      <c r="B1138" s="297"/>
      <c r="C1138" s="298"/>
      <c r="D1138" s="299"/>
      <c r="E1138" s="171" t="s">
        <v>1054</v>
      </c>
    </row>
    <row r="1139" spans="1:5" x14ac:dyDescent="0.25">
      <c r="A1139" s="280" t="s">
        <v>1507</v>
      </c>
      <c r="B1139" s="282"/>
      <c r="C1139" s="283"/>
      <c r="D1139" s="286" t="s">
        <v>41</v>
      </c>
      <c r="E1139" s="172" t="s">
        <v>1053</v>
      </c>
    </row>
    <row r="1140" spans="1:5" x14ac:dyDescent="0.25">
      <c r="A1140" s="281"/>
      <c r="B1140" s="284"/>
      <c r="C1140" s="285"/>
      <c r="D1140" s="287"/>
      <c r="E1140" s="173" t="s">
        <v>1054</v>
      </c>
    </row>
    <row r="1141" spans="1:5" x14ac:dyDescent="0.25">
      <c r="A1141" s="288" t="s">
        <v>1514</v>
      </c>
      <c r="B1141" s="290"/>
      <c r="C1141" s="291"/>
      <c r="D1141" s="294" t="s">
        <v>41</v>
      </c>
      <c r="E1141" s="170" t="s">
        <v>1053</v>
      </c>
    </row>
    <row r="1142" spans="1:5" x14ac:dyDescent="0.25">
      <c r="A1142" s="296"/>
      <c r="B1142" s="297"/>
      <c r="C1142" s="298"/>
      <c r="D1142" s="299"/>
      <c r="E1142" s="171" t="s">
        <v>1054</v>
      </c>
    </row>
    <row r="1143" spans="1:5" x14ac:dyDescent="0.25">
      <c r="A1143" s="280" t="s">
        <v>1522</v>
      </c>
      <c r="B1143" s="282"/>
      <c r="C1143" s="283"/>
      <c r="D1143" s="286" t="s">
        <v>41</v>
      </c>
      <c r="E1143" s="172" t="s">
        <v>1053</v>
      </c>
    </row>
    <row r="1144" spans="1:5" x14ac:dyDescent="0.25">
      <c r="A1144" s="281"/>
      <c r="B1144" s="284"/>
      <c r="C1144" s="285"/>
      <c r="D1144" s="287"/>
      <c r="E1144" s="173" t="s">
        <v>1054</v>
      </c>
    </row>
    <row r="1145" spans="1:5" x14ac:dyDescent="0.25">
      <c r="A1145" s="288" t="s">
        <v>1526</v>
      </c>
      <c r="B1145" s="290"/>
      <c r="C1145" s="291"/>
      <c r="D1145" s="294" t="s">
        <v>41</v>
      </c>
      <c r="E1145" s="170" t="s">
        <v>1053</v>
      </c>
    </row>
    <row r="1146" spans="1:5" x14ac:dyDescent="0.25">
      <c r="A1146" s="296"/>
      <c r="B1146" s="297"/>
      <c r="C1146" s="298"/>
      <c r="D1146" s="299"/>
      <c r="E1146" s="171" t="s">
        <v>1054</v>
      </c>
    </row>
    <row r="1147" spans="1:5" x14ac:dyDescent="0.25">
      <c r="A1147" s="280" t="s">
        <v>1542</v>
      </c>
      <c r="B1147" s="282"/>
      <c r="C1147" s="283"/>
      <c r="D1147" s="286" t="s">
        <v>41</v>
      </c>
      <c r="E1147" s="172" t="s">
        <v>1053</v>
      </c>
    </row>
    <row r="1148" spans="1:5" x14ac:dyDescent="0.25">
      <c r="A1148" s="281"/>
      <c r="B1148" s="284"/>
      <c r="C1148" s="285"/>
      <c r="D1148" s="287"/>
      <c r="E1148" s="173" t="s">
        <v>1054</v>
      </c>
    </row>
    <row r="1149" spans="1:5" x14ac:dyDescent="0.25">
      <c r="A1149" s="288" t="s">
        <v>1548</v>
      </c>
      <c r="B1149" s="290"/>
      <c r="C1149" s="291"/>
      <c r="D1149" s="294" t="s">
        <v>41</v>
      </c>
      <c r="E1149" s="170" t="s">
        <v>1053</v>
      </c>
    </row>
    <row r="1150" spans="1:5" x14ac:dyDescent="0.25">
      <c r="A1150" s="296"/>
      <c r="B1150" s="297"/>
      <c r="C1150" s="298"/>
      <c r="D1150" s="299"/>
      <c r="E1150" s="171" t="s">
        <v>1054</v>
      </c>
    </row>
    <row r="1151" spans="1:5" x14ac:dyDescent="0.25">
      <c r="A1151" s="280" t="s">
        <v>1557</v>
      </c>
      <c r="B1151" s="282"/>
      <c r="C1151" s="283"/>
      <c r="D1151" s="286" t="s">
        <v>41</v>
      </c>
      <c r="E1151" s="172" t="s">
        <v>1053</v>
      </c>
    </row>
    <row r="1152" spans="1:5" x14ac:dyDescent="0.25">
      <c r="A1152" s="281"/>
      <c r="B1152" s="284"/>
      <c r="C1152" s="285"/>
      <c r="D1152" s="287"/>
      <c r="E1152" s="173" t="s">
        <v>1054</v>
      </c>
    </row>
    <row r="1153" spans="1:5" x14ac:dyDescent="0.25">
      <c r="A1153" s="288" t="s">
        <v>1587</v>
      </c>
      <c r="B1153" s="290"/>
      <c r="C1153" s="291"/>
      <c r="D1153" s="294" t="s">
        <v>41</v>
      </c>
      <c r="E1153" s="170" t="s">
        <v>1053</v>
      </c>
    </row>
    <row r="1154" spans="1:5" x14ac:dyDescent="0.25">
      <c r="A1154" s="296"/>
      <c r="B1154" s="297"/>
      <c r="C1154" s="298"/>
      <c r="D1154" s="299"/>
      <c r="E1154" s="171" t="s">
        <v>1054</v>
      </c>
    </row>
    <row r="1155" spans="1:5" x14ac:dyDescent="0.25">
      <c r="A1155" s="280" t="s">
        <v>1591</v>
      </c>
      <c r="B1155" s="282"/>
      <c r="C1155" s="283"/>
      <c r="D1155" s="286" t="s">
        <v>41</v>
      </c>
      <c r="E1155" s="172" t="s">
        <v>1053</v>
      </c>
    </row>
    <row r="1156" spans="1:5" x14ac:dyDescent="0.25">
      <c r="A1156" s="281"/>
      <c r="B1156" s="284"/>
      <c r="C1156" s="285"/>
      <c r="D1156" s="287"/>
      <c r="E1156" s="173" t="s">
        <v>1054</v>
      </c>
    </row>
    <row r="1157" spans="1:5" x14ac:dyDescent="0.25">
      <c r="A1157" s="288" t="s">
        <v>1596</v>
      </c>
      <c r="B1157" s="290"/>
      <c r="C1157" s="291"/>
      <c r="D1157" s="294" t="s">
        <v>41</v>
      </c>
      <c r="E1157" s="170" t="s">
        <v>1053</v>
      </c>
    </row>
    <row r="1158" spans="1:5" x14ac:dyDescent="0.25">
      <c r="A1158" s="296"/>
      <c r="B1158" s="297"/>
      <c r="C1158" s="298"/>
      <c r="D1158" s="299"/>
      <c r="E1158" s="171" t="s">
        <v>1054</v>
      </c>
    </row>
    <row r="1159" spans="1:5" x14ac:dyDescent="0.25">
      <c r="A1159" s="280" t="s">
        <v>1602</v>
      </c>
      <c r="B1159" s="282"/>
      <c r="C1159" s="283"/>
      <c r="D1159" s="286" t="s">
        <v>41</v>
      </c>
      <c r="E1159" s="172" t="s">
        <v>1053</v>
      </c>
    </row>
    <row r="1160" spans="1:5" x14ac:dyDescent="0.25">
      <c r="A1160" s="281"/>
      <c r="B1160" s="284"/>
      <c r="C1160" s="285"/>
      <c r="D1160" s="287"/>
      <c r="E1160" s="173" t="s">
        <v>1054</v>
      </c>
    </row>
    <row r="1161" spans="1:5" x14ac:dyDescent="0.25">
      <c r="A1161" s="288" t="s">
        <v>1608</v>
      </c>
      <c r="B1161" s="290"/>
      <c r="C1161" s="291"/>
      <c r="D1161" s="294" t="s">
        <v>41</v>
      </c>
      <c r="E1161" s="170" t="s">
        <v>1053</v>
      </c>
    </row>
    <row r="1162" spans="1:5" x14ac:dyDescent="0.25">
      <c r="A1162" s="296"/>
      <c r="B1162" s="297"/>
      <c r="C1162" s="298"/>
      <c r="D1162" s="299"/>
      <c r="E1162" s="171" t="s">
        <v>1054</v>
      </c>
    </row>
    <row r="1163" spans="1:5" x14ac:dyDescent="0.25">
      <c r="A1163" s="280" t="s">
        <v>1567</v>
      </c>
      <c r="B1163" s="282"/>
      <c r="C1163" s="283"/>
      <c r="D1163" s="286" t="s">
        <v>41</v>
      </c>
      <c r="E1163" s="172" t="s">
        <v>1053</v>
      </c>
    </row>
    <row r="1164" spans="1:5" x14ac:dyDescent="0.25">
      <c r="A1164" s="281"/>
      <c r="B1164" s="284"/>
      <c r="C1164" s="285"/>
      <c r="D1164" s="287"/>
      <c r="E1164" s="173" t="s">
        <v>1054</v>
      </c>
    </row>
    <row r="1165" spans="1:5" x14ac:dyDescent="0.25">
      <c r="A1165" s="288" t="s">
        <v>1573</v>
      </c>
      <c r="B1165" s="290" t="s">
        <v>1522</v>
      </c>
      <c r="C1165" s="291"/>
      <c r="D1165" s="294" t="s">
        <v>41</v>
      </c>
      <c r="E1165" s="170" t="s">
        <v>1053</v>
      </c>
    </row>
    <row r="1166" spans="1:5" x14ac:dyDescent="0.25">
      <c r="A1166" s="296"/>
      <c r="B1166" s="297"/>
      <c r="C1166" s="298"/>
      <c r="D1166" s="299"/>
      <c r="E1166" s="171" t="s">
        <v>1054</v>
      </c>
    </row>
    <row r="1167" spans="1:5" x14ac:dyDescent="0.25">
      <c r="A1167" s="280" t="s">
        <v>1624</v>
      </c>
      <c r="B1167" s="282" t="s">
        <v>1463</v>
      </c>
      <c r="C1167" s="283"/>
      <c r="D1167" s="286" t="s">
        <v>41</v>
      </c>
      <c r="E1167" s="172" t="s">
        <v>1053</v>
      </c>
    </row>
    <row r="1168" spans="1:5" x14ac:dyDescent="0.25">
      <c r="A1168" s="281"/>
      <c r="B1168" s="284"/>
      <c r="C1168" s="285"/>
      <c r="D1168" s="287"/>
      <c r="E1168" s="173" t="s">
        <v>1054</v>
      </c>
    </row>
    <row r="1169" spans="1:5" x14ac:dyDescent="0.25">
      <c r="A1169" s="288" t="s">
        <v>1625</v>
      </c>
      <c r="B1169" s="290" t="s">
        <v>1485</v>
      </c>
      <c r="C1169" s="291"/>
      <c r="D1169" s="294" t="s">
        <v>41</v>
      </c>
      <c r="E1169" s="170" t="s">
        <v>1053</v>
      </c>
    </row>
    <row r="1170" spans="1:5" x14ac:dyDescent="0.25">
      <c r="A1170" s="296"/>
      <c r="B1170" s="297"/>
      <c r="C1170" s="298"/>
      <c r="D1170" s="299"/>
      <c r="E1170" s="171" t="s">
        <v>1054</v>
      </c>
    </row>
    <row r="1171" spans="1:5" x14ac:dyDescent="0.25">
      <c r="A1171" s="280" t="s">
        <v>1373</v>
      </c>
      <c r="B1171" s="282" t="s">
        <v>1491</v>
      </c>
      <c r="C1171" s="283"/>
      <c r="D1171" s="286" t="s">
        <v>41</v>
      </c>
      <c r="E1171" s="172" t="s">
        <v>1053</v>
      </c>
    </row>
    <row r="1172" spans="1:5" x14ac:dyDescent="0.25">
      <c r="A1172" s="281"/>
      <c r="B1172" s="284"/>
      <c r="C1172" s="285"/>
      <c r="D1172" s="287"/>
      <c r="E1172" s="173" t="s">
        <v>1054</v>
      </c>
    </row>
    <row r="1173" spans="1:5" x14ac:dyDescent="0.25">
      <c r="A1173" s="288" t="s">
        <v>1626</v>
      </c>
      <c r="B1173" s="290" t="s">
        <v>1496</v>
      </c>
      <c r="C1173" s="291"/>
      <c r="D1173" s="294" t="s">
        <v>41</v>
      </c>
      <c r="E1173" s="170" t="s">
        <v>1053</v>
      </c>
    </row>
    <row r="1174" spans="1:5" x14ac:dyDescent="0.25">
      <c r="A1174" s="296"/>
      <c r="B1174" s="297"/>
      <c r="C1174" s="298"/>
      <c r="D1174" s="299"/>
      <c r="E1174" s="171" t="s">
        <v>1054</v>
      </c>
    </row>
    <row r="1175" spans="1:5" x14ac:dyDescent="0.25">
      <c r="A1175" s="280" t="s">
        <v>1183</v>
      </c>
      <c r="B1175" s="282" t="s">
        <v>1507</v>
      </c>
      <c r="C1175" s="283"/>
      <c r="D1175" s="286" t="s">
        <v>41</v>
      </c>
      <c r="E1175" s="172" t="s">
        <v>1053</v>
      </c>
    </row>
    <row r="1176" spans="1:5" x14ac:dyDescent="0.25">
      <c r="A1176" s="281"/>
      <c r="B1176" s="284"/>
      <c r="C1176" s="285"/>
      <c r="D1176" s="287"/>
      <c r="E1176" s="173" t="s">
        <v>1054</v>
      </c>
    </row>
    <row r="1177" spans="1:5" x14ac:dyDescent="0.25">
      <c r="A1177" s="288" t="s">
        <v>1627</v>
      </c>
      <c r="B1177" s="290" t="s">
        <v>1526</v>
      </c>
      <c r="C1177" s="291"/>
      <c r="D1177" s="294" t="s">
        <v>41</v>
      </c>
      <c r="E1177" s="170" t="s">
        <v>1053</v>
      </c>
    </row>
    <row r="1178" spans="1:5" x14ac:dyDescent="0.25">
      <c r="A1178" s="296"/>
      <c r="B1178" s="297"/>
      <c r="C1178" s="298"/>
      <c r="D1178" s="299"/>
      <c r="E1178" s="171" t="s">
        <v>1054</v>
      </c>
    </row>
    <row r="1179" spans="1:5" x14ac:dyDescent="0.25">
      <c r="A1179" s="280" t="s">
        <v>1628</v>
      </c>
      <c r="B1179" s="282" t="s">
        <v>1526</v>
      </c>
      <c r="C1179" s="283"/>
      <c r="D1179" s="286" t="s">
        <v>41</v>
      </c>
      <c r="E1179" s="172" t="s">
        <v>1053</v>
      </c>
    </row>
    <row r="1180" spans="1:5" x14ac:dyDescent="0.25">
      <c r="A1180" s="281"/>
      <c r="B1180" s="284"/>
      <c r="C1180" s="285"/>
      <c r="D1180" s="287"/>
      <c r="E1180" s="173" t="s">
        <v>1054</v>
      </c>
    </row>
    <row r="1181" spans="1:5" x14ac:dyDescent="0.25">
      <c r="A1181" s="288" t="s">
        <v>1629</v>
      </c>
      <c r="B1181" s="290" t="s">
        <v>1542</v>
      </c>
      <c r="C1181" s="291"/>
      <c r="D1181" s="294" t="s">
        <v>41</v>
      </c>
      <c r="E1181" s="170" t="s">
        <v>1053</v>
      </c>
    </row>
    <row r="1182" spans="1:5" x14ac:dyDescent="0.25">
      <c r="A1182" s="296"/>
      <c r="B1182" s="297"/>
      <c r="C1182" s="298"/>
      <c r="D1182" s="299"/>
      <c r="E1182" s="171" t="s">
        <v>1054</v>
      </c>
    </row>
    <row r="1183" spans="1:5" x14ac:dyDescent="0.25">
      <c r="A1183" s="280" t="s">
        <v>1630</v>
      </c>
      <c r="B1183" s="282" t="s">
        <v>1557</v>
      </c>
      <c r="C1183" s="283"/>
      <c r="D1183" s="286" t="s">
        <v>41</v>
      </c>
      <c r="E1183" s="172" t="s">
        <v>1053</v>
      </c>
    </row>
    <row r="1184" spans="1:5" x14ac:dyDescent="0.25">
      <c r="A1184" s="281"/>
      <c r="B1184" s="284"/>
      <c r="C1184" s="285"/>
      <c r="D1184" s="287"/>
      <c r="E1184" s="173" t="s">
        <v>1054</v>
      </c>
    </row>
    <row r="1185" spans="1:5" x14ac:dyDescent="0.25">
      <c r="A1185" s="288" t="s">
        <v>1631</v>
      </c>
      <c r="B1185" s="290" t="s">
        <v>1567</v>
      </c>
      <c r="C1185" s="291"/>
      <c r="D1185" s="294" t="s">
        <v>41</v>
      </c>
      <c r="E1185" s="170" t="s">
        <v>1053</v>
      </c>
    </row>
    <row r="1186" spans="1:5" x14ac:dyDescent="0.25">
      <c r="A1186" s="296"/>
      <c r="B1186" s="297"/>
      <c r="C1186" s="298"/>
      <c r="D1186" s="299"/>
      <c r="E1186" s="171" t="s">
        <v>1054</v>
      </c>
    </row>
    <row r="1187" spans="1:5" x14ac:dyDescent="0.25">
      <c r="A1187" s="280" t="s">
        <v>1632</v>
      </c>
      <c r="B1187" s="282" t="s">
        <v>1463</v>
      </c>
      <c r="C1187" s="283"/>
      <c r="D1187" s="286" t="s">
        <v>41</v>
      </c>
      <c r="E1187" s="172" t="s">
        <v>1053</v>
      </c>
    </row>
    <row r="1188" spans="1:5" x14ac:dyDescent="0.25">
      <c r="A1188" s="281"/>
      <c r="B1188" s="284"/>
      <c r="C1188" s="285"/>
      <c r="D1188" s="287"/>
      <c r="E1188" s="173" t="s">
        <v>1054</v>
      </c>
    </row>
    <row r="1189" spans="1:5" x14ac:dyDescent="0.25">
      <c r="A1189" s="288" t="s">
        <v>1633</v>
      </c>
      <c r="B1189" s="290" t="s">
        <v>1514</v>
      </c>
      <c r="C1189" s="291"/>
      <c r="D1189" s="294" t="s">
        <v>41</v>
      </c>
      <c r="E1189" s="170" t="s">
        <v>1053</v>
      </c>
    </row>
    <row r="1190" spans="1:5" x14ac:dyDescent="0.25">
      <c r="A1190" s="296"/>
      <c r="B1190" s="297"/>
      <c r="C1190" s="298"/>
      <c r="D1190" s="299"/>
      <c r="E1190" s="171" t="s">
        <v>1054</v>
      </c>
    </row>
    <row r="1191" spans="1:5" x14ac:dyDescent="0.25">
      <c r="A1191" s="280" t="s">
        <v>1634</v>
      </c>
      <c r="B1191" s="282" t="s">
        <v>1548</v>
      </c>
      <c r="C1191" s="283"/>
      <c r="D1191" s="286" t="s">
        <v>41</v>
      </c>
      <c r="E1191" s="172" t="s">
        <v>1053</v>
      </c>
    </row>
    <row r="1192" spans="1:5" x14ac:dyDescent="0.25">
      <c r="A1192" s="281"/>
      <c r="B1192" s="284"/>
      <c r="C1192" s="285"/>
      <c r="D1192" s="287"/>
      <c r="E1192" s="173" t="s">
        <v>1054</v>
      </c>
    </row>
    <row r="1193" spans="1:5" x14ac:dyDescent="0.25">
      <c r="A1193" s="288" t="s">
        <v>1635</v>
      </c>
      <c r="B1193" s="290" t="s">
        <v>1548</v>
      </c>
      <c r="C1193" s="291"/>
      <c r="D1193" s="294" t="s">
        <v>41</v>
      </c>
      <c r="E1193" s="170" t="s">
        <v>1053</v>
      </c>
    </row>
    <row r="1194" spans="1:5" x14ac:dyDescent="0.25">
      <c r="A1194" s="296"/>
      <c r="B1194" s="297"/>
      <c r="C1194" s="298"/>
      <c r="D1194" s="299"/>
      <c r="E1194" s="171" t="s">
        <v>1054</v>
      </c>
    </row>
    <row r="1195" spans="1:5" x14ac:dyDescent="0.25">
      <c r="A1195" s="280" t="s">
        <v>1616</v>
      </c>
      <c r="B1195" s="282"/>
      <c r="C1195" s="283"/>
      <c r="D1195" s="286" t="s">
        <v>41</v>
      </c>
      <c r="E1195" s="172" t="s">
        <v>1053</v>
      </c>
    </row>
    <row r="1196" spans="1:5" x14ac:dyDescent="0.25">
      <c r="A1196" s="281"/>
      <c r="B1196" s="284"/>
      <c r="C1196" s="285"/>
      <c r="D1196" s="287"/>
      <c r="E1196" s="173" t="s">
        <v>1054</v>
      </c>
    </row>
    <row r="1197" spans="1:5" x14ac:dyDescent="0.25">
      <c r="A1197" s="288" t="s">
        <v>1636</v>
      </c>
      <c r="B1197" s="290" t="s">
        <v>1463</v>
      </c>
      <c r="C1197" s="291"/>
      <c r="D1197" s="294" t="s">
        <v>41</v>
      </c>
      <c r="E1197" s="170" t="s">
        <v>1053</v>
      </c>
    </row>
    <row r="1198" spans="1:5" x14ac:dyDescent="0.25">
      <c r="A1198" s="296"/>
      <c r="B1198" s="297"/>
      <c r="C1198" s="298"/>
      <c r="D1198" s="299"/>
      <c r="E1198" s="171" t="s">
        <v>1054</v>
      </c>
    </row>
    <row r="1199" spans="1:5" x14ac:dyDescent="0.25">
      <c r="A1199" s="280" t="s">
        <v>1637</v>
      </c>
      <c r="B1199" s="282" t="s">
        <v>1463</v>
      </c>
      <c r="C1199" s="283"/>
      <c r="D1199" s="286" t="s">
        <v>41</v>
      </c>
      <c r="E1199" s="172" t="s">
        <v>1053</v>
      </c>
    </row>
    <row r="1200" spans="1:5" x14ac:dyDescent="0.25">
      <c r="A1200" s="281"/>
      <c r="B1200" s="284"/>
      <c r="C1200" s="285"/>
      <c r="D1200" s="287"/>
      <c r="E1200" s="173" t="s">
        <v>1054</v>
      </c>
    </row>
    <row r="1201" spans="1:5" x14ac:dyDescent="0.25">
      <c r="A1201" s="288" t="s">
        <v>1638</v>
      </c>
      <c r="B1201" s="290" t="s">
        <v>1463</v>
      </c>
      <c r="C1201" s="291"/>
      <c r="D1201" s="294" t="s">
        <v>41</v>
      </c>
      <c r="E1201" s="170" t="s">
        <v>1053</v>
      </c>
    </row>
    <row r="1202" spans="1:5" x14ac:dyDescent="0.25">
      <c r="A1202" s="296"/>
      <c r="B1202" s="297"/>
      <c r="C1202" s="298"/>
      <c r="D1202" s="299"/>
      <c r="E1202" s="171" t="s">
        <v>1054</v>
      </c>
    </row>
    <row r="1203" spans="1:5" x14ac:dyDescent="0.25">
      <c r="A1203" s="280" t="s">
        <v>1639</v>
      </c>
      <c r="B1203" s="282" t="s">
        <v>1496</v>
      </c>
      <c r="C1203" s="283"/>
      <c r="D1203" s="286" t="s">
        <v>41</v>
      </c>
      <c r="E1203" s="172" t="s">
        <v>1053</v>
      </c>
    </row>
    <row r="1204" spans="1:5" x14ac:dyDescent="0.25">
      <c r="A1204" s="281"/>
      <c r="B1204" s="284"/>
      <c r="C1204" s="285"/>
      <c r="D1204" s="287"/>
      <c r="E1204" s="173" t="s">
        <v>1054</v>
      </c>
    </row>
    <row r="1205" spans="1:5" x14ac:dyDescent="0.25">
      <c r="A1205" s="288" t="s">
        <v>1640</v>
      </c>
      <c r="B1205" s="290"/>
      <c r="C1205" s="291"/>
      <c r="D1205" s="294" t="s">
        <v>42</v>
      </c>
      <c r="E1205" s="170" t="s">
        <v>1053</v>
      </c>
    </row>
    <row r="1206" spans="1:5" x14ac:dyDescent="0.25">
      <c r="A1206" s="296"/>
      <c r="B1206" s="297"/>
      <c r="C1206" s="298"/>
      <c r="D1206" s="299"/>
      <c r="E1206" s="171" t="s">
        <v>1054</v>
      </c>
    </row>
    <row r="1207" spans="1:5" x14ac:dyDescent="0.25">
      <c r="A1207" s="280" t="s">
        <v>1641</v>
      </c>
      <c r="B1207" s="282"/>
      <c r="C1207" s="283"/>
      <c r="D1207" s="286" t="s">
        <v>42</v>
      </c>
      <c r="E1207" s="172" t="s">
        <v>1053</v>
      </c>
    </row>
    <row r="1208" spans="1:5" x14ac:dyDescent="0.25">
      <c r="A1208" s="281"/>
      <c r="B1208" s="284"/>
      <c r="C1208" s="285"/>
      <c r="D1208" s="287"/>
      <c r="E1208" s="173" t="s">
        <v>1054</v>
      </c>
    </row>
    <row r="1209" spans="1:5" x14ac:dyDescent="0.25">
      <c r="A1209" s="288" t="s">
        <v>1642</v>
      </c>
      <c r="B1209" s="290"/>
      <c r="C1209" s="291"/>
      <c r="D1209" s="294" t="s">
        <v>42</v>
      </c>
      <c r="E1209" s="170" t="s">
        <v>1053</v>
      </c>
    </row>
    <row r="1210" spans="1:5" x14ac:dyDescent="0.25">
      <c r="A1210" s="296"/>
      <c r="B1210" s="297"/>
      <c r="C1210" s="298"/>
      <c r="D1210" s="299"/>
      <c r="E1210" s="171" t="s">
        <v>1054</v>
      </c>
    </row>
    <row r="1211" spans="1:5" x14ac:dyDescent="0.25">
      <c r="A1211" s="280" t="s">
        <v>1643</v>
      </c>
      <c r="B1211" s="282"/>
      <c r="C1211" s="283"/>
      <c r="D1211" s="286" t="s">
        <v>42</v>
      </c>
      <c r="E1211" s="172" t="s">
        <v>1053</v>
      </c>
    </row>
    <row r="1212" spans="1:5" x14ac:dyDescent="0.25">
      <c r="A1212" s="281"/>
      <c r="B1212" s="284"/>
      <c r="C1212" s="285"/>
      <c r="D1212" s="287"/>
      <c r="E1212" s="173" t="s">
        <v>1054</v>
      </c>
    </row>
    <row r="1213" spans="1:5" x14ac:dyDescent="0.25">
      <c r="A1213" s="288" t="s">
        <v>1644</v>
      </c>
      <c r="B1213" s="290"/>
      <c r="C1213" s="291"/>
      <c r="D1213" s="294" t="s">
        <v>42</v>
      </c>
      <c r="E1213" s="170" t="s">
        <v>1053</v>
      </c>
    </row>
    <row r="1214" spans="1:5" x14ac:dyDescent="0.25">
      <c r="A1214" s="296"/>
      <c r="B1214" s="297"/>
      <c r="C1214" s="298"/>
      <c r="D1214" s="299"/>
      <c r="E1214" s="171" t="s">
        <v>1054</v>
      </c>
    </row>
    <row r="1215" spans="1:5" x14ac:dyDescent="0.25">
      <c r="A1215" s="280" t="s">
        <v>1645</v>
      </c>
      <c r="B1215" s="282"/>
      <c r="C1215" s="283"/>
      <c r="D1215" s="286" t="s">
        <v>42</v>
      </c>
      <c r="E1215" s="172" t="s">
        <v>1053</v>
      </c>
    </row>
    <row r="1216" spans="1:5" x14ac:dyDescent="0.25">
      <c r="A1216" s="281"/>
      <c r="B1216" s="284"/>
      <c r="C1216" s="285"/>
      <c r="D1216" s="287"/>
      <c r="E1216" s="173" t="s">
        <v>1054</v>
      </c>
    </row>
    <row r="1217" spans="1:5" x14ac:dyDescent="0.25">
      <c r="A1217" s="288" t="s">
        <v>1646</v>
      </c>
      <c r="B1217" s="290"/>
      <c r="C1217" s="291"/>
      <c r="D1217" s="294" t="s">
        <v>42</v>
      </c>
      <c r="E1217" s="170" t="s">
        <v>1053</v>
      </c>
    </row>
    <row r="1218" spans="1:5" x14ac:dyDescent="0.25">
      <c r="A1218" s="296"/>
      <c r="B1218" s="297"/>
      <c r="C1218" s="298"/>
      <c r="D1218" s="299"/>
      <c r="E1218" s="171" t="s">
        <v>1054</v>
      </c>
    </row>
    <row r="1219" spans="1:5" x14ac:dyDescent="0.25">
      <c r="A1219" s="280" t="s">
        <v>1647</v>
      </c>
      <c r="B1219" s="282"/>
      <c r="C1219" s="283"/>
      <c r="D1219" s="286" t="s">
        <v>42</v>
      </c>
      <c r="E1219" s="172" t="s">
        <v>1053</v>
      </c>
    </row>
    <row r="1220" spans="1:5" x14ac:dyDescent="0.25">
      <c r="A1220" s="281"/>
      <c r="B1220" s="284"/>
      <c r="C1220" s="285"/>
      <c r="D1220" s="287"/>
      <c r="E1220" s="173" t="s">
        <v>1054</v>
      </c>
    </row>
    <row r="1221" spans="1:5" x14ac:dyDescent="0.25">
      <c r="A1221" s="288" t="s">
        <v>1648</v>
      </c>
      <c r="B1221" s="290" t="s">
        <v>1649</v>
      </c>
      <c r="C1221" s="291"/>
      <c r="D1221" s="294" t="s">
        <v>42</v>
      </c>
      <c r="E1221" s="170" t="s">
        <v>1053</v>
      </c>
    </row>
    <row r="1222" spans="1:5" x14ac:dyDescent="0.25">
      <c r="A1222" s="296"/>
      <c r="B1222" s="297"/>
      <c r="C1222" s="298"/>
      <c r="D1222" s="299"/>
      <c r="E1222" s="171" t="s">
        <v>1054</v>
      </c>
    </row>
    <row r="1223" spans="1:5" x14ac:dyDescent="0.25">
      <c r="A1223" s="280" t="s">
        <v>1543</v>
      </c>
      <c r="B1223" s="282" t="s">
        <v>1649</v>
      </c>
      <c r="C1223" s="283"/>
      <c r="D1223" s="286" t="s">
        <v>42</v>
      </c>
      <c r="E1223" s="172" t="s">
        <v>1053</v>
      </c>
    </row>
    <row r="1224" spans="1:5" x14ac:dyDescent="0.25">
      <c r="A1224" s="281"/>
      <c r="B1224" s="284"/>
      <c r="C1224" s="285"/>
      <c r="D1224" s="287"/>
      <c r="E1224" s="173" t="s">
        <v>1054</v>
      </c>
    </row>
    <row r="1225" spans="1:5" x14ac:dyDescent="0.25">
      <c r="A1225" s="288" t="s">
        <v>1650</v>
      </c>
      <c r="B1225" s="290" t="s">
        <v>1649</v>
      </c>
      <c r="C1225" s="291"/>
      <c r="D1225" s="294" t="s">
        <v>42</v>
      </c>
      <c r="E1225" s="170" t="s">
        <v>1053</v>
      </c>
    </row>
    <row r="1226" spans="1:5" x14ac:dyDescent="0.25">
      <c r="A1226" s="296"/>
      <c r="B1226" s="297"/>
      <c r="C1226" s="298"/>
      <c r="D1226" s="299"/>
      <c r="E1226" s="171" t="s">
        <v>1054</v>
      </c>
    </row>
    <row r="1227" spans="1:5" x14ac:dyDescent="0.25">
      <c r="A1227" s="280" t="s">
        <v>1651</v>
      </c>
      <c r="B1227" s="282" t="s">
        <v>1649</v>
      </c>
      <c r="C1227" s="283"/>
      <c r="D1227" s="286" t="s">
        <v>42</v>
      </c>
      <c r="E1227" s="172" t="s">
        <v>1053</v>
      </c>
    </row>
    <row r="1228" spans="1:5" x14ac:dyDescent="0.25">
      <c r="A1228" s="281"/>
      <c r="B1228" s="284"/>
      <c r="C1228" s="285"/>
      <c r="D1228" s="287"/>
      <c r="E1228" s="173" t="s">
        <v>1054</v>
      </c>
    </row>
    <row r="1229" spans="1:5" x14ac:dyDescent="0.25">
      <c r="A1229" s="288" t="s">
        <v>1652</v>
      </c>
      <c r="B1229" s="290" t="s">
        <v>1649</v>
      </c>
      <c r="C1229" s="291"/>
      <c r="D1229" s="294" t="s">
        <v>42</v>
      </c>
      <c r="E1229" s="170" t="s">
        <v>1053</v>
      </c>
    </row>
    <row r="1230" spans="1:5" x14ac:dyDescent="0.25">
      <c r="A1230" s="296"/>
      <c r="B1230" s="297"/>
      <c r="C1230" s="298"/>
      <c r="D1230" s="299"/>
      <c r="E1230" s="171" t="s">
        <v>1054</v>
      </c>
    </row>
    <row r="1231" spans="1:5" x14ac:dyDescent="0.25">
      <c r="A1231" s="280" t="s">
        <v>1653</v>
      </c>
      <c r="B1231" s="282" t="s">
        <v>1649</v>
      </c>
      <c r="C1231" s="283"/>
      <c r="D1231" s="286" t="s">
        <v>42</v>
      </c>
      <c r="E1231" s="172" t="s">
        <v>1053</v>
      </c>
    </row>
    <row r="1232" spans="1:5" x14ac:dyDescent="0.25">
      <c r="A1232" s="281"/>
      <c r="B1232" s="284"/>
      <c r="C1232" s="285"/>
      <c r="D1232" s="287"/>
      <c r="E1232" s="173" t="s">
        <v>1054</v>
      </c>
    </row>
    <row r="1233" spans="1:5" x14ac:dyDescent="0.25">
      <c r="A1233" s="288" t="s">
        <v>1654</v>
      </c>
      <c r="B1233" s="290" t="s">
        <v>1649</v>
      </c>
      <c r="C1233" s="291"/>
      <c r="D1233" s="294" t="s">
        <v>42</v>
      </c>
      <c r="E1233" s="170" t="s">
        <v>1053</v>
      </c>
    </row>
    <row r="1234" spans="1:5" x14ac:dyDescent="0.25">
      <c r="A1234" s="296"/>
      <c r="B1234" s="297"/>
      <c r="C1234" s="298"/>
      <c r="D1234" s="299"/>
      <c r="E1234" s="171" t="s">
        <v>1054</v>
      </c>
    </row>
    <row r="1235" spans="1:5" x14ac:dyDescent="0.25">
      <c r="A1235" s="280" t="s">
        <v>1655</v>
      </c>
      <c r="B1235" s="282" t="s">
        <v>1649</v>
      </c>
      <c r="C1235" s="283"/>
      <c r="D1235" s="286" t="s">
        <v>42</v>
      </c>
      <c r="E1235" s="172" t="s">
        <v>1053</v>
      </c>
    </row>
    <row r="1236" spans="1:5" x14ac:dyDescent="0.25">
      <c r="A1236" s="281"/>
      <c r="B1236" s="284"/>
      <c r="C1236" s="285"/>
      <c r="D1236" s="287"/>
      <c r="E1236" s="173" t="s">
        <v>1054</v>
      </c>
    </row>
    <row r="1237" spans="1:5" x14ac:dyDescent="0.25">
      <c r="A1237" s="288" t="s">
        <v>1656</v>
      </c>
      <c r="B1237" s="290" t="s">
        <v>1649</v>
      </c>
      <c r="C1237" s="291"/>
      <c r="D1237" s="294" t="s">
        <v>42</v>
      </c>
      <c r="E1237" s="170" t="s">
        <v>1053</v>
      </c>
    </row>
    <row r="1238" spans="1:5" x14ac:dyDescent="0.25">
      <c r="A1238" s="296"/>
      <c r="B1238" s="297"/>
      <c r="C1238" s="298"/>
      <c r="D1238" s="299"/>
      <c r="E1238" s="171" t="s">
        <v>1054</v>
      </c>
    </row>
    <row r="1239" spans="1:5" x14ac:dyDescent="0.25">
      <c r="A1239" s="280" t="s">
        <v>1563</v>
      </c>
      <c r="B1239" s="282" t="s">
        <v>1649</v>
      </c>
      <c r="C1239" s="283"/>
      <c r="D1239" s="286" t="s">
        <v>42</v>
      </c>
      <c r="E1239" s="172" t="s">
        <v>1053</v>
      </c>
    </row>
    <row r="1240" spans="1:5" x14ac:dyDescent="0.25">
      <c r="A1240" s="281"/>
      <c r="B1240" s="284"/>
      <c r="C1240" s="285"/>
      <c r="D1240" s="287"/>
      <c r="E1240" s="173" t="s">
        <v>1054</v>
      </c>
    </row>
    <row r="1241" spans="1:5" x14ac:dyDescent="0.25">
      <c r="A1241" s="288" t="s">
        <v>1657</v>
      </c>
      <c r="B1241" s="290" t="s">
        <v>1649</v>
      </c>
      <c r="C1241" s="291"/>
      <c r="D1241" s="294" t="s">
        <v>42</v>
      </c>
      <c r="E1241" s="170" t="s">
        <v>1053</v>
      </c>
    </row>
    <row r="1242" spans="1:5" x14ac:dyDescent="0.25">
      <c r="A1242" s="296"/>
      <c r="B1242" s="297"/>
      <c r="C1242" s="298"/>
      <c r="D1242" s="299"/>
      <c r="E1242" s="171" t="s">
        <v>1054</v>
      </c>
    </row>
    <row r="1243" spans="1:5" x14ac:dyDescent="0.25">
      <c r="A1243" s="280" t="s">
        <v>1658</v>
      </c>
      <c r="B1243" s="282" t="s">
        <v>1649</v>
      </c>
      <c r="C1243" s="283"/>
      <c r="D1243" s="286" t="s">
        <v>42</v>
      </c>
      <c r="E1243" s="172" t="s">
        <v>1053</v>
      </c>
    </row>
    <row r="1244" spans="1:5" x14ac:dyDescent="0.25">
      <c r="A1244" s="281"/>
      <c r="B1244" s="284"/>
      <c r="C1244" s="285"/>
      <c r="D1244" s="287"/>
      <c r="E1244" s="173" t="s">
        <v>1054</v>
      </c>
    </row>
    <row r="1245" spans="1:5" x14ac:dyDescent="0.25">
      <c r="A1245" s="288" t="s">
        <v>1659</v>
      </c>
      <c r="B1245" s="290" t="s">
        <v>1649</v>
      </c>
      <c r="C1245" s="291"/>
      <c r="D1245" s="294" t="s">
        <v>42</v>
      </c>
      <c r="E1245" s="170" t="s">
        <v>1053</v>
      </c>
    </row>
    <row r="1246" spans="1:5" x14ac:dyDescent="0.25">
      <c r="A1246" s="296"/>
      <c r="B1246" s="297"/>
      <c r="C1246" s="298"/>
      <c r="D1246" s="299"/>
      <c r="E1246" s="171" t="s">
        <v>1054</v>
      </c>
    </row>
    <row r="1247" spans="1:5" x14ac:dyDescent="0.25">
      <c r="A1247" s="280" t="s">
        <v>1660</v>
      </c>
      <c r="B1247" s="282" t="s">
        <v>1649</v>
      </c>
      <c r="C1247" s="283"/>
      <c r="D1247" s="286" t="s">
        <v>42</v>
      </c>
      <c r="E1247" s="172" t="s">
        <v>1053</v>
      </c>
    </row>
    <row r="1248" spans="1:5" x14ac:dyDescent="0.25">
      <c r="A1248" s="281"/>
      <c r="B1248" s="284"/>
      <c r="C1248" s="285"/>
      <c r="D1248" s="287"/>
      <c r="E1248" s="173" t="s">
        <v>1054</v>
      </c>
    </row>
    <row r="1249" spans="1:5" x14ac:dyDescent="0.25">
      <c r="A1249" s="288" t="s">
        <v>1661</v>
      </c>
      <c r="B1249" s="290" t="s">
        <v>1649</v>
      </c>
      <c r="C1249" s="291"/>
      <c r="D1249" s="294" t="s">
        <v>42</v>
      </c>
      <c r="E1249" s="170" t="s">
        <v>1053</v>
      </c>
    </row>
    <row r="1250" spans="1:5" x14ac:dyDescent="0.25">
      <c r="A1250" s="296"/>
      <c r="B1250" s="297"/>
      <c r="C1250" s="298"/>
      <c r="D1250" s="299"/>
      <c r="E1250" s="171" t="s">
        <v>1054</v>
      </c>
    </row>
    <row r="1251" spans="1:5" x14ac:dyDescent="0.25">
      <c r="A1251" s="280" t="s">
        <v>1662</v>
      </c>
      <c r="B1251" s="282" t="s">
        <v>1649</v>
      </c>
      <c r="C1251" s="283"/>
      <c r="D1251" s="286" t="s">
        <v>42</v>
      </c>
      <c r="E1251" s="172" t="s">
        <v>1053</v>
      </c>
    </row>
    <row r="1252" spans="1:5" x14ac:dyDescent="0.25">
      <c r="A1252" s="281"/>
      <c r="B1252" s="284"/>
      <c r="C1252" s="285"/>
      <c r="D1252" s="287"/>
      <c r="E1252" s="173" t="s">
        <v>1054</v>
      </c>
    </row>
    <row r="1253" spans="1:5" x14ac:dyDescent="0.25">
      <c r="A1253" s="288" t="s">
        <v>1663</v>
      </c>
      <c r="B1253" s="290" t="s">
        <v>1649</v>
      </c>
      <c r="C1253" s="291"/>
      <c r="D1253" s="294" t="s">
        <v>42</v>
      </c>
      <c r="E1253" s="170" t="s">
        <v>1053</v>
      </c>
    </row>
    <row r="1254" spans="1:5" x14ac:dyDescent="0.25">
      <c r="A1254" s="296"/>
      <c r="B1254" s="297"/>
      <c r="C1254" s="298"/>
      <c r="D1254" s="299"/>
      <c r="E1254" s="171" t="s">
        <v>1054</v>
      </c>
    </row>
    <row r="1255" spans="1:5" x14ac:dyDescent="0.25">
      <c r="A1255" s="280" t="s">
        <v>1664</v>
      </c>
      <c r="B1255" s="282" t="s">
        <v>1665</v>
      </c>
      <c r="C1255" s="283"/>
      <c r="D1255" s="286" t="s">
        <v>42</v>
      </c>
      <c r="E1255" s="172" t="s">
        <v>1053</v>
      </c>
    </row>
    <row r="1256" spans="1:5" x14ac:dyDescent="0.25">
      <c r="A1256" s="281"/>
      <c r="B1256" s="284"/>
      <c r="C1256" s="285"/>
      <c r="D1256" s="287"/>
      <c r="E1256" s="173" t="s">
        <v>1054</v>
      </c>
    </row>
    <row r="1257" spans="1:5" x14ac:dyDescent="0.25">
      <c r="A1257" s="288" t="s">
        <v>1666</v>
      </c>
      <c r="B1257" s="290" t="s">
        <v>1665</v>
      </c>
      <c r="C1257" s="291"/>
      <c r="D1257" s="294" t="s">
        <v>42</v>
      </c>
      <c r="E1257" s="170" t="s">
        <v>1053</v>
      </c>
    </row>
    <row r="1258" spans="1:5" x14ac:dyDescent="0.25">
      <c r="A1258" s="296"/>
      <c r="B1258" s="297"/>
      <c r="C1258" s="298"/>
      <c r="D1258" s="299"/>
      <c r="E1258" s="171" t="s">
        <v>1054</v>
      </c>
    </row>
    <row r="1259" spans="1:5" x14ac:dyDescent="0.25">
      <c r="A1259" s="280" t="s">
        <v>1667</v>
      </c>
      <c r="B1259" s="282" t="s">
        <v>1665</v>
      </c>
      <c r="C1259" s="283"/>
      <c r="D1259" s="286" t="s">
        <v>42</v>
      </c>
      <c r="E1259" s="172" t="s">
        <v>1053</v>
      </c>
    </row>
    <row r="1260" spans="1:5" x14ac:dyDescent="0.25">
      <c r="A1260" s="281"/>
      <c r="B1260" s="284"/>
      <c r="C1260" s="285"/>
      <c r="D1260" s="287"/>
      <c r="E1260" s="173" t="s">
        <v>1054</v>
      </c>
    </row>
    <row r="1261" spans="1:5" x14ac:dyDescent="0.25">
      <c r="A1261" s="288" t="s">
        <v>1668</v>
      </c>
      <c r="B1261" s="290" t="s">
        <v>1665</v>
      </c>
      <c r="C1261" s="291"/>
      <c r="D1261" s="294" t="s">
        <v>42</v>
      </c>
      <c r="E1261" s="170" t="s">
        <v>1053</v>
      </c>
    </row>
    <row r="1262" spans="1:5" x14ac:dyDescent="0.25">
      <c r="A1262" s="296"/>
      <c r="B1262" s="297"/>
      <c r="C1262" s="298"/>
      <c r="D1262" s="299"/>
      <c r="E1262" s="171" t="s">
        <v>1054</v>
      </c>
    </row>
    <row r="1263" spans="1:5" x14ac:dyDescent="0.25">
      <c r="A1263" s="280" t="s">
        <v>1669</v>
      </c>
      <c r="B1263" s="282" t="s">
        <v>1665</v>
      </c>
      <c r="C1263" s="283"/>
      <c r="D1263" s="286" t="s">
        <v>42</v>
      </c>
      <c r="E1263" s="172" t="s">
        <v>1053</v>
      </c>
    </row>
    <row r="1264" spans="1:5" x14ac:dyDescent="0.25">
      <c r="A1264" s="281"/>
      <c r="B1264" s="284"/>
      <c r="C1264" s="285"/>
      <c r="D1264" s="287"/>
      <c r="E1264" s="173" t="s">
        <v>1054</v>
      </c>
    </row>
    <row r="1265" spans="1:5" x14ac:dyDescent="0.25">
      <c r="A1265" s="288" t="s">
        <v>1670</v>
      </c>
      <c r="B1265" s="290" t="s">
        <v>1665</v>
      </c>
      <c r="C1265" s="291"/>
      <c r="D1265" s="294" t="s">
        <v>42</v>
      </c>
      <c r="E1265" s="170" t="s">
        <v>1053</v>
      </c>
    </row>
    <row r="1266" spans="1:5" x14ac:dyDescent="0.25">
      <c r="A1266" s="296"/>
      <c r="B1266" s="297"/>
      <c r="C1266" s="298"/>
      <c r="D1266" s="299"/>
      <c r="E1266" s="171" t="s">
        <v>1671</v>
      </c>
    </row>
    <row r="1267" spans="1:5" x14ac:dyDescent="0.25">
      <c r="A1267" s="280" t="s">
        <v>1672</v>
      </c>
      <c r="B1267" s="282" t="s">
        <v>1665</v>
      </c>
      <c r="C1267" s="283"/>
      <c r="D1267" s="286" t="s">
        <v>42</v>
      </c>
      <c r="E1267" s="172" t="s">
        <v>1053</v>
      </c>
    </row>
    <row r="1268" spans="1:5" x14ac:dyDescent="0.25">
      <c r="A1268" s="281"/>
      <c r="B1268" s="284"/>
      <c r="C1268" s="285"/>
      <c r="D1268" s="287"/>
      <c r="E1268" s="173" t="s">
        <v>1054</v>
      </c>
    </row>
    <row r="1269" spans="1:5" x14ac:dyDescent="0.25">
      <c r="A1269" s="288" t="s">
        <v>1673</v>
      </c>
      <c r="B1269" s="290" t="s">
        <v>1665</v>
      </c>
      <c r="C1269" s="291"/>
      <c r="D1269" s="294" t="s">
        <v>42</v>
      </c>
      <c r="E1269" s="170" t="s">
        <v>1053</v>
      </c>
    </row>
    <row r="1270" spans="1:5" x14ac:dyDescent="0.25">
      <c r="A1270" s="296"/>
      <c r="B1270" s="297"/>
      <c r="C1270" s="298"/>
      <c r="D1270" s="299"/>
      <c r="E1270" s="171" t="s">
        <v>1671</v>
      </c>
    </row>
    <row r="1271" spans="1:5" x14ac:dyDescent="0.25">
      <c r="A1271" s="280" t="s">
        <v>1674</v>
      </c>
      <c r="B1271" s="282" t="s">
        <v>1665</v>
      </c>
      <c r="C1271" s="283"/>
      <c r="D1271" s="286" t="s">
        <v>42</v>
      </c>
      <c r="E1271" s="172" t="s">
        <v>1053</v>
      </c>
    </row>
    <row r="1272" spans="1:5" x14ac:dyDescent="0.25">
      <c r="A1272" s="281"/>
      <c r="B1272" s="284"/>
      <c r="C1272" s="285"/>
      <c r="D1272" s="287"/>
      <c r="E1272" s="173" t="s">
        <v>1054</v>
      </c>
    </row>
    <row r="1273" spans="1:5" x14ac:dyDescent="0.25">
      <c r="A1273" s="288" t="s">
        <v>1675</v>
      </c>
      <c r="B1273" s="290" t="s">
        <v>1665</v>
      </c>
      <c r="C1273" s="291"/>
      <c r="D1273" s="294" t="s">
        <v>42</v>
      </c>
      <c r="E1273" s="170" t="s">
        <v>1053</v>
      </c>
    </row>
    <row r="1274" spans="1:5" x14ac:dyDescent="0.25">
      <c r="A1274" s="296"/>
      <c r="B1274" s="297"/>
      <c r="C1274" s="298"/>
      <c r="D1274" s="299"/>
      <c r="E1274" s="171" t="s">
        <v>1054</v>
      </c>
    </row>
    <row r="1275" spans="1:5" x14ac:dyDescent="0.25">
      <c r="A1275" s="280" t="s">
        <v>1676</v>
      </c>
      <c r="B1275" s="282" t="s">
        <v>1677</v>
      </c>
      <c r="C1275" s="283"/>
      <c r="D1275" s="286" t="s">
        <v>42</v>
      </c>
      <c r="E1275" s="172" t="s">
        <v>1053</v>
      </c>
    </row>
    <row r="1276" spans="1:5" x14ac:dyDescent="0.25">
      <c r="A1276" s="281"/>
      <c r="B1276" s="284"/>
      <c r="C1276" s="285"/>
      <c r="D1276" s="287"/>
      <c r="E1276" s="173" t="s">
        <v>1054</v>
      </c>
    </row>
    <row r="1277" spans="1:5" x14ac:dyDescent="0.25">
      <c r="A1277" s="288" t="s">
        <v>1678</v>
      </c>
      <c r="B1277" s="290" t="s">
        <v>1677</v>
      </c>
      <c r="C1277" s="291"/>
      <c r="D1277" s="294" t="s">
        <v>42</v>
      </c>
      <c r="E1277" s="170" t="s">
        <v>1053</v>
      </c>
    </row>
    <row r="1278" spans="1:5" x14ac:dyDescent="0.25">
      <c r="A1278" s="296"/>
      <c r="B1278" s="297"/>
      <c r="C1278" s="298"/>
      <c r="D1278" s="299"/>
      <c r="E1278" s="171" t="s">
        <v>1054</v>
      </c>
    </row>
    <row r="1279" spans="1:5" x14ac:dyDescent="0.25">
      <c r="A1279" s="280" t="s">
        <v>1679</v>
      </c>
      <c r="B1279" s="282" t="s">
        <v>1677</v>
      </c>
      <c r="C1279" s="283"/>
      <c r="D1279" s="286" t="s">
        <v>42</v>
      </c>
      <c r="E1279" s="172" t="s">
        <v>1053</v>
      </c>
    </row>
    <row r="1280" spans="1:5" x14ac:dyDescent="0.25">
      <c r="A1280" s="281"/>
      <c r="B1280" s="284"/>
      <c r="C1280" s="285"/>
      <c r="D1280" s="287"/>
      <c r="E1280" s="173" t="s">
        <v>1054</v>
      </c>
    </row>
    <row r="1281" spans="1:5" x14ac:dyDescent="0.25">
      <c r="A1281" s="288" t="s">
        <v>1680</v>
      </c>
      <c r="B1281" s="290" t="s">
        <v>1677</v>
      </c>
      <c r="C1281" s="291"/>
      <c r="D1281" s="294" t="s">
        <v>42</v>
      </c>
      <c r="E1281" s="170" t="s">
        <v>1053</v>
      </c>
    </row>
    <row r="1282" spans="1:5" x14ac:dyDescent="0.25">
      <c r="A1282" s="296"/>
      <c r="B1282" s="297"/>
      <c r="C1282" s="298"/>
      <c r="D1282" s="299"/>
      <c r="E1282" s="171" t="s">
        <v>1054</v>
      </c>
    </row>
    <row r="1283" spans="1:5" x14ac:dyDescent="0.25">
      <c r="A1283" s="280" t="s">
        <v>1681</v>
      </c>
      <c r="B1283" s="282" t="s">
        <v>1677</v>
      </c>
      <c r="C1283" s="283"/>
      <c r="D1283" s="286" t="s">
        <v>42</v>
      </c>
      <c r="E1283" s="172" t="s">
        <v>1053</v>
      </c>
    </row>
    <row r="1284" spans="1:5" x14ac:dyDescent="0.25">
      <c r="A1284" s="281"/>
      <c r="B1284" s="284"/>
      <c r="C1284" s="285"/>
      <c r="D1284" s="287"/>
      <c r="E1284" s="173" t="s">
        <v>1054</v>
      </c>
    </row>
    <row r="1285" spans="1:5" x14ac:dyDescent="0.25">
      <c r="A1285" s="288" t="s">
        <v>1682</v>
      </c>
      <c r="B1285" s="290" t="s">
        <v>1677</v>
      </c>
      <c r="C1285" s="291"/>
      <c r="D1285" s="294" t="s">
        <v>42</v>
      </c>
      <c r="E1285" s="170" t="s">
        <v>1053</v>
      </c>
    </row>
    <row r="1286" spans="1:5" x14ac:dyDescent="0.25">
      <c r="A1286" s="296"/>
      <c r="B1286" s="297"/>
      <c r="C1286" s="298"/>
      <c r="D1286" s="299"/>
      <c r="E1286" s="171" t="s">
        <v>1054</v>
      </c>
    </row>
    <row r="1287" spans="1:5" x14ac:dyDescent="0.25">
      <c r="A1287" s="280" t="s">
        <v>1683</v>
      </c>
      <c r="B1287" s="282" t="s">
        <v>1677</v>
      </c>
      <c r="C1287" s="283"/>
      <c r="D1287" s="286" t="s">
        <v>42</v>
      </c>
      <c r="E1287" s="172" t="s">
        <v>1053</v>
      </c>
    </row>
    <row r="1288" spans="1:5" x14ac:dyDescent="0.25">
      <c r="A1288" s="281"/>
      <c r="B1288" s="284"/>
      <c r="C1288" s="285"/>
      <c r="D1288" s="287"/>
      <c r="E1288" s="173" t="s">
        <v>1054</v>
      </c>
    </row>
    <row r="1289" spans="1:5" x14ac:dyDescent="0.25">
      <c r="A1289" s="288" t="s">
        <v>1684</v>
      </c>
      <c r="B1289" s="290" t="s">
        <v>1649</v>
      </c>
      <c r="C1289" s="291"/>
      <c r="D1289" s="294" t="s">
        <v>42</v>
      </c>
      <c r="E1289" s="170" t="s">
        <v>1053</v>
      </c>
    </row>
    <row r="1290" spans="1:5" x14ac:dyDescent="0.25">
      <c r="A1290" s="296"/>
      <c r="B1290" s="297"/>
      <c r="C1290" s="298"/>
      <c r="D1290" s="299"/>
      <c r="E1290" s="171" t="s">
        <v>1054</v>
      </c>
    </row>
    <row r="1291" spans="1:5" x14ac:dyDescent="0.25">
      <c r="A1291" s="280" t="s">
        <v>1685</v>
      </c>
      <c r="B1291" s="282" t="s">
        <v>1677</v>
      </c>
      <c r="C1291" s="283"/>
      <c r="D1291" s="286" t="s">
        <v>42</v>
      </c>
      <c r="E1291" s="172" t="s">
        <v>1053</v>
      </c>
    </row>
    <row r="1292" spans="1:5" x14ac:dyDescent="0.25">
      <c r="A1292" s="281"/>
      <c r="B1292" s="284"/>
      <c r="C1292" s="285"/>
      <c r="D1292" s="287"/>
      <c r="E1292" s="173" t="s">
        <v>1054</v>
      </c>
    </row>
    <row r="1293" spans="1:5" x14ac:dyDescent="0.25">
      <c r="A1293" s="288" t="s">
        <v>1686</v>
      </c>
      <c r="B1293" s="290" t="s">
        <v>1677</v>
      </c>
      <c r="C1293" s="291"/>
      <c r="D1293" s="294" t="s">
        <v>42</v>
      </c>
      <c r="E1293" s="170" t="s">
        <v>1053</v>
      </c>
    </row>
    <row r="1294" spans="1:5" x14ac:dyDescent="0.25">
      <c r="A1294" s="296"/>
      <c r="B1294" s="297"/>
      <c r="C1294" s="298"/>
      <c r="D1294" s="299"/>
      <c r="E1294" s="171" t="s">
        <v>1054</v>
      </c>
    </row>
    <row r="1295" spans="1:5" x14ac:dyDescent="0.25">
      <c r="A1295" s="280" t="s">
        <v>1687</v>
      </c>
      <c r="B1295" s="282" t="s">
        <v>1677</v>
      </c>
      <c r="C1295" s="283"/>
      <c r="D1295" s="286" t="s">
        <v>42</v>
      </c>
      <c r="E1295" s="172" t="s">
        <v>1053</v>
      </c>
    </row>
    <row r="1296" spans="1:5" x14ac:dyDescent="0.25">
      <c r="A1296" s="281"/>
      <c r="B1296" s="284"/>
      <c r="C1296" s="285"/>
      <c r="D1296" s="287"/>
      <c r="E1296" s="173" t="s">
        <v>1054</v>
      </c>
    </row>
    <row r="1297" spans="1:5" x14ac:dyDescent="0.25">
      <c r="A1297" s="288" t="s">
        <v>1688</v>
      </c>
      <c r="B1297" s="290" t="s">
        <v>1677</v>
      </c>
      <c r="C1297" s="291"/>
      <c r="D1297" s="294" t="s">
        <v>42</v>
      </c>
      <c r="E1297" s="170" t="s">
        <v>1053</v>
      </c>
    </row>
    <row r="1298" spans="1:5" x14ac:dyDescent="0.25">
      <c r="A1298" s="296"/>
      <c r="B1298" s="297"/>
      <c r="C1298" s="298"/>
      <c r="D1298" s="299"/>
      <c r="E1298" s="171" t="s">
        <v>1054</v>
      </c>
    </row>
    <row r="1299" spans="1:5" x14ac:dyDescent="0.25">
      <c r="A1299" s="280" t="s">
        <v>1689</v>
      </c>
      <c r="B1299" s="282" t="s">
        <v>1677</v>
      </c>
      <c r="C1299" s="283"/>
      <c r="D1299" s="286" t="s">
        <v>42</v>
      </c>
      <c r="E1299" s="172" t="s">
        <v>1053</v>
      </c>
    </row>
    <row r="1300" spans="1:5" x14ac:dyDescent="0.25">
      <c r="A1300" s="281"/>
      <c r="B1300" s="284"/>
      <c r="C1300" s="285"/>
      <c r="D1300" s="287"/>
      <c r="E1300" s="173" t="s">
        <v>1054</v>
      </c>
    </row>
    <row r="1301" spans="1:5" x14ac:dyDescent="0.25">
      <c r="A1301" s="288" t="s">
        <v>1690</v>
      </c>
      <c r="B1301" s="290" t="s">
        <v>1677</v>
      </c>
      <c r="C1301" s="291"/>
      <c r="D1301" s="294" t="s">
        <v>42</v>
      </c>
      <c r="E1301" s="170" t="s">
        <v>1053</v>
      </c>
    </row>
    <row r="1302" spans="1:5" x14ac:dyDescent="0.25">
      <c r="A1302" s="296"/>
      <c r="B1302" s="297"/>
      <c r="C1302" s="298"/>
      <c r="D1302" s="299"/>
      <c r="E1302" s="171" t="s">
        <v>1054</v>
      </c>
    </row>
    <row r="1303" spans="1:5" x14ac:dyDescent="0.25">
      <c r="A1303" s="280" t="s">
        <v>1691</v>
      </c>
      <c r="B1303" s="282" t="s">
        <v>1677</v>
      </c>
      <c r="C1303" s="283"/>
      <c r="D1303" s="286" t="s">
        <v>42</v>
      </c>
      <c r="E1303" s="172" t="s">
        <v>1053</v>
      </c>
    </row>
    <row r="1304" spans="1:5" x14ac:dyDescent="0.25">
      <c r="A1304" s="281"/>
      <c r="B1304" s="284"/>
      <c r="C1304" s="285"/>
      <c r="D1304" s="287"/>
      <c r="E1304" s="173" t="s">
        <v>1054</v>
      </c>
    </row>
    <row r="1305" spans="1:5" x14ac:dyDescent="0.25">
      <c r="A1305" s="288" t="s">
        <v>1692</v>
      </c>
      <c r="B1305" s="290" t="s">
        <v>1693</v>
      </c>
      <c r="C1305" s="291"/>
      <c r="D1305" s="294" t="s">
        <v>42</v>
      </c>
      <c r="E1305" s="170" t="s">
        <v>1053</v>
      </c>
    </row>
    <row r="1306" spans="1:5" x14ac:dyDescent="0.25">
      <c r="A1306" s="296"/>
      <c r="B1306" s="297"/>
      <c r="C1306" s="298"/>
      <c r="D1306" s="299"/>
      <c r="E1306" s="171" t="s">
        <v>1054</v>
      </c>
    </row>
    <row r="1307" spans="1:5" x14ac:dyDescent="0.25">
      <c r="A1307" s="280" t="s">
        <v>1694</v>
      </c>
      <c r="B1307" s="282" t="s">
        <v>1693</v>
      </c>
      <c r="C1307" s="283"/>
      <c r="D1307" s="286" t="s">
        <v>42</v>
      </c>
      <c r="E1307" s="172" t="s">
        <v>1053</v>
      </c>
    </row>
    <row r="1308" spans="1:5" x14ac:dyDescent="0.25">
      <c r="A1308" s="281"/>
      <c r="B1308" s="284"/>
      <c r="C1308" s="285"/>
      <c r="D1308" s="287"/>
      <c r="E1308" s="173" t="s">
        <v>1054</v>
      </c>
    </row>
    <row r="1309" spans="1:5" x14ac:dyDescent="0.25">
      <c r="A1309" s="288" t="s">
        <v>1695</v>
      </c>
      <c r="B1309" s="290" t="s">
        <v>1696</v>
      </c>
      <c r="C1309" s="291"/>
      <c r="D1309" s="294" t="s">
        <v>42</v>
      </c>
      <c r="E1309" s="170" t="s">
        <v>1053</v>
      </c>
    </row>
    <row r="1310" spans="1:5" x14ac:dyDescent="0.25">
      <c r="A1310" s="296"/>
      <c r="B1310" s="297"/>
      <c r="C1310" s="298"/>
      <c r="D1310" s="299"/>
      <c r="E1310" s="171" t="s">
        <v>1054</v>
      </c>
    </row>
    <row r="1311" spans="1:5" x14ac:dyDescent="0.25">
      <c r="A1311" s="280" t="s">
        <v>1697</v>
      </c>
      <c r="B1311" s="282" t="s">
        <v>1696</v>
      </c>
      <c r="C1311" s="283"/>
      <c r="D1311" s="286" t="s">
        <v>42</v>
      </c>
      <c r="E1311" s="172" t="s">
        <v>1053</v>
      </c>
    </row>
    <row r="1312" spans="1:5" x14ac:dyDescent="0.25">
      <c r="A1312" s="281"/>
      <c r="B1312" s="284"/>
      <c r="C1312" s="285"/>
      <c r="D1312" s="287"/>
      <c r="E1312" s="173" t="s">
        <v>1054</v>
      </c>
    </row>
    <row r="1313" spans="1:5" x14ac:dyDescent="0.25">
      <c r="A1313" s="288" t="s">
        <v>1698</v>
      </c>
      <c r="B1313" s="290" t="s">
        <v>1696</v>
      </c>
      <c r="C1313" s="291"/>
      <c r="D1313" s="294" t="s">
        <v>42</v>
      </c>
      <c r="E1313" s="170" t="s">
        <v>1053</v>
      </c>
    </row>
    <row r="1314" spans="1:5" x14ac:dyDescent="0.25">
      <c r="A1314" s="296"/>
      <c r="B1314" s="297"/>
      <c r="C1314" s="298"/>
      <c r="D1314" s="299"/>
      <c r="E1314" s="171" t="s">
        <v>1054</v>
      </c>
    </row>
    <row r="1315" spans="1:5" x14ac:dyDescent="0.25">
      <c r="A1315" s="280" t="s">
        <v>1699</v>
      </c>
      <c r="B1315" s="282" t="s">
        <v>1696</v>
      </c>
      <c r="C1315" s="283"/>
      <c r="D1315" s="286" t="s">
        <v>42</v>
      </c>
      <c r="E1315" s="172" t="s">
        <v>1053</v>
      </c>
    </row>
    <row r="1316" spans="1:5" x14ac:dyDescent="0.25">
      <c r="A1316" s="281"/>
      <c r="B1316" s="284"/>
      <c r="C1316" s="285"/>
      <c r="D1316" s="287"/>
      <c r="E1316" s="173" t="s">
        <v>1054</v>
      </c>
    </row>
    <row r="1317" spans="1:5" x14ac:dyDescent="0.25">
      <c r="A1317" s="288" t="s">
        <v>1700</v>
      </c>
      <c r="B1317" s="290" t="s">
        <v>1693</v>
      </c>
      <c r="C1317" s="291"/>
      <c r="D1317" s="294" t="s">
        <v>42</v>
      </c>
      <c r="E1317" s="170" t="s">
        <v>1053</v>
      </c>
    </row>
    <row r="1318" spans="1:5" x14ac:dyDescent="0.25">
      <c r="A1318" s="296"/>
      <c r="B1318" s="297"/>
      <c r="C1318" s="298"/>
      <c r="D1318" s="299"/>
      <c r="E1318" s="171" t="s">
        <v>1054</v>
      </c>
    </row>
    <row r="1319" spans="1:5" x14ac:dyDescent="0.25">
      <c r="A1319" s="280" t="s">
        <v>1701</v>
      </c>
      <c r="B1319" s="282" t="s">
        <v>1693</v>
      </c>
      <c r="C1319" s="283"/>
      <c r="D1319" s="286" t="s">
        <v>42</v>
      </c>
      <c r="E1319" s="172" t="s">
        <v>1053</v>
      </c>
    </row>
    <row r="1320" spans="1:5" x14ac:dyDescent="0.25">
      <c r="A1320" s="281"/>
      <c r="B1320" s="284"/>
      <c r="C1320" s="285"/>
      <c r="D1320" s="287"/>
      <c r="E1320" s="173" t="s">
        <v>1054</v>
      </c>
    </row>
    <row r="1321" spans="1:5" x14ac:dyDescent="0.25">
      <c r="A1321" s="288" t="s">
        <v>1702</v>
      </c>
      <c r="B1321" s="290" t="s">
        <v>1693</v>
      </c>
      <c r="C1321" s="291"/>
      <c r="D1321" s="294" t="s">
        <v>42</v>
      </c>
      <c r="E1321" s="170" t="s">
        <v>1053</v>
      </c>
    </row>
    <row r="1322" spans="1:5" x14ac:dyDescent="0.25">
      <c r="A1322" s="296"/>
      <c r="B1322" s="297"/>
      <c r="C1322" s="298"/>
      <c r="D1322" s="299"/>
      <c r="E1322" s="171" t="s">
        <v>1054</v>
      </c>
    </row>
    <row r="1323" spans="1:5" x14ac:dyDescent="0.25">
      <c r="A1323" s="280" t="s">
        <v>1703</v>
      </c>
      <c r="B1323" s="282" t="s">
        <v>1704</v>
      </c>
      <c r="C1323" s="283"/>
      <c r="D1323" s="286" t="s">
        <v>42</v>
      </c>
      <c r="E1323" s="172" t="s">
        <v>1053</v>
      </c>
    </row>
    <row r="1324" spans="1:5" x14ac:dyDescent="0.25">
      <c r="A1324" s="281"/>
      <c r="B1324" s="284"/>
      <c r="C1324" s="285"/>
      <c r="D1324" s="287"/>
      <c r="E1324" s="173" t="s">
        <v>1054</v>
      </c>
    </row>
    <row r="1325" spans="1:5" x14ac:dyDescent="0.25">
      <c r="A1325" s="288" t="s">
        <v>1705</v>
      </c>
      <c r="B1325" s="290" t="s">
        <v>1704</v>
      </c>
      <c r="C1325" s="291"/>
      <c r="D1325" s="294" t="s">
        <v>42</v>
      </c>
      <c r="E1325" s="170" t="s">
        <v>1053</v>
      </c>
    </row>
    <row r="1326" spans="1:5" x14ac:dyDescent="0.25">
      <c r="A1326" s="296"/>
      <c r="B1326" s="297"/>
      <c r="C1326" s="298"/>
      <c r="D1326" s="299"/>
      <c r="E1326" s="171" t="s">
        <v>1054</v>
      </c>
    </row>
    <row r="1327" spans="1:5" x14ac:dyDescent="0.25">
      <c r="A1327" s="280" t="s">
        <v>1706</v>
      </c>
      <c r="B1327" s="282" t="s">
        <v>1704</v>
      </c>
      <c r="C1327" s="283"/>
      <c r="D1327" s="286" t="s">
        <v>42</v>
      </c>
      <c r="E1327" s="172" t="s">
        <v>1053</v>
      </c>
    </row>
    <row r="1328" spans="1:5" x14ac:dyDescent="0.25">
      <c r="A1328" s="281"/>
      <c r="B1328" s="284"/>
      <c r="C1328" s="285"/>
      <c r="D1328" s="287"/>
      <c r="E1328" s="173" t="s">
        <v>1054</v>
      </c>
    </row>
    <row r="1329" spans="1:5" x14ac:dyDescent="0.25">
      <c r="A1329" s="288" t="s">
        <v>1707</v>
      </c>
      <c r="B1329" s="290" t="s">
        <v>1704</v>
      </c>
      <c r="C1329" s="291"/>
      <c r="D1329" s="294" t="s">
        <v>42</v>
      </c>
      <c r="E1329" s="170" t="s">
        <v>1053</v>
      </c>
    </row>
    <row r="1330" spans="1:5" x14ac:dyDescent="0.25">
      <c r="A1330" s="296"/>
      <c r="B1330" s="297"/>
      <c r="C1330" s="298"/>
      <c r="D1330" s="299"/>
      <c r="E1330" s="171" t="s">
        <v>1054</v>
      </c>
    </row>
    <row r="1331" spans="1:5" x14ac:dyDescent="0.25">
      <c r="A1331" s="280" t="s">
        <v>1708</v>
      </c>
      <c r="B1331" s="282" t="s">
        <v>1704</v>
      </c>
      <c r="C1331" s="283"/>
      <c r="D1331" s="286" t="s">
        <v>42</v>
      </c>
      <c r="E1331" s="172" t="s">
        <v>1053</v>
      </c>
    </row>
    <row r="1332" spans="1:5" x14ac:dyDescent="0.25">
      <c r="A1332" s="281"/>
      <c r="B1332" s="284"/>
      <c r="C1332" s="285"/>
      <c r="D1332" s="287"/>
      <c r="E1332" s="173" t="s">
        <v>1054</v>
      </c>
    </row>
    <row r="1333" spans="1:5" x14ac:dyDescent="0.25">
      <c r="A1333" s="288" t="s">
        <v>1709</v>
      </c>
      <c r="B1333" s="290" t="s">
        <v>1710</v>
      </c>
      <c r="C1333" s="291"/>
      <c r="D1333" s="294" t="s">
        <v>42</v>
      </c>
      <c r="E1333" s="170" t="s">
        <v>1053</v>
      </c>
    </row>
    <row r="1334" spans="1:5" x14ac:dyDescent="0.25">
      <c r="A1334" s="296"/>
      <c r="B1334" s="297"/>
      <c r="C1334" s="298"/>
      <c r="D1334" s="299"/>
      <c r="E1334" s="171" t="s">
        <v>1054</v>
      </c>
    </row>
    <row r="1335" spans="1:5" x14ac:dyDescent="0.25">
      <c r="A1335" s="280" t="s">
        <v>1711</v>
      </c>
      <c r="B1335" s="282" t="s">
        <v>1710</v>
      </c>
      <c r="C1335" s="283"/>
      <c r="D1335" s="286" t="s">
        <v>42</v>
      </c>
      <c r="E1335" s="172" t="s">
        <v>1053</v>
      </c>
    </row>
    <row r="1336" spans="1:5" x14ac:dyDescent="0.25">
      <c r="A1336" s="281"/>
      <c r="B1336" s="284"/>
      <c r="C1336" s="285"/>
      <c r="D1336" s="287"/>
      <c r="E1336" s="173" t="s">
        <v>1054</v>
      </c>
    </row>
    <row r="1337" spans="1:5" x14ac:dyDescent="0.25">
      <c r="A1337" s="288" t="s">
        <v>1712</v>
      </c>
      <c r="B1337" s="290" t="s">
        <v>1710</v>
      </c>
      <c r="C1337" s="291"/>
      <c r="D1337" s="294" t="s">
        <v>42</v>
      </c>
      <c r="E1337" s="170" t="s">
        <v>1053</v>
      </c>
    </row>
    <row r="1338" spans="1:5" x14ac:dyDescent="0.25">
      <c r="A1338" s="296"/>
      <c r="B1338" s="297"/>
      <c r="C1338" s="298"/>
      <c r="D1338" s="299"/>
      <c r="E1338" s="171" t="s">
        <v>1054</v>
      </c>
    </row>
    <row r="1339" spans="1:5" x14ac:dyDescent="0.25">
      <c r="A1339" s="280" t="s">
        <v>1713</v>
      </c>
      <c r="B1339" s="282" t="s">
        <v>1714</v>
      </c>
      <c r="C1339" s="283"/>
      <c r="D1339" s="286" t="s">
        <v>42</v>
      </c>
      <c r="E1339" s="172" t="s">
        <v>1053</v>
      </c>
    </row>
    <row r="1340" spans="1:5" x14ac:dyDescent="0.25">
      <c r="A1340" s="281"/>
      <c r="B1340" s="284"/>
      <c r="C1340" s="285"/>
      <c r="D1340" s="287"/>
      <c r="E1340" s="173" t="s">
        <v>1054</v>
      </c>
    </row>
    <row r="1341" spans="1:5" x14ac:dyDescent="0.25">
      <c r="A1341" s="288" t="s">
        <v>1715</v>
      </c>
      <c r="B1341" s="290" t="s">
        <v>1714</v>
      </c>
      <c r="C1341" s="291"/>
      <c r="D1341" s="294" t="s">
        <v>42</v>
      </c>
      <c r="E1341" s="170" t="s">
        <v>1053</v>
      </c>
    </row>
    <row r="1342" spans="1:5" x14ac:dyDescent="0.25">
      <c r="A1342" s="296"/>
      <c r="B1342" s="297"/>
      <c r="C1342" s="298"/>
      <c r="D1342" s="299"/>
      <c r="E1342" s="171" t="s">
        <v>1054</v>
      </c>
    </row>
    <row r="1343" spans="1:5" x14ac:dyDescent="0.25">
      <c r="A1343" s="280" t="s">
        <v>1716</v>
      </c>
      <c r="B1343" s="282" t="s">
        <v>1714</v>
      </c>
      <c r="C1343" s="283"/>
      <c r="D1343" s="286" t="s">
        <v>42</v>
      </c>
      <c r="E1343" s="172" t="s">
        <v>1053</v>
      </c>
    </row>
    <row r="1344" spans="1:5" x14ac:dyDescent="0.25">
      <c r="A1344" s="281"/>
      <c r="B1344" s="284"/>
      <c r="C1344" s="285"/>
      <c r="D1344" s="287"/>
      <c r="E1344" s="173" t="s">
        <v>1054</v>
      </c>
    </row>
    <row r="1345" spans="1:5" x14ac:dyDescent="0.25">
      <c r="A1345" s="288" t="s">
        <v>1717</v>
      </c>
      <c r="B1345" s="290" t="s">
        <v>1714</v>
      </c>
      <c r="C1345" s="291"/>
      <c r="D1345" s="294" t="s">
        <v>42</v>
      </c>
      <c r="E1345" s="170" t="s">
        <v>1053</v>
      </c>
    </row>
    <row r="1346" spans="1:5" x14ac:dyDescent="0.25">
      <c r="A1346" s="296"/>
      <c r="B1346" s="297"/>
      <c r="C1346" s="298"/>
      <c r="D1346" s="299"/>
      <c r="E1346" s="171" t="s">
        <v>1054</v>
      </c>
    </row>
    <row r="1347" spans="1:5" x14ac:dyDescent="0.25">
      <c r="A1347" s="280" t="s">
        <v>1718</v>
      </c>
      <c r="B1347" s="282" t="s">
        <v>1714</v>
      </c>
      <c r="C1347" s="283"/>
      <c r="D1347" s="286" t="s">
        <v>42</v>
      </c>
      <c r="E1347" s="172" t="s">
        <v>1053</v>
      </c>
    </row>
    <row r="1348" spans="1:5" x14ac:dyDescent="0.25">
      <c r="A1348" s="281"/>
      <c r="B1348" s="284"/>
      <c r="C1348" s="285"/>
      <c r="D1348" s="287"/>
      <c r="E1348" s="173" t="s">
        <v>1054</v>
      </c>
    </row>
    <row r="1349" spans="1:5" x14ac:dyDescent="0.25">
      <c r="A1349" s="288" t="s">
        <v>1719</v>
      </c>
      <c r="B1349" s="290" t="s">
        <v>1714</v>
      </c>
      <c r="C1349" s="291"/>
      <c r="D1349" s="294" t="s">
        <v>42</v>
      </c>
      <c r="E1349" s="170" t="s">
        <v>1053</v>
      </c>
    </row>
    <row r="1350" spans="1:5" x14ac:dyDescent="0.25">
      <c r="A1350" s="296"/>
      <c r="B1350" s="297"/>
      <c r="C1350" s="298"/>
      <c r="D1350" s="299"/>
      <c r="E1350" s="171" t="s">
        <v>1054</v>
      </c>
    </row>
    <row r="1351" spans="1:5" x14ac:dyDescent="0.25">
      <c r="A1351" s="280" t="s">
        <v>1720</v>
      </c>
      <c r="B1351" s="282" t="s">
        <v>1714</v>
      </c>
      <c r="C1351" s="283"/>
      <c r="D1351" s="286" t="s">
        <v>42</v>
      </c>
      <c r="E1351" s="172" t="s">
        <v>1053</v>
      </c>
    </row>
    <row r="1352" spans="1:5" x14ac:dyDescent="0.25">
      <c r="A1352" s="281"/>
      <c r="B1352" s="284"/>
      <c r="C1352" s="285"/>
      <c r="D1352" s="287"/>
      <c r="E1352" s="173" t="s">
        <v>1054</v>
      </c>
    </row>
    <row r="1353" spans="1:5" x14ac:dyDescent="0.25">
      <c r="A1353" s="288" t="s">
        <v>1721</v>
      </c>
      <c r="B1353" s="290" t="s">
        <v>1722</v>
      </c>
      <c r="C1353" s="291"/>
      <c r="D1353" s="294" t="s">
        <v>42</v>
      </c>
      <c r="E1353" s="170" t="s">
        <v>1053</v>
      </c>
    </row>
    <row r="1354" spans="1:5" x14ac:dyDescent="0.25">
      <c r="A1354" s="296"/>
      <c r="B1354" s="297"/>
      <c r="C1354" s="298"/>
      <c r="D1354" s="299"/>
      <c r="E1354" s="171" t="s">
        <v>1054</v>
      </c>
    </row>
    <row r="1355" spans="1:5" x14ac:dyDescent="0.25">
      <c r="A1355" s="280" t="s">
        <v>1723</v>
      </c>
      <c r="B1355" s="282" t="s">
        <v>1722</v>
      </c>
      <c r="C1355" s="283"/>
      <c r="D1355" s="286" t="s">
        <v>42</v>
      </c>
      <c r="E1355" s="172" t="s">
        <v>1053</v>
      </c>
    </row>
    <row r="1356" spans="1:5" x14ac:dyDescent="0.25">
      <c r="A1356" s="281"/>
      <c r="B1356" s="284"/>
      <c r="C1356" s="285"/>
      <c r="D1356" s="287"/>
      <c r="E1356" s="173" t="s">
        <v>1054</v>
      </c>
    </row>
    <row r="1357" spans="1:5" x14ac:dyDescent="0.25">
      <c r="A1357" s="288" t="s">
        <v>1724</v>
      </c>
      <c r="B1357" s="290" t="s">
        <v>1722</v>
      </c>
      <c r="C1357" s="291"/>
      <c r="D1357" s="294" t="s">
        <v>42</v>
      </c>
      <c r="E1357" s="170" t="s">
        <v>1053</v>
      </c>
    </row>
    <row r="1358" spans="1:5" x14ac:dyDescent="0.25">
      <c r="A1358" s="296"/>
      <c r="B1358" s="297"/>
      <c r="C1358" s="298"/>
      <c r="D1358" s="299"/>
      <c r="E1358" s="171" t="s">
        <v>1054</v>
      </c>
    </row>
    <row r="1359" spans="1:5" x14ac:dyDescent="0.25">
      <c r="A1359" s="280" t="s">
        <v>1725</v>
      </c>
      <c r="B1359" s="282" t="s">
        <v>1722</v>
      </c>
      <c r="C1359" s="283"/>
      <c r="D1359" s="286" t="s">
        <v>42</v>
      </c>
      <c r="E1359" s="172" t="s">
        <v>1053</v>
      </c>
    </row>
    <row r="1360" spans="1:5" x14ac:dyDescent="0.25">
      <c r="A1360" s="281"/>
      <c r="B1360" s="284"/>
      <c r="C1360" s="285"/>
      <c r="D1360" s="287"/>
      <c r="E1360" s="173" t="s">
        <v>1054</v>
      </c>
    </row>
    <row r="1361" spans="1:5" x14ac:dyDescent="0.25">
      <c r="A1361" s="288" t="s">
        <v>1726</v>
      </c>
      <c r="B1361" s="290" t="s">
        <v>1722</v>
      </c>
      <c r="C1361" s="291"/>
      <c r="D1361" s="294" t="s">
        <v>42</v>
      </c>
      <c r="E1361" s="170" t="s">
        <v>1053</v>
      </c>
    </row>
    <row r="1362" spans="1:5" x14ac:dyDescent="0.25">
      <c r="A1362" s="296"/>
      <c r="B1362" s="297"/>
      <c r="C1362" s="298"/>
      <c r="D1362" s="299"/>
      <c r="E1362" s="171" t="s">
        <v>1054</v>
      </c>
    </row>
    <row r="1363" spans="1:5" x14ac:dyDescent="0.25">
      <c r="A1363" s="280" t="s">
        <v>1727</v>
      </c>
      <c r="B1363" s="282" t="s">
        <v>1696</v>
      </c>
      <c r="C1363" s="283"/>
      <c r="D1363" s="286" t="s">
        <v>42</v>
      </c>
      <c r="E1363" s="172" t="s">
        <v>1053</v>
      </c>
    </row>
    <row r="1364" spans="1:5" x14ac:dyDescent="0.25">
      <c r="A1364" s="281"/>
      <c r="B1364" s="284"/>
      <c r="C1364" s="285"/>
      <c r="D1364" s="287"/>
      <c r="E1364" s="173" t="s">
        <v>1054</v>
      </c>
    </row>
    <row r="1365" spans="1:5" x14ac:dyDescent="0.25">
      <c r="A1365" s="288" t="s">
        <v>1649</v>
      </c>
      <c r="B1365" s="290"/>
      <c r="C1365" s="291"/>
      <c r="D1365" s="294" t="s">
        <v>42</v>
      </c>
      <c r="E1365" s="170" t="s">
        <v>1053</v>
      </c>
    </row>
    <row r="1366" spans="1:5" x14ac:dyDescent="0.25">
      <c r="A1366" s="296"/>
      <c r="B1366" s="297"/>
      <c r="C1366" s="298"/>
      <c r="D1366" s="299"/>
      <c r="E1366" s="171" t="s">
        <v>1054</v>
      </c>
    </row>
    <row r="1367" spans="1:5" x14ac:dyDescent="0.25">
      <c r="A1367" s="280" t="s">
        <v>1677</v>
      </c>
      <c r="B1367" s="282"/>
      <c r="C1367" s="283"/>
      <c r="D1367" s="286" t="s">
        <v>42</v>
      </c>
      <c r="E1367" s="172" t="s">
        <v>1053</v>
      </c>
    </row>
    <row r="1368" spans="1:5" x14ac:dyDescent="0.25">
      <c r="A1368" s="281"/>
      <c r="B1368" s="284"/>
      <c r="C1368" s="285"/>
      <c r="D1368" s="287"/>
      <c r="E1368" s="173" t="s">
        <v>1054</v>
      </c>
    </row>
    <row r="1369" spans="1:5" x14ac:dyDescent="0.25">
      <c r="A1369" s="288" t="s">
        <v>1696</v>
      </c>
      <c r="B1369" s="290"/>
      <c r="C1369" s="291"/>
      <c r="D1369" s="294" t="s">
        <v>42</v>
      </c>
      <c r="E1369" s="170" t="s">
        <v>1053</v>
      </c>
    </row>
    <row r="1370" spans="1:5" x14ac:dyDescent="0.25">
      <c r="A1370" s="296"/>
      <c r="B1370" s="297"/>
      <c r="C1370" s="298"/>
      <c r="D1370" s="299"/>
      <c r="E1370" s="171" t="s">
        <v>1054</v>
      </c>
    </row>
    <row r="1371" spans="1:5" x14ac:dyDescent="0.25">
      <c r="A1371" s="280" t="s">
        <v>1704</v>
      </c>
      <c r="B1371" s="282"/>
      <c r="C1371" s="283"/>
      <c r="D1371" s="286" t="s">
        <v>42</v>
      </c>
      <c r="E1371" s="172" t="s">
        <v>1053</v>
      </c>
    </row>
    <row r="1372" spans="1:5" x14ac:dyDescent="0.25">
      <c r="A1372" s="281"/>
      <c r="B1372" s="284"/>
      <c r="C1372" s="285"/>
      <c r="D1372" s="287"/>
      <c r="E1372" s="173" t="s">
        <v>1054</v>
      </c>
    </row>
    <row r="1373" spans="1:5" x14ac:dyDescent="0.25">
      <c r="A1373" s="288" t="s">
        <v>1665</v>
      </c>
      <c r="B1373" s="290"/>
      <c r="C1373" s="291"/>
      <c r="D1373" s="294" t="s">
        <v>42</v>
      </c>
      <c r="E1373" s="170" t="s">
        <v>1053</v>
      </c>
    </row>
    <row r="1374" spans="1:5" x14ac:dyDescent="0.25">
      <c r="A1374" s="296"/>
      <c r="B1374" s="297"/>
      <c r="C1374" s="298"/>
      <c r="D1374" s="299"/>
      <c r="E1374" s="171" t="s">
        <v>1054</v>
      </c>
    </row>
    <row r="1375" spans="1:5" x14ac:dyDescent="0.25">
      <c r="A1375" s="280" t="s">
        <v>1728</v>
      </c>
      <c r="B1375" s="282" t="s">
        <v>1696</v>
      </c>
      <c r="C1375" s="283"/>
      <c r="D1375" s="286" t="s">
        <v>42</v>
      </c>
      <c r="E1375" s="172" t="s">
        <v>1053</v>
      </c>
    </row>
    <row r="1376" spans="1:5" x14ac:dyDescent="0.25">
      <c r="A1376" s="281"/>
      <c r="B1376" s="284"/>
      <c r="C1376" s="285"/>
      <c r="D1376" s="287"/>
      <c r="E1376" s="173" t="s">
        <v>1054</v>
      </c>
    </row>
    <row r="1377" spans="1:5" x14ac:dyDescent="0.25">
      <c r="A1377" s="288" t="s">
        <v>1729</v>
      </c>
      <c r="B1377" s="290"/>
      <c r="C1377" s="291"/>
      <c r="D1377" s="294" t="s">
        <v>42</v>
      </c>
      <c r="E1377" s="170" t="s">
        <v>1053</v>
      </c>
    </row>
    <row r="1378" spans="1:5" x14ac:dyDescent="0.25">
      <c r="A1378" s="296"/>
      <c r="B1378" s="297"/>
      <c r="C1378" s="298"/>
      <c r="D1378" s="299"/>
      <c r="E1378" s="171" t="s">
        <v>1054</v>
      </c>
    </row>
    <row r="1379" spans="1:5" x14ac:dyDescent="0.25">
      <c r="A1379" s="280" t="s">
        <v>1730</v>
      </c>
      <c r="B1379" s="282" t="s">
        <v>1722</v>
      </c>
      <c r="C1379" s="283"/>
      <c r="D1379" s="286" t="s">
        <v>42</v>
      </c>
      <c r="E1379" s="172" t="s">
        <v>1053</v>
      </c>
    </row>
    <row r="1380" spans="1:5" x14ac:dyDescent="0.25">
      <c r="A1380" s="281"/>
      <c r="B1380" s="284"/>
      <c r="C1380" s="285"/>
      <c r="D1380" s="287"/>
      <c r="E1380" s="173" t="s">
        <v>1054</v>
      </c>
    </row>
    <row r="1381" spans="1:5" x14ac:dyDescent="0.25">
      <c r="A1381" s="288" t="s">
        <v>1710</v>
      </c>
      <c r="B1381" s="290"/>
      <c r="C1381" s="291"/>
      <c r="D1381" s="294" t="s">
        <v>42</v>
      </c>
      <c r="E1381" s="170" t="s">
        <v>1053</v>
      </c>
    </row>
    <row r="1382" spans="1:5" x14ac:dyDescent="0.25">
      <c r="A1382" s="296"/>
      <c r="B1382" s="297"/>
      <c r="C1382" s="298"/>
      <c r="D1382" s="299"/>
      <c r="E1382" s="171" t="s">
        <v>1054</v>
      </c>
    </row>
    <row r="1383" spans="1:5" x14ac:dyDescent="0.25">
      <c r="A1383" s="280" t="s">
        <v>1693</v>
      </c>
      <c r="B1383" s="282"/>
      <c r="C1383" s="283"/>
      <c r="D1383" s="286" t="s">
        <v>42</v>
      </c>
      <c r="E1383" s="172" t="s">
        <v>1053</v>
      </c>
    </row>
    <row r="1384" spans="1:5" x14ac:dyDescent="0.25">
      <c r="A1384" s="281"/>
      <c r="B1384" s="284"/>
      <c r="C1384" s="285"/>
      <c r="D1384" s="287"/>
      <c r="E1384" s="173" t="s">
        <v>1054</v>
      </c>
    </row>
    <row r="1385" spans="1:5" x14ac:dyDescent="0.25">
      <c r="A1385" s="288" t="s">
        <v>1714</v>
      </c>
      <c r="B1385" s="290"/>
      <c r="C1385" s="291"/>
      <c r="D1385" s="294" t="s">
        <v>42</v>
      </c>
      <c r="E1385" s="170" t="s">
        <v>1053</v>
      </c>
    </row>
    <row r="1386" spans="1:5" x14ac:dyDescent="0.25">
      <c r="A1386" s="296"/>
      <c r="B1386" s="297"/>
      <c r="C1386" s="298"/>
      <c r="D1386" s="299"/>
      <c r="E1386" s="171" t="s">
        <v>1054</v>
      </c>
    </row>
    <row r="1387" spans="1:5" x14ac:dyDescent="0.25">
      <c r="A1387" s="280" t="s">
        <v>1722</v>
      </c>
      <c r="B1387" s="282"/>
      <c r="C1387" s="283"/>
      <c r="D1387" s="286" t="s">
        <v>42</v>
      </c>
      <c r="E1387" s="172" t="s">
        <v>1053</v>
      </c>
    </row>
    <row r="1388" spans="1:5" x14ac:dyDescent="0.25">
      <c r="A1388" s="281"/>
      <c r="B1388" s="284"/>
      <c r="C1388" s="285"/>
      <c r="D1388" s="287"/>
      <c r="E1388" s="173" t="s">
        <v>1054</v>
      </c>
    </row>
    <row r="1389" spans="1:5" x14ac:dyDescent="0.25">
      <c r="A1389" s="288" t="s">
        <v>1731</v>
      </c>
      <c r="B1389" s="290" t="s">
        <v>1732</v>
      </c>
      <c r="C1389" s="291"/>
      <c r="D1389" s="294" t="s">
        <v>43</v>
      </c>
      <c r="E1389" s="170" t="s">
        <v>1053</v>
      </c>
    </row>
    <row r="1390" spans="1:5" x14ac:dyDescent="0.25">
      <c r="A1390" s="296"/>
      <c r="B1390" s="297"/>
      <c r="C1390" s="298"/>
      <c r="D1390" s="299"/>
      <c r="E1390" s="171" t="s">
        <v>1054</v>
      </c>
    </row>
    <row r="1391" spans="1:5" x14ac:dyDescent="0.25">
      <c r="A1391" s="280" t="s">
        <v>1733</v>
      </c>
      <c r="B1391" s="282" t="s">
        <v>1732</v>
      </c>
      <c r="C1391" s="283"/>
      <c r="D1391" s="286" t="s">
        <v>43</v>
      </c>
      <c r="E1391" s="172" t="s">
        <v>1053</v>
      </c>
    </row>
    <row r="1392" spans="1:5" x14ac:dyDescent="0.25">
      <c r="A1392" s="281"/>
      <c r="B1392" s="284"/>
      <c r="C1392" s="285"/>
      <c r="D1392" s="287"/>
      <c r="E1392" s="173" t="s">
        <v>1054</v>
      </c>
    </row>
    <row r="1393" spans="1:5" x14ac:dyDescent="0.25">
      <c r="A1393" s="288" t="s">
        <v>1734</v>
      </c>
      <c r="B1393" s="290" t="s">
        <v>1732</v>
      </c>
      <c r="C1393" s="291"/>
      <c r="D1393" s="294" t="s">
        <v>43</v>
      </c>
      <c r="E1393" s="170" t="s">
        <v>1053</v>
      </c>
    </row>
    <row r="1394" spans="1:5" x14ac:dyDescent="0.25">
      <c r="A1394" s="296"/>
      <c r="B1394" s="297"/>
      <c r="C1394" s="298"/>
      <c r="D1394" s="299"/>
      <c r="E1394" s="171" t="s">
        <v>1054</v>
      </c>
    </row>
    <row r="1395" spans="1:5" x14ac:dyDescent="0.25">
      <c r="A1395" s="280" t="s">
        <v>1315</v>
      </c>
      <c r="B1395" s="282" t="s">
        <v>1732</v>
      </c>
      <c r="C1395" s="283"/>
      <c r="D1395" s="286" t="s">
        <v>43</v>
      </c>
      <c r="E1395" s="172" t="s">
        <v>1053</v>
      </c>
    </row>
    <row r="1396" spans="1:5" x14ac:dyDescent="0.25">
      <c r="A1396" s="281"/>
      <c r="B1396" s="284"/>
      <c r="C1396" s="285"/>
      <c r="D1396" s="287"/>
      <c r="E1396" s="173" t="s">
        <v>1054</v>
      </c>
    </row>
    <row r="1397" spans="1:5" x14ac:dyDescent="0.25">
      <c r="A1397" s="288" t="s">
        <v>1735</v>
      </c>
      <c r="B1397" s="290" t="s">
        <v>1732</v>
      </c>
      <c r="C1397" s="291"/>
      <c r="D1397" s="294" t="s">
        <v>43</v>
      </c>
      <c r="E1397" s="170" t="s">
        <v>1053</v>
      </c>
    </row>
    <row r="1398" spans="1:5" x14ac:dyDescent="0.25">
      <c r="A1398" s="296"/>
      <c r="B1398" s="297"/>
      <c r="C1398" s="298"/>
      <c r="D1398" s="299"/>
      <c r="E1398" s="171" t="s">
        <v>1054</v>
      </c>
    </row>
    <row r="1399" spans="1:5" x14ac:dyDescent="0.25">
      <c r="A1399" s="280" t="s">
        <v>1736</v>
      </c>
      <c r="B1399" s="282" t="s">
        <v>1732</v>
      </c>
      <c r="C1399" s="283"/>
      <c r="D1399" s="286" t="s">
        <v>43</v>
      </c>
      <c r="E1399" s="172" t="s">
        <v>1053</v>
      </c>
    </row>
    <row r="1400" spans="1:5" x14ac:dyDescent="0.25">
      <c r="A1400" s="281"/>
      <c r="B1400" s="284"/>
      <c r="C1400" s="285"/>
      <c r="D1400" s="287"/>
      <c r="E1400" s="173" t="s">
        <v>1054</v>
      </c>
    </row>
    <row r="1401" spans="1:5" x14ac:dyDescent="0.25">
      <c r="A1401" s="288" t="s">
        <v>1737</v>
      </c>
      <c r="B1401" s="290" t="s">
        <v>1732</v>
      </c>
      <c r="C1401" s="291"/>
      <c r="D1401" s="294" t="s">
        <v>43</v>
      </c>
      <c r="E1401" s="170" t="s">
        <v>1053</v>
      </c>
    </row>
    <row r="1402" spans="1:5" x14ac:dyDescent="0.25">
      <c r="A1402" s="296"/>
      <c r="B1402" s="297"/>
      <c r="C1402" s="298"/>
      <c r="D1402" s="299"/>
      <c r="E1402" s="171" t="s">
        <v>1054</v>
      </c>
    </row>
    <row r="1403" spans="1:5" x14ac:dyDescent="0.25">
      <c r="A1403" s="280" t="s">
        <v>1738</v>
      </c>
      <c r="B1403" s="282" t="s">
        <v>1732</v>
      </c>
      <c r="C1403" s="283"/>
      <c r="D1403" s="286" t="s">
        <v>43</v>
      </c>
      <c r="E1403" s="172" t="s">
        <v>1053</v>
      </c>
    </row>
    <row r="1404" spans="1:5" x14ac:dyDescent="0.25">
      <c r="A1404" s="281"/>
      <c r="B1404" s="284"/>
      <c r="C1404" s="285"/>
      <c r="D1404" s="287"/>
      <c r="E1404" s="173" t="s">
        <v>1054</v>
      </c>
    </row>
    <row r="1405" spans="1:5" x14ac:dyDescent="0.25">
      <c r="A1405" s="288" t="s">
        <v>1739</v>
      </c>
      <c r="B1405" s="290" t="s">
        <v>1732</v>
      </c>
      <c r="C1405" s="291"/>
      <c r="D1405" s="294" t="s">
        <v>43</v>
      </c>
      <c r="E1405" s="170" t="s">
        <v>1053</v>
      </c>
    </row>
    <row r="1406" spans="1:5" x14ac:dyDescent="0.25">
      <c r="A1406" s="296"/>
      <c r="B1406" s="297"/>
      <c r="C1406" s="298"/>
      <c r="D1406" s="299"/>
      <c r="E1406" s="171" t="s">
        <v>1054</v>
      </c>
    </row>
    <row r="1407" spans="1:5" x14ac:dyDescent="0.25">
      <c r="A1407" s="280" t="s">
        <v>1740</v>
      </c>
      <c r="B1407" s="282" t="s">
        <v>1732</v>
      </c>
      <c r="C1407" s="283"/>
      <c r="D1407" s="286" t="s">
        <v>43</v>
      </c>
      <c r="E1407" s="172" t="s">
        <v>1053</v>
      </c>
    </row>
    <row r="1408" spans="1:5" x14ac:dyDescent="0.25">
      <c r="A1408" s="281"/>
      <c r="B1408" s="284"/>
      <c r="C1408" s="285"/>
      <c r="D1408" s="287"/>
      <c r="E1408" s="173" t="s">
        <v>1054</v>
      </c>
    </row>
    <row r="1409" spans="1:5" x14ac:dyDescent="0.25">
      <c r="A1409" s="288" t="s">
        <v>1741</v>
      </c>
      <c r="B1409" s="290" t="s">
        <v>1732</v>
      </c>
      <c r="C1409" s="291"/>
      <c r="D1409" s="294" t="s">
        <v>43</v>
      </c>
      <c r="E1409" s="170" t="s">
        <v>1053</v>
      </c>
    </row>
    <row r="1410" spans="1:5" x14ac:dyDescent="0.25">
      <c r="A1410" s="296"/>
      <c r="B1410" s="297"/>
      <c r="C1410" s="298"/>
      <c r="D1410" s="299"/>
      <c r="E1410" s="171" t="s">
        <v>1054</v>
      </c>
    </row>
    <row r="1411" spans="1:5" x14ac:dyDescent="0.25">
      <c r="A1411" s="280" t="s">
        <v>1742</v>
      </c>
      <c r="B1411" s="282" t="s">
        <v>1732</v>
      </c>
      <c r="C1411" s="283"/>
      <c r="D1411" s="286" t="s">
        <v>43</v>
      </c>
      <c r="E1411" s="172" t="s">
        <v>1053</v>
      </c>
    </row>
    <row r="1412" spans="1:5" x14ac:dyDescent="0.25">
      <c r="A1412" s="281"/>
      <c r="B1412" s="284"/>
      <c r="C1412" s="285"/>
      <c r="D1412" s="287"/>
      <c r="E1412" s="173" t="s">
        <v>1054</v>
      </c>
    </row>
    <row r="1413" spans="1:5" x14ac:dyDescent="0.25">
      <c r="A1413" s="288" t="s">
        <v>1743</v>
      </c>
      <c r="B1413" s="290" t="s">
        <v>1732</v>
      </c>
      <c r="C1413" s="291"/>
      <c r="D1413" s="294" t="s">
        <v>43</v>
      </c>
      <c r="E1413" s="170" t="s">
        <v>1053</v>
      </c>
    </row>
    <row r="1414" spans="1:5" x14ac:dyDescent="0.25">
      <c r="A1414" s="296"/>
      <c r="B1414" s="297"/>
      <c r="C1414" s="298"/>
      <c r="D1414" s="299"/>
      <c r="E1414" s="171" t="s">
        <v>1054</v>
      </c>
    </row>
    <row r="1415" spans="1:5" x14ac:dyDescent="0.25">
      <c r="A1415" s="280" t="s">
        <v>1744</v>
      </c>
      <c r="B1415" s="282" t="s">
        <v>1732</v>
      </c>
      <c r="C1415" s="283"/>
      <c r="D1415" s="286" t="s">
        <v>43</v>
      </c>
      <c r="E1415" s="172" t="s">
        <v>1053</v>
      </c>
    </row>
    <row r="1416" spans="1:5" x14ac:dyDescent="0.25">
      <c r="A1416" s="281"/>
      <c r="B1416" s="284"/>
      <c r="C1416" s="285"/>
      <c r="D1416" s="287"/>
      <c r="E1416" s="173" t="s">
        <v>1054</v>
      </c>
    </row>
    <row r="1417" spans="1:5" x14ac:dyDescent="0.25">
      <c r="A1417" s="288" t="s">
        <v>1745</v>
      </c>
      <c r="B1417" s="290" t="s">
        <v>1732</v>
      </c>
      <c r="C1417" s="291"/>
      <c r="D1417" s="294" t="s">
        <v>43</v>
      </c>
      <c r="E1417" s="170" t="s">
        <v>1053</v>
      </c>
    </row>
    <row r="1418" spans="1:5" x14ac:dyDescent="0.25">
      <c r="A1418" s="296"/>
      <c r="B1418" s="297"/>
      <c r="C1418" s="298"/>
      <c r="D1418" s="299"/>
      <c r="E1418" s="171" t="s">
        <v>1054</v>
      </c>
    </row>
    <row r="1419" spans="1:5" x14ac:dyDescent="0.25">
      <c r="A1419" s="280" t="s">
        <v>1746</v>
      </c>
      <c r="B1419" s="282" t="s">
        <v>1732</v>
      </c>
      <c r="C1419" s="283"/>
      <c r="D1419" s="286" t="s">
        <v>43</v>
      </c>
      <c r="E1419" s="172" t="s">
        <v>1053</v>
      </c>
    </row>
    <row r="1420" spans="1:5" x14ac:dyDescent="0.25">
      <c r="A1420" s="281"/>
      <c r="B1420" s="284"/>
      <c r="C1420" s="285"/>
      <c r="D1420" s="287"/>
      <c r="E1420" s="173" t="s">
        <v>1054</v>
      </c>
    </row>
    <row r="1421" spans="1:5" x14ac:dyDescent="0.25">
      <c r="A1421" s="288" t="s">
        <v>1747</v>
      </c>
      <c r="B1421" s="290" t="s">
        <v>1732</v>
      </c>
      <c r="C1421" s="291"/>
      <c r="D1421" s="294" t="s">
        <v>43</v>
      </c>
      <c r="E1421" s="170" t="s">
        <v>1053</v>
      </c>
    </row>
    <row r="1422" spans="1:5" x14ac:dyDescent="0.25">
      <c r="A1422" s="296"/>
      <c r="B1422" s="297"/>
      <c r="C1422" s="298"/>
      <c r="D1422" s="299"/>
      <c r="E1422" s="171" t="s">
        <v>1054</v>
      </c>
    </row>
    <row r="1423" spans="1:5" x14ac:dyDescent="0.25">
      <c r="A1423" s="280" t="s">
        <v>1748</v>
      </c>
      <c r="B1423" s="282" t="s">
        <v>1732</v>
      </c>
      <c r="C1423" s="283"/>
      <c r="D1423" s="286" t="s">
        <v>43</v>
      </c>
      <c r="E1423" s="172" t="s">
        <v>1053</v>
      </c>
    </row>
    <row r="1424" spans="1:5" x14ac:dyDescent="0.25">
      <c r="A1424" s="281"/>
      <c r="B1424" s="284"/>
      <c r="C1424" s="285"/>
      <c r="D1424" s="287"/>
      <c r="E1424" s="173" t="s">
        <v>1054</v>
      </c>
    </row>
    <row r="1425" spans="1:5" x14ac:dyDescent="0.25">
      <c r="A1425" s="288" t="s">
        <v>1749</v>
      </c>
      <c r="B1425" s="290" t="s">
        <v>1732</v>
      </c>
      <c r="C1425" s="291"/>
      <c r="D1425" s="294" t="s">
        <v>43</v>
      </c>
      <c r="E1425" s="170" t="s">
        <v>1053</v>
      </c>
    </row>
    <row r="1426" spans="1:5" x14ac:dyDescent="0.25">
      <c r="A1426" s="296"/>
      <c r="B1426" s="297"/>
      <c r="C1426" s="298"/>
      <c r="D1426" s="299"/>
      <c r="E1426" s="171" t="s">
        <v>1054</v>
      </c>
    </row>
    <row r="1427" spans="1:5" x14ac:dyDescent="0.25">
      <c r="A1427" s="280" t="s">
        <v>1750</v>
      </c>
      <c r="B1427" s="282" t="s">
        <v>1751</v>
      </c>
      <c r="C1427" s="283"/>
      <c r="D1427" s="286" t="s">
        <v>43</v>
      </c>
      <c r="E1427" s="172" t="s">
        <v>1053</v>
      </c>
    </row>
    <row r="1428" spans="1:5" x14ac:dyDescent="0.25">
      <c r="A1428" s="281"/>
      <c r="B1428" s="284"/>
      <c r="C1428" s="285"/>
      <c r="D1428" s="287"/>
      <c r="E1428" s="173" t="s">
        <v>1054</v>
      </c>
    </row>
    <row r="1429" spans="1:5" x14ac:dyDescent="0.25">
      <c r="A1429" s="288" t="s">
        <v>1752</v>
      </c>
      <c r="B1429" s="290" t="s">
        <v>1751</v>
      </c>
      <c r="C1429" s="291"/>
      <c r="D1429" s="294" t="s">
        <v>43</v>
      </c>
      <c r="E1429" s="170" t="s">
        <v>1053</v>
      </c>
    </row>
    <row r="1430" spans="1:5" x14ac:dyDescent="0.25">
      <c r="A1430" s="296"/>
      <c r="B1430" s="297"/>
      <c r="C1430" s="298"/>
      <c r="D1430" s="299"/>
      <c r="E1430" s="171" t="s">
        <v>1054</v>
      </c>
    </row>
    <row r="1431" spans="1:5" x14ac:dyDescent="0.25">
      <c r="A1431" s="280" t="s">
        <v>1753</v>
      </c>
      <c r="B1431" s="282" t="s">
        <v>1751</v>
      </c>
      <c r="C1431" s="283"/>
      <c r="D1431" s="286" t="s">
        <v>43</v>
      </c>
      <c r="E1431" s="172" t="s">
        <v>1053</v>
      </c>
    </row>
    <row r="1432" spans="1:5" x14ac:dyDescent="0.25">
      <c r="A1432" s="281"/>
      <c r="B1432" s="284"/>
      <c r="C1432" s="285"/>
      <c r="D1432" s="287"/>
      <c r="E1432" s="173" t="s">
        <v>1054</v>
      </c>
    </row>
    <row r="1433" spans="1:5" x14ac:dyDescent="0.25">
      <c r="A1433" s="288" t="s">
        <v>1754</v>
      </c>
      <c r="B1433" s="290" t="s">
        <v>1751</v>
      </c>
      <c r="C1433" s="291"/>
      <c r="D1433" s="294" t="s">
        <v>43</v>
      </c>
      <c r="E1433" s="170" t="s">
        <v>1053</v>
      </c>
    </row>
    <row r="1434" spans="1:5" x14ac:dyDescent="0.25">
      <c r="A1434" s="296"/>
      <c r="B1434" s="297"/>
      <c r="C1434" s="298"/>
      <c r="D1434" s="299"/>
      <c r="E1434" s="171" t="s">
        <v>1054</v>
      </c>
    </row>
    <row r="1435" spans="1:5" x14ac:dyDescent="0.25">
      <c r="A1435" s="280" t="s">
        <v>1755</v>
      </c>
      <c r="B1435" s="282" t="s">
        <v>1751</v>
      </c>
      <c r="C1435" s="283"/>
      <c r="D1435" s="286" t="s">
        <v>43</v>
      </c>
      <c r="E1435" s="172" t="s">
        <v>1053</v>
      </c>
    </row>
    <row r="1436" spans="1:5" x14ac:dyDescent="0.25">
      <c r="A1436" s="281"/>
      <c r="B1436" s="284"/>
      <c r="C1436" s="285"/>
      <c r="D1436" s="287"/>
      <c r="E1436" s="173" t="s">
        <v>1054</v>
      </c>
    </row>
    <row r="1437" spans="1:5" x14ac:dyDescent="0.25">
      <c r="A1437" s="288" t="s">
        <v>1756</v>
      </c>
      <c r="B1437" s="290" t="s">
        <v>1751</v>
      </c>
      <c r="C1437" s="291"/>
      <c r="D1437" s="294" t="s">
        <v>43</v>
      </c>
      <c r="E1437" s="170" t="s">
        <v>1053</v>
      </c>
    </row>
    <row r="1438" spans="1:5" x14ac:dyDescent="0.25">
      <c r="A1438" s="296"/>
      <c r="B1438" s="297"/>
      <c r="C1438" s="298"/>
      <c r="D1438" s="299"/>
      <c r="E1438" s="171" t="s">
        <v>1054</v>
      </c>
    </row>
    <row r="1439" spans="1:5" x14ac:dyDescent="0.25">
      <c r="A1439" s="280" t="s">
        <v>1570</v>
      </c>
      <c r="B1439" s="282" t="s">
        <v>1751</v>
      </c>
      <c r="C1439" s="283"/>
      <c r="D1439" s="286" t="s">
        <v>43</v>
      </c>
      <c r="E1439" s="172" t="s">
        <v>1053</v>
      </c>
    </row>
    <row r="1440" spans="1:5" x14ac:dyDescent="0.25">
      <c r="A1440" s="281"/>
      <c r="B1440" s="284"/>
      <c r="C1440" s="285"/>
      <c r="D1440" s="287"/>
      <c r="E1440" s="173" t="s">
        <v>1054</v>
      </c>
    </row>
    <row r="1441" spans="1:5" x14ac:dyDescent="0.25">
      <c r="A1441" s="288" t="s">
        <v>1757</v>
      </c>
      <c r="B1441" s="290" t="s">
        <v>1751</v>
      </c>
      <c r="C1441" s="291"/>
      <c r="D1441" s="294" t="s">
        <v>43</v>
      </c>
      <c r="E1441" s="170" t="s">
        <v>1053</v>
      </c>
    </row>
    <row r="1442" spans="1:5" x14ac:dyDescent="0.25">
      <c r="A1442" s="296"/>
      <c r="B1442" s="297"/>
      <c r="C1442" s="298"/>
      <c r="D1442" s="299"/>
      <c r="E1442" s="171" t="s">
        <v>1054</v>
      </c>
    </row>
    <row r="1443" spans="1:5" x14ac:dyDescent="0.25">
      <c r="A1443" s="280" t="s">
        <v>1758</v>
      </c>
      <c r="B1443" s="282" t="s">
        <v>1751</v>
      </c>
      <c r="C1443" s="283"/>
      <c r="D1443" s="286" t="s">
        <v>43</v>
      </c>
      <c r="E1443" s="172" t="s">
        <v>1053</v>
      </c>
    </row>
    <row r="1444" spans="1:5" x14ac:dyDescent="0.25">
      <c r="A1444" s="281"/>
      <c r="B1444" s="284"/>
      <c r="C1444" s="285"/>
      <c r="D1444" s="287"/>
      <c r="E1444" s="173" t="s">
        <v>1054</v>
      </c>
    </row>
    <row r="1445" spans="1:5" x14ac:dyDescent="0.25">
      <c r="A1445" s="288" t="s">
        <v>1759</v>
      </c>
      <c r="B1445" s="290" t="s">
        <v>1751</v>
      </c>
      <c r="C1445" s="291"/>
      <c r="D1445" s="294" t="s">
        <v>43</v>
      </c>
      <c r="E1445" s="170" t="s">
        <v>1053</v>
      </c>
    </row>
    <row r="1446" spans="1:5" x14ac:dyDescent="0.25">
      <c r="A1446" s="296"/>
      <c r="B1446" s="297"/>
      <c r="C1446" s="298"/>
      <c r="D1446" s="299"/>
      <c r="E1446" s="171" t="s">
        <v>1054</v>
      </c>
    </row>
    <row r="1447" spans="1:5" x14ac:dyDescent="0.25">
      <c r="A1447" s="280" t="s">
        <v>1760</v>
      </c>
      <c r="B1447" s="282" t="s">
        <v>1751</v>
      </c>
      <c r="C1447" s="283"/>
      <c r="D1447" s="286" t="s">
        <v>43</v>
      </c>
      <c r="E1447" s="172" t="s">
        <v>1053</v>
      </c>
    </row>
    <row r="1448" spans="1:5" x14ac:dyDescent="0.25">
      <c r="A1448" s="281"/>
      <c r="B1448" s="284"/>
      <c r="C1448" s="285"/>
      <c r="D1448" s="287"/>
      <c r="E1448" s="173" t="s">
        <v>1054</v>
      </c>
    </row>
    <row r="1449" spans="1:5" x14ac:dyDescent="0.25">
      <c r="A1449" s="288" t="s">
        <v>1761</v>
      </c>
      <c r="B1449" s="290" t="s">
        <v>1762</v>
      </c>
      <c r="C1449" s="291"/>
      <c r="D1449" s="294" t="s">
        <v>43</v>
      </c>
      <c r="E1449" s="170" t="s">
        <v>1053</v>
      </c>
    </row>
    <row r="1450" spans="1:5" x14ac:dyDescent="0.25">
      <c r="A1450" s="296"/>
      <c r="B1450" s="297"/>
      <c r="C1450" s="298"/>
      <c r="D1450" s="299"/>
      <c r="E1450" s="171" t="s">
        <v>1054</v>
      </c>
    </row>
    <row r="1451" spans="1:5" x14ac:dyDescent="0.25">
      <c r="A1451" s="280" t="s">
        <v>1763</v>
      </c>
      <c r="B1451" s="282" t="s">
        <v>1762</v>
      </c>
      <c r="C1451" s="283"/>
      <c r="D1451" s="286" t="s">
        <v>43</v>
      </c>
      <c r="E1451" s="172" t="s">
        <v>1053</v>
      </c>
    </row>
    <row r="1452" spans="1:5" x14ac:dyDescent="0.25">
      <c r="A1452" s="281"/>
      <c r="B1452" s="284"/>
      <c r="C1452" s="285"/>
      <c r="D1452" s="287"/>
      <c r="E1452" s="173" t="s">
        <v>1054</v>
      </c>
    </row>
    <row r="1453" spans="1:5" x14ac:dyDescent="0.25">
      <c r="A1453" s="288" t="s">
        <v>1764</v>
      </c>
      <c r="B1453" s="290" t="s">
        <v>1762</v>
      </c>
      <c r="C1453" s="291"/>
      <c r="D1453" s="294" t="s">
        <v>43</v>
      </c>
      <c r="E1453" s="170" t="s">
        <v>1053</v>
      </c>
    </row>
    <row r="1454" spans="1:5" x14ac:dyDescent="0.25">
      <c r="A1454" s="296"/>
      <c r="B1454" s="297"/>
      <c r="C1454" s="298"/>
      <c r="D1454" s="299"/>
      <c r="E1454" s="171" t="s">
        <v>1054</v>
      </c>
    </row>
    <row r="1455" spans="1:5" x14ac:dyDescent="0.25">
      <c r="A1455" s="280" t="s">
        <v>1765</v>
      </c>
      <c r="B1455" s="282" t="s">
        <v>1762</v>
      </c>
      <c r="C1455" s="283"/>
      <c r="D1455" s="286" t="s">
        <v>43</v>
      </c>
      <c r="E1455" s="172" t="s">
        <v>1053</v>
      </c>
    </row>
    <row r="1456" spans="1:5" x14ac:dyDescent="0.25">
      <c r="A1456" s="281"/>
      <c r="B1456" s="284"/>
      <c r="C1456" s="285"/>
      <c r="D1456" s="287"/>
      <c r="E1456" s="173" t="s">
        <v>1054</v>
      </c>
    </row>
    <row r="1457" spans="1:5" x14ac:dyDescent="0.25">
      <c r="A1457" s="288" t="s">
        <v>1540</v>
      </c>
      <c r="B1457" s="290" t="s">
        <v>1762</v>
      </c>
      <c r="C1457" s="291"/>
      <c r="D1457" s="294" t="s">
        <v>43</v>
      </c>
      <c r="E1457" s="170" t="s">
        <v>1053</v>
      </c>
    </row>
    <row r="1458" spans="1:5" x14ac:dyDescent="0.25">
      <c r="A1458" s="296"/>
      <c r="B1458" s="297"/>
      <c r="C1458" s="298"/>
      <c r="D1458" s="299"/>
      <c r="E1458" s="171" t="s">
        <v>1054</v>
      </c>
    </row>
    <row r="1459" spans="1:5" x14ac:dyDescent="0.25">
      <c r="A1459" s="280" t="s">
        <v>1766</v>
      </c>
      <c r="B1459" s="282" t="s">
        <v>1762</v>
      </c>
      <c r="C1459" s="283"/>
      <c r="D1459" s="286" t="s">
        <v>43</v>
      </c>
      <c r="E1459" s="172" t="s">
        <v>1053</v>
      </c>
    </row>
    <row r="1460" spans="1:5" x14ac:dyDescent="0.25">
      <c r="A1460" s="281"/>
      <c r="B1460" s="284"/>
      <c r="C1460" s="285"/>
      <c r="D1460" s="287"/>
      <c r="E1460" s="173" t="s">
        <v>1054</v>
      </c>
    </row>
    <row r="1461" spans="1:5" x14ac:dyDescent="0.25">
      <c r="A1461" s="288" t="s">
        <v>1767</v>
      </c>
      <c r="B1461" s="290" t="s">
        <v>1762</v>
      </c>
      <c r="C1461" s="291"/>
      <c r="D1461" s="294" t="s">
        <v>43</v>
      </c>
      <c r="E1461" s="170" t="s">
        <v>1053</v>
      </c>
    </row>
    <row r="1462" spans="1:5" x14ac:dyDescent="0.25">
      <c r="A1462" s="296"/>
      <c r="B1462" s="297"/>
      <c r="C1462" s="298"/>
      <c r="D1462" s="299"/>
      <c r="E1462" s="171" t="s">
        <v>1054</v>
      </c>
    </row>
    <row r="1463" spans="1:5" x14ac:dyDescent="0.25">
      <c r="A1463" s="280" t="s">
        <v>1768</v>
      </c>
      <c r="B1463" s="282" t="s">
        <v>1762</v>
      </c>
      <c r="C1463" s="283"/>
      <c r="D1463" s="286" t="s">
        <v>43</v>
      </c>
      <c r="E1463" s="172" t="s">
        <v>1053</v>
      </c>
    </row>
    <row r="1464" spans="1:5" x14ac:dyDescent="0.25">
      <c r="A1464" s="281"/>
      <c r="B1464" s="284"/>
      <c r="C1464" s="285"/>
      <c r="D1464" s="287"/>
      <c r="E1464" s="173" t="s">
        <v>1054</v>
      </c>
    </row>
    <row r="1465" spans="1:5" x14ac:dyDescent="0.25">
      <c r="A1465" s="288" t="s">
        <v>1769</v>
      </c>
      <c r="B1465" s="290" t="s">
        <v>1762</v>
      </c>
      <c r="C1465" s="291"/>
      <c r="D1465" s="294" t="s">
        <v>43</v>
      </c>
      <c r="E1465" s="170" t="s">
        <v>1053</v>
      </c>
    </row>
    <row r="1466" spans="1:5" x14ac:dyDescent="0.25">
      <c r="A1466" s="296"/>
      <c r="B1466" s="297"/>
      <c r="C1466" s="298"/>
      <c r="D1466" s="299"/>
      <c r="E1466" s="171" t="s">
        <v>1054</v>
      </c>
    </row>
    <row r="1467" spans="1:5" x14ac:dyDescent="0.25">
      <c r="A1467" s="280" t="s">
        <v>1770</v>
      </c>
      <c r="B1467" s="282" t="s">
        <v>1762</v>
      </c>
      <c r="C1467" s="283"/>
      <c r="D1467" s="286" t="s">
        <v>43</v>
      </c>
      <c r="E1467" s="172" t="s">
        <v>1053</v>
      </c>
    </row>
    <row r="1468" spans="1:5" x14ac:dyDescent="0.25">
      <c r="A1468" s="281"/>
      <c r="B1468" s="284"/>
      <c r="C1468" s="285"/>
      <c r="D1468" s="287"/>
      <c r="E1468" s="173" t="s">
        <v>1054</v>
      </c>
    </row>
    <row r="1469" spans="1:5" x14ac:dyDescent="0.25">
      <c r="A1469" s="288" t="s">
        <v>1771</v>
      </c>
      <c r="B1469" s="290" t="s">
        <v>1762</v>
      </c>
      <c r="C1469" s="291"/>
      <c r="D1469" s="294" t="s">
        <v>43</v>
      </c>
      <c r="E1469" s="170" t="s">
        <v>1053</v>
      </c>
    </row>
    <row r="1470" spans="1:5" x14ac:dyDescent="0.25">
      <c r="A1470" s="296"/>
      <c r="B1470" s="297"/>
      <c r="C1470" s="298"/>
      <c r="D1470" s="299"/>
      <c r="E1470" s="171" t="s">
        <v>1054</v>
      </c>
    </row>
    <row r="1471" spans="1:5" x14ac:dyDescent="0.25">
      <c r="A1471" s="280" t="s">
        <v>1772</v>
      </c>
      <c r="B1471" s="282" t="s">
        <v>1762</v>
      </c>
      <c r="C1471" s="283"/>
      <c r="D1471" s="286" t="s">
        <v>43</v>
      </c>
      <c r="E1471" s="172" t="s">
        <v>1053</v>
      </c>
    </row>
    <row r="1472" spans="1:5" x14ac:dyDescent="0.25">
      <c r="A1472" s="281"/>
      <c r="B1472" s="284"/>
      <c r="C1472" s="285"/>
      <c r="D1472" s="287"/>
      <c r="E1472" s="173" t="s">
        <v>1054</v>
      </c>
    </row>
    <row r="1473" spans="1:5" x14ac:dyDescent="0.25">
      <c r="A1473" s="288" t="s">
        <v>1773</v>
      </c>
      <c r="B1473" s="290" t="s">
        <v>1762</v>
      </c>
      <c r="C1473" s="291"/>
      <c r="D1473" s="294" t="s">
        <v>43</v>
      </c>
      <c r="E1473" s="170" t="s">
        <v>1053</v>
      </c>
    </row>
    <row r="1474" spans="1:5" x14ac:dyDescent="0.25">
      <c r="A1474" s="296"/>
      <c r="B1474" s="297"/>
      <c r="C1474" s="298"/>
      <c r="D1474" s="299"/>
      <c r="E1474" s="171" t="s">
        <v>1054</v>
      </c>
    </row>
    <row r="1475" spans="1:5" x14ac:dyDescent="0.25">
      <c r="A1475" s="280" t="s">
        <v>1774</v>
      </c>
      <c r="B1475" s="282" t="s">
        <v>1762</v>
      </c>
      <c r="C1475" s="283"/>
      <c r="D1475" s="286" t="s">
        <v>43</v>
      </c>
      <c r="E1475" s="172" t="s">
        <v>1053</v>
      </c>
    </row>
    <row r="1476" spans="1:5" x14ac:dyDescent="0.25">
      <c r="A1476" s="281"/>
      <c r="B1476" s="284"/>
      <c r="C1476" s="285"/>
      <c r="D1476" s="287"/>
      <c r="E1476" s="173" t="s">
        <v>1054</v>
      </c>
    </row>
    <row r="1477" spans="1:5" x14ac:dyDescent="0.25">
      <c r="A1477" s="288" t="s">
        <v>1775</v>
      </c>
      <c r="B1477" s="290" t="s">
        <v>1776</v>
      </c>
      <c r="C1477" s="291"/>
      <c r="D1477" s="294" t="s">
        <v>43</v>
      </c>
      <c r="E1477" s="170" t="s">
        <v>1053</v>
      </c>
    </row>
    <row r="1478" spans="1:5" x14ac:dyDescent="0.25">
      <c r="A1478" s="296"/>
      <c r="B1478" s="297"/>
      <c r="C1478" s="298"/>
      <c r="D1478" s="299"/>
      <c r="E1478" s="171" t="s">
        <v>1054</v>
      </c>
    </row>
    <row r="1479" spans="1:5" x14ac:dyDescent="0.25">
      <c r="A1479" s="280" t="s">
        <v>1777</v>
      </c>
      <c r="B1479" s="282" t="s">
        <v>1776</v>
      </c>
      <c r="C1479" s="283"/>
      <c r="D1479" s="286" t="s">
        <v>43</v>
      </c>
      <c r="E1479" s="172" t="s">
        <v>1053</v>
      </c>
    </row>
    <row r="1480" spans="1:5" x14ac:dyDescent="0.25">
      <c r="A1480" s="281"/>
      <c r="B1480" s="284"/>
      <c r="C1480" s="285"/>
      <c r="D1480" s="287"/>
      <c r="E1480" s="173" t="s">
        <v>1054</v>
      </c>
    </row>
    <row r="1481" spans="1:5" x14ac:dyDescent="0.25">
      <c r="A1481" s="288" t="s">
        <v>1778</v>
      </c>
      <c r="B1481" s="290" t="s">
        <v>1776</v>
      </c>
      <c r="C1481" s="291"/>
      <c r="D1481" s="294" t="s">
        <v>43</v>
      </c>
      <c r="E1481" s="170" t="s">
        <v>1053</v>
      </c>
    </row>
    <row r="1482" spans="1:5" x14ac:dyDescent="0.25">
      <c r="A1482" s="296"/>
      <c r="B1482" s="297"/>
      <c r="C1482" s="298"/>
      <c r="D1482" s="299"/>
      <c r="E1482" s="171" t="s">
        <v>1054</v>
      </c>
    </row>
    <row r="1483" spans="1:5" x14ac:dyDescent="0.25">
      <c r="A1483" s="280" t="s">
        <v>1779</v>
      </c>
      <c r="B1483" s="282" t="s">
        <v>1776</v>
      </c>
      <c r="C1483" s="283"/>
      <c r="D1483" s="286" t="s">
        <v>43</v>
      </c>
      <c r="E1483" s="172" t="s">
        <v>1053</v>
      </c>
    </row>
    <row r="1484" spans="1:5" x14ac:dyDescent="0.25">
      <c r="A1484" s="281"/>
      <c r="B1484" s="284"/>
      <c r="C1484" s="285"/>
      <c r="D1484" s="287"/>
      <c r="E1484" s="173" t="s">
        <v>1054</v>
      </c>
    </row>
    <row r="1485" spans="1:5" x14ac:dyDescent="0.25">
      <c r="A1485" s="288" t="s">
        <v>1752</v>
      </c>
      <c r="B1485" s="290" t="s">
        <v>1776</v>
      </c>
      <c r="C1485" s="291"/>
      <c r="D1485" s="294" t="s">
        <v>43</v>
      </c>
      <c r="E1485" s="170" t="s">
        <v>1053</v>
      </c>
    </row>
    <row r="1486" spans="1:5" x14ac:dyDescent="0.25">
      <c r="A1486" s="296"/>
      <c r="B1486" s="297"/>
      <c r="C1486" s="298"/>
      <c r="D1486" s="299"/>
      <c r="E1486" s="171" t="s">
        <v>1054</v>
      </c>
    </row>
    <row r="1487" spans="1:5" x14ac:dyDescent="0.25">
      <c r="A1487" s="280" t="s">
        <v>1780</v>
      </c>
      <c r="B1487" s="282" t="s">
        <v>1776</v>
      </c>
      <c r="C1487" s="283"/>
      <c r="D1487" s="286" t="s">
        <v>43</v>
      </c>
      <c r="E1487" s="172" t="s">
        <v>1053</v>
      </c>
    </row>
    <row r="1488" spans="1:5" x14ac:dyDescent="0.25">
      <c r="A1488" s="281"/>
      <c r="B1488" s="284"/>
      <c r="C1488" s="285"/>
      <c r="D1488" s="287"/>
      <c r="E1488" s="173" t="s">
        <v>1054</v>
      </c>
    </row>
    <row r="1489" spans="1:5" x14ac:dyDescent="0.25">
      <c r="A1489" s="288" t="s">
        <v>1735</v>
      </c>
      <c r="B1489" s="290" t="s">
        <v>1776</v>
      </c>
      <c r="C1489" s="291"/>
      <c r="D1489" s="294" t="s">
        <v>43</v>
      </c>
      <c r="E1489" s="170" t="s">
        <v>1053</v>
      </c>
    </row>
    <row r="1490" spans="1:5" x14ac:dyDescent="0.25">
      <c r="A1490" s="296"/>
      <c r="B1490" s="297"/>
      <c r="C1490" s="298"/>
      <c r="D1490" s="299"/>
      <c r="E1490" s="171" t="s">
        <v>1054</v>
      </c>
    </row>
    <row r="1491" spans="1:5" x14ac:dyDescent="0.25">
      <c r="A1491" s="280" t="s">
        <v>1781</v>
      </c>
      <c r="B1491" s="282" t="s">
        <v>1776</v>
      </c>
      <c r="C1491" s="283"/>
      <c r="D1491" s="286" t="s">
        <v>43</v>
      </c>
      <c r="E1491" s="172" t="s">
        <v>1053</v>
      </c>
    </row>
    <row r="1492" spans="1:5" x14ac:dyDescent="0.25">
      <c r="A1492" s="281"/>
      <c r="B1492" s="284"/>
      <c r="C1492" s="285"/>
      <c r="D1492" s="287"/>
      <c r="E1492" s="173" t="s">
        <v>1054</v>
      </c>
    </row>
    <row r="1493" spans="1:5" x14ac:dyDescent="0.25">
      <c r="A1493" s="288" t="s">
        <v>1782</v>
      </c>
      <c r="B1493" s="290" t="s">
        <v>1776</v>
      </c>
      <c r="C1493" s="291"/>
      <c r="D1493" s="294" t="s">
        <v>43</v>
      </c>
      <c r="E1493" s="170" t="s">
        <v>1053</v>
      </c>
    </row>
    <row r="1494" spans="1:5" x14ac:dyDescent="0.25">
      <c r="A1494" s="296"/>
      <c r="B1494" s="297"/>
      <c r="C1494" s="298"/>
      <c r="D1494" s="299"/>
      <c r="E1494" s="171" t="s">
        <v>1054</v>
      </c>
    </row>
    <row r="1495" spans="1:5" x14ac:dyDescent="0.25">
      <c r="A1495" s="280" t="s">
        <v>1783</v>
      </c>
      <c r="B1495" s="282" t="s">
        <v>1776</v>
      </c>
      <c r="C1495" s="283"/>
      <c r="D1495" s="286" t="s">
        <v>43</v>
      </c>
      <c r="E1495" s="172" t="s">
        <v>1053</v>
      </c>
    </row>
    <row r="1496" spans="1:5" x14ac:dyDescent="0.25">
      <c r="A1496" s="281"/>
      <c r="B1496" s="284"/>
      <c r="C1496" s="285"/>
      <c r="D1496" s="287"/>
      <c r="E1496" s="173" t="s">
        <v>1054</v>
      </c>
    </row>
    <row r="1497" spans="1:5" x14ac:dyDescent="0.25">
      <c r="A1497" s="288" t="s">
        <v>1784</v>
      </c>
      <c r="B1497" s="290" t="s">
        <v>1776</v>
      </c>
      <c r="C1497" s="291"/>
      <c r="D1497" s="294" t="s">
        <v>43</v>
      </c>
      <c r="E1497" s="170" t="s">
        <v>1053</v>
      </c>
    </row>
    <row r="1498" spans="1:5" x14ac:dyDescent="0.25">
      <c r="A1498" s="296"/>
      <c r="B1498" s="297"/>
      <c r="C1498" s="298"/>
      <c r="D1498" s="299"/>
      <c r="E1498" s="171" t="s">
        <v>1054</v>
      </c>
    </row>
    <row r="1499" spans="1:5" x14ac:dyDescent="0.25">
      <c r="A1499" s="280" t="s">
        <v>1785</v>
      </c>
      <c r="B1499" s="282" t="s">
        <v>1776</v>
      </c>
      <c r="C1499" s="283"/>
      <c r="D1499" s="286" t="s">
        <v>43</v>
      </c>
      <c r="E1499" s="172" t="s">
        <v>1053</v>
      </c>
    </row>
    <row r="1500" spans="1:5" x14ac:dyDescent="0.25">
      <c r="A1500" s="281"/>
      <c r="B1500" s="284"/>
      <c r="C1500" s="285"/>
      <c r="D1500" s="287"/>
      <c r="E1500" s="173" t="s">
        <v>1054</v>
      </c>
    </row>
    <row r="1501" spans="1:5" x14ac:dyDescent="0.25">
      <c r="A1501" s="288" t="s">
        <v>1786</v>
      </c>
      <c r="B1501" s="290" t="s">
        <v>1776</v>
      </c>
      <c r="C1501" s="291"/>
      <c r="D1501" s="294" t="s">
        <v>43</v>
      </c>
      <c r="E1501" s="170" t="s">
        <v>1053</v>
      </c>
    </row>
    <row r="1502" spans="1:5" x14ac:dyDescent="0.25">
      <c r="A1502" s="296"/>
      <c r="B1502" s="297"/>
      <c r="C1502" s="298"/>
      <c r="D1502" s="299"/>
      <c r="E1502" s="171" t="s">
        <v>1054</v>
      </c>
    </row>
    <row r="1503" spans="1:5" x14ac:dyDescent="0.25">
      <c r="A1503" s="280" t="s">
        <v>1787</v>
      </c>
      <c r="B1503" s="282" t="s">
        <v>1776</v>
      </c>
      <c r="C1503" s="283"/>
      <c r="D1503" s="286" t="s">
        <v>43</v>
      </c>
      <c r="E1503" s="172" t="s">
        <v>1053</v>
      </c>
    </row>
    <row r="1504" spans="1:5" x14ac:dyDescent="0.25">
      <c r="A1504" s="281"/>
      <c r="B1504" s="284"/>
      <c r="C1504" s="285"/>
      <c r="D1504" s="287"/>
      <c r="E1504" s="173" t="s">
        <v>1054</v>
      </c>
    </row>
    <row r="1505" spans="1:5" x14ac:dyDescent="0.25">
      <c r="A1505" s="288" t="s">
        <v>1579</v>
      </c>
      <c r="B1505" s="290" t="s">
        <v>1776</v>
      </c>
      <c r="C1505" s="291"/>
      <c r="D1505" s="294" t="s">
        <v>43</v>
      </c>
      <c r="E1505" s="170" t="s">
        <v>1053</v>
      </c>
    </row>
    <row r="1506" spans="1:5" x14ac:dyDescent="0.25">
      <c r="A1506" s="296"/>
      <c r="B1506" s="297"/>
      <c r="C1506" s="298"/>
      <c r="D1506" s="299"/>
      <c r="E1506" s="171" t="s">
        <v>1054</v>
      </c>
    </row>
    <row r="1507" spans="1:5" x14ac:dyDescent="0.25">
      <c r="A1507" s="280" t="s">
        <v>1788</v>
      </c>
      <c r="B1507" s="282" t="s">
        <v>1776</v>
      </c>
      <c r="C1507" s="283"/>
      <c r="D1507" s="286" t="s">
        <v>43</v>
      </c>
      <c r="E1507" s="172" t="s">
        <v>1053</v>
      </c>
    </row>
    <row r="1508" spans="1:5" x14ac:dyDescent="0.25">
      <c r="A1508" s="281"/>
      <c r="B1508" s="284"/>
      <c r="C1508" s="285"/>
      <c r="D1508" s="287"/>
      <c r="E1508" s="173" t="s">
        <v>1054</v>
      </c>
    </row>
    <row r="1509" spans="1:5" x14ac:dyDescent="0.25">
      <c r="A1509" s="288" t="s">
        <v>1781</v>
      </c>
      <c r="B1509" s="290" t="s">
        <v>1789</v>
      </c>
      <c r="C1509" s="291"/>
      <c r="D1509" s="294" t="s">
        <v>43</v>
      </c>
      <c r="E1509" s="170" t="s">
        <v>1053</v>
      </c>
    </row>
    <row r="1510" spans="1:5" x14ac:dyDescent="0.25">
      <c r="A1510" s="296"/>
      <c r="B1510" s="297"/>
      <c r="C1510" s="298"/>
      <c r="D1510" s="299"/>
      <c r="E1510" s="171" t="s">
        <v>1054</v>
      </c>
    </row>
    <row r="1511" spans="1:5" x14ac:dyDescent="0.25">
      <c r="A1511" s="280" t="s">
        <v>1790</v>
      </c>
      <c r="B1511" s="282" t="s">
        <v>1789</v>
      </c>
      <c r="C1511" s="283"/>
      <c r="D1511" s="286" t="s">
        <v>43</v>
      </c>
      <c r="E1511" s="172" t="s">
        <v>1053</v>
      </c>
    </row>
    <row r="1512" spans="1:5" x14ac:dyDescent="0.25">
      <c r="A1512" s="281"/>
      <c r="B1512" s="284"/>
      <c r="C1512" s="285"/>
      <c r="D1512" s="287"/>
      <c r="E1512" s="173" t="s">
        <v>1054</v>
      </c>
    </row>
    <row r="1513" spans="1:5" x14ac:dyDescent="0.25">
      <c r="A1513" s="288" t="s">
        <v>1791</v>
      </c>
      <c r="B1513" s="290" t="s">
        <v>1789</v>
      </c>
      <c r="C1513" s="291"/>
      <c r="D1513" s="294" t="s">
        <v>43</v>
      </c>
      <c r="E1513" s="170" t="s">
        <v>1053</v>
      </c>
    </row>
    <row r="1514" spans="1:5" x14ac:dyDescent="0.25">
      <c r="A1514" s="296"/>
      <c r="B1514" s="297"/>
      <c r="C1514" s="298"/>
      <c r="D1514" s="299"/>
      <c r="E1514" s="171" t="s">
        <v>1054</v>
      </c>
    </row>
    <row r="1515" spans="1:5" x14ac:dyDescent="0.25">
      <c r="A1515" s="280" t="s">
        <v>1792</v>
      </c>
      <c r="B1515" s="282" t="s">
        <v>1789</v>
      </c>
      <c r="C1515" s="283"/>
      <c r="D1515" s="286" t="s">
        <v>43</v>
      </c>
      <c r="E1515" s="172" t="s">
        <v>1053</v>
      </c>
    </row>
    <row r="1516" spans="1:5" x14ac:dyDescent="0.25">
      <c r="A1516" s="281"/>
      <c r="B1516" s="284"/>
      <c r="C1516" s="285"/>
      <c r="D1516" s="287"/>
      <c r="E1516" s="173" t="s">
        <v>1054</v>
      </c>
    </row>
    <row r="1517" spans="1:5" x14ac:dyDescent="0.25">
      <c r="A1517" s="288" t="s">
        <v>1793</v>
      </c>
      <c r="B1517" s="290" t="s">
        <v>1789</v>
      </c>
      <c r="C1517" s="291"/>
      <c r="D1517" s="294" t="s">
        <v>43</v>
      </c>
      <c r="E1517" s="170" t="s">
        <v>1053</v>
      </c>
    </row>
    <row r="1518" spans="1:5" x14ac:dyDescent="0.25">
      <c r="A1518" s="296"/>
      <c r="B1518" s="297"/>
      <c r="C1518" s="298"/>
      <c r="D1518" s="299"/>
      <c r="E1518" s="171" t="s">
        <v>1054</v>
      </c>
    </row>
    <row r="1519" spans="1:5" x14ac:dyDescent="0.25">
      <c r="A1519" s="280" t="s">
        <v>1794</v>
      </c>
      <c r="B1519" s="282" t="s">
        <v>1789</v>
      </c>
      <c r="C1519" s="283"/>
      <c r="D1519" s="286" t="s">
        <v>43</v>
      </c>
      <c r="E1519" s="172" t="s">
        <v>1053</v>
      </c>
    </row>
    <row r="1520" spans="1:5" x14ac:dyDescent="0.25">
      <c r="A1520" s="281"/>
      <c r="B1520" s="284"/>
      <c r="C1520" s="285"/>
      <c r="D1520" s="287"/>
      <c r="E1520" s="173" t="s">
        <v>1054</v>
      </c>
    </row>
    <row r="1521" spans="1:5" x14ac:dyDescent="0.25">
      <c r="A1521" s="288" t="s">
        <v>1795</v>
      </c>
      <c r="B1521" s="290" t="s">
        <v>1789</v>
      </c>
      <c r="C1521" s="291"/>
      <c r="D1521" s="294" t="s">
        <v>43</v>
      </c>
      <c r="E1521" s="170" t="s">
        <v>1053</v>
      </c>
    </row>
    <row r="1522" spans="1:5" x14ac:dyDescent="0.25">
      <c r="A1522" s="296"/>
      <c r="B1522" s="297"/>
      <c r="C1522" s="298"/>
      <c r="D1522" s="299"/>
      <c r="E1522" s="171" t="s">
        <v>1054</v>
      </c>
    </row>
    <row r="1523" spans="1:5" x14ac:dyDescent="0.25">
      <c r="A1523" s="280" t="s">
        <v>1477</v>
      </c>
      <c r="B1523" s="282" t="s">
        <v>1789</v>
      </c>
      <c r="C1523" s="283"/>
      <c r="D1523" s="286" t="s">
        <v>43</v>
      </c>
      <c r="E1523" s="172" t="s">
        <v>1053</v>
      </c>
    </row>
    <row r="1524" spans="1:5" x14ac:dyDescent="0.25">
      <c r="A1524" s="281"/>
      <c r="B1524" s="284"/>
      <c r="C1524" s="285"/>
      <c r="D1524" s="287"/>
      <c r="E1524" s="173" t="s">
        <v>1054</v>
      </c>
    </row>
    <row r="1525" spans="1:5" x14ac:dyDescent="0.25">
      <c r="A1525" s="288" t="s">
        <v>1796</v>
      </c>
      <c r="B1525" s="290" t="s">
        <v>1789</v>
      </c>
      <c r="C1525" s="291"/>
      <c r="D1525" s="294" t="s">
        <v>43</v>
      </c>
      <c r="E1525" s="170" t="s">
        <v>1053</v>
      </c>
    </row>
    <row r="1526" spans="1:5" x14ac:dyDescent="0.25">
      <c r="A1526" s="296"/>
      <c r="B1526" s="297"/>
      <c r="C1526" s="298"/>
      <c r="D1526" s="299"/>
      <c r="E1526" s="171" t="s">
        <v>1054</v>
      </c>
    </row>
    <row r="1527" spans="1:5" x14ac:dyDescent="0.25">
      <c r="A1527" s="280" t="s">
        <v>1797</v>
      </c>
      <c r="B1527" s="282" t="s">
        <v>1789</v>
      </c>
      <c r="C1527" s="283"/>
      <c r="D1527" s="286" t="s">
        <v>43</v>
      </c>
      <c r="E1527" s="172" t="s">
        <v>1053</v>
      </c>
    </row>
    <row r="1528" spans="1:5" x14ac:dyDescent="0.25">
      <c r="A1528" s="281"/>
      <c r="B1528" s="284"/>
      <c r="C1528" s="285"/>
      <c r="D1528" s="287"/>
      <c r="E1528" s="173" t="s">
        <v>1054</v>
      </c>
    </row>
    <row r="1529" spans="1:5" x14ac:dyDescent="0.25">
      <c r="A1529" s="288" t="s">
        <v>1798</v>
      </c>
      <c r="B1529" s="290" t="s">
        <v>1789</v>
      </c>
      <c r="C1529" s="291"/>
      <c r="D1529" s="294" t="s">
        <v>43</v>
      </c>
      <c r="E1529" s="170" t="s">
        <v>1053</v>
      </c>
    </row>
    <row r="1530" spans="1:5" x14ac:dyDescent="0.25">
      <c r="A1530" s="296"/>
      <c r="B1530" s="297"/>
      <c r="C1530" s="298"/>
      <c r="D1530" s="299"/>
      <c r="E1530" s="171" t="s">
        <v>1054</v>
      </c>
    </row>
    <row r="1531" spans="1:5" x14ac:dyDescent="0.25">
      <c r="A1531" s="280" t="s">
        <v>1799</v>
      </c>
      <c r="B1531" s="282" t="s">
        <v>1800</v>
      </c>
      <c r="C1531" s="283"/>
      <c r="D1531" s="286" t="s">
        <v>43</v>
      </c>
      <c r="E1531" s="172" t="s">
        <v>1053</v>
      </c>
    </row>
    <row r="1532" spans="1:5" x14ac:dyDescent="0.25">
      <c r="A1532" s="281"/>
      <c r="B1532" s="284"/>
      <c r="C1532" s="285"/>
      <c r="D1532" s="287"/>
      <c r="E1532" s="173" t="s">
        <v>1054</v>
      </c>
    </row>
    <row r="1533" spans="1:5" x14ac:dyDescent="0.25">
      <c r="A1533" s="288" t="s">
        <v>1801</v>
      </c>
      <c r="B1533" s="290" t="s">
        <v>1800</v>
      </c>
      <c r="C1533" s="291"/>
      <c r="D1533" s="294" t="s">
        <v>43</v>
      </c>
      <c r="E1533" s="170" t="s">
        <v>1053</v>
      </c>
    </row>
    <row r="1534" spans="1:5" x14ac:dyDescent="0.25">
      <c r="A1534" s="296"/>
      <c r="B1534" s="297"/>
      <c r="C1534" s="298"/>
      <c r="D1534" s="299"/>
      <c r="E1534" s="171" t="s">
        <v>1054</v>
      </c>
    </row>
    <row r="1535" spans="1:5" x14ac:dyDescent="0.25">
      <c r="A1535" s="280" t="s">
        <v>1802</v>
      </c>
      <c r="B1535" s="282" t="s">
        <v>1800</v>
      </c>
      <c r="C1535" s="283"/>
      <c r="D1535" s="286" t="s">
        <v>43</v>
      </c>
      <c r="E1535" s="172" t="s">
        <v>1053</v>
      </c>
    </row>
    <row r="1536" spans="1:5" x14ac:dyDescent="0.25">
      <c r="A1536" s="281"/>
      <c r="B1536" s="284"/>
      <c r="C1536" s="285"/>
      <c r="D1536" s="287"/>
      <c r="E1536" s="173" t="s">
        <v>1054</v>
      </c>
    </row>
    <row r="1537" spans="1:5" x14ac:dyDescent="0.25">
      <c r="A1537" s="288" t="s">
        <v>1803</v>
      </c>
      <c r="B1537" s="290" t="s">
        <v>1800</v>
      </c>
      <c r="C1537" s="291"/>
      <c r="D1537" s="294" t="s">
        <v>43</v>
      </c>
      <c r="E1537" s="170" t="s">
        <v>1053</v>
      </c>
    </row>
    <row r="1538" spans="1:5" x14ac:dyDescent="0.25">
      <c r="A1538" s="296"/>
      <c r="B1538" s="297"/>
      <c r="C1538" s="298"/>
      <c r="D1538" s="299"/>
      <c r="E1538" s="171" t="s">
        <v>1054</v>
      </c>
    </row>
    <row r="1539" spans="1:5" x14ac:dyDescent="0.25">
      <c r="A1539" s="280" t="s">
        <v>1804</v>
      </c>
      <c r="B1539" s="282" t="s">
        <v>1800</v>
      </c>
      <c r="C1539" s="283"/>
      <c r="D1539" s="286" t="s">
        <v>43</v>
      </c>
      <c r="E1539" s="172" t="s">
        <v>1053</v>
      </c>
    </row>
    <row r="1540" spans="1:5" x14ac:dyDescent="0.25">
      <c r="A1540" s="281"/>
      <c r="B1540" s="284"/>
      <c r="C1540" s="285"/>
      <c r="D1540" s="287"/>
      <c r="E1540" s="173" t="s">
        <v>1054</v>
      </c>
    </row>
    <row r="1541" spans="1:5" x14ac:dyDescent="0.25">
      <c r="A1541" s="288" t="s">
        <v>1805</v>
      </c>
      <c r="B1541" s="290" t="s">
        <v>1800</v>
      </c>
      <c r="C1541" s="291"/>
      <c r="D1541" s="294" t="s">
        <v>43</v>
      </c>
      <c r="E1541" s="170" t="s">
        <v>1053</v>
      </c>
    </row>
    <row r="1542" spans="1:5" x14ac:dyDescent="0.25">
      <c r="A1542" s="296"/>
      <c r="B1542" s="297"/>
      <c r="C1542" s="298"/>
      <c r="D1542" s="299"/>
      <c r="E1542" s="171" t="s">
        <v>1054</v>
      </c>
    </row>
    <row r="1543" spans="1:5" x14ac:dyDescent="0.25">
      <c r="A1543" s="280" t="s">
        <v>1806</v>
      </c>
      <c r="B1543" s="282" t="s">
        <v>1800</v>
      </c>
      <c r="C1543" s="283"/>
      <c r="D1543" s="286" t="s">
        <v>43</v>
      </c>
      <c r="E1543" s="172" t="s">
        <v>1053</v>
      </c>
    </row>
    <row r="1544" spans="1:5" x14ac:dyDescent="0.25">
      <c r="A1544" s="281"/>
      <c r="B1544" s="284"/>
      <c r="C1544" s="285"/>
      <c r="D1544" s="287"/>
      <c r="E1544" s="173" t="s">
        <v>1054</v>
      </c>
    </row>
    <row r="1545" spans="1:5" x14ac:dyDescent="0.25">
      <c r="A1545" s="288" t="s">
        <v>1732</v>
      </c>
      <c r="B1545" s="290"/>
      <c r="C1545" s="291"/>
      <c r="D1545" s="294" t="s">
        <v>43</v>
      </c>
      <c r="E1545" s="170" t="s">
        <v>1053</v>
      </c>
    </row>
    <row r="1546" spans="1:5" x14ac:dyDescent="0.25">
      <c r="A1546" s="296"/>
      <c r="B1546" s="297"/>
      <c r="C1546" s="298"/>
      <c r="D1546" s="299"/>
      <c r="E1546" s="171" t="s">
        <v>1054</v>
      </c>
    </row>
    <row r="1547" spans="1:5" x14ac:dyDescent="0.25">
      <c r="A1547" s="280" t="s">
        <v>1751</v>
      </c>
      <c r="B1547" s="282"/>
      <c r="C1547" s="283"/>
      <c r="D1547" s="286" t="s">
        <v>43</v>
      </c>
      <c r="E1547" s="172" t="s">
        <v>1053</v>
      </c>
    </row>
    <row r="1548" spans="1:5" x14ac:dyDescent="0.25">
      <c r="A1548" s="281"/>
      <c r="B1548" s="284"/>
      <c r="C1548" s="285"/>
      <c r="D1548" s="287"/>
      <c r="E1548" s="173" t="s">
        <v>1054</v>
      </c>
    </row>
    <row r="1549" spans="1:5" x14ac:dyDescent="0.25">
      <c r="A1549" s="288" t="s">
        <v>1762</v>
      </c>
      <c r="B1549" s="290"/>
      <c r="C1549" s="291"/>
      <c r="D1549" s="294" t="s">
        <v>43</v>
      </c>
      <c r="E1549" s="170" t="s">
        <v>1053</v>
      </c>
    </row>
    <row r="1550" spans="1:5" x14ac:dyDescent="0.25">
      <c r="A1550" s="296"/>
      <c r="B1550" s="297"/>
      <c r="C1550" s="298"/>
      <c r="D1550" s="299"/>
      <c r="E1550" s="171" t="s">
        <v>1054</v>
      </c>
    </row>
    <row r="1551" spans="1:5" x14ac:dyDescent="0.25">
      <c r="A1551" s="280" t="s">
        <v>1776</v>
      </c>
      <c r="B1551" s="282"/>
      <c r="C1551" s="283"/>
      <c r="D1551" s="286" t="s">
        <v>43</v>
      </c>
      <c r="E1551" s="172" t="s">
        <v>1053</v>
      </c>
    </row>
    <row r="1552" spans="1:5" x14ac:dyDescent="0.25">
      <c r="A1552" s="281"/>
      <c r="B1552" s="284"/>
      <c r="C1552" s="285"/>
      <c r="D1552" s="287"/>
      <c r="E1552" s="173" t="s">
        <v>1054</v>
      </c>
    </row>
    <row r="1553" spans="1:5" x14ac:dyDescent="0.25">
      <c r="A1553" s="288" t="s">
        <v>1789</v>
      </c>
      <c r="B1553" s="290"/>
      <c r="C1553" s="291"/>
      <c r="D1553" s="294" t="s">
        <v>43</v>
      </c>
      <c r="E1553" s="170" t="s">
        <v>1053</v>
      </c>
    </row>
    <row r="1554" spans="1:5" x14ac:dyDescent="0.25">
      <c r="A1554" s="296"/>
      <c r="B1554" s="297"/>
      <c r="C1554" s="298"/>
      <c r="D1554" s="299"/>
      <c r="E1554" s="171" t="s">
        <v>1054</v>
      </c>
    </row>
    <row r="1555" spans="1:5" x14ac:dyDescent="0.25">
      <c r="A1555" s="280" t="s">
        <v>1807</v>
      </c>
      <c r="B1555" s="282" t="s">
        <v>1789</v>
      </c>
      <c r="C1555" s="283"/>
      <c r="D1555" s="286" t="s">
        <v>43</v>
      </c>
      <c r="E1555" s="172" t="s">
        <v>1053</v>
      </c>
    </row>
    <row r="1556" spans="1:5" x14ac:dyDescent="0.25">
      <c r="A1556" s="281"/>
      <c r="B1556" s="284"/>
      <c r="C1556" s="285"/>
      <c r="D1556" s="287"/>
      <c r="E1556" s="173" t="s">
        <v>1054</v>
      </c>
    </row>
    <row r="1557" spans="1:5" x14ac:dyDescent="0.25">
      <c r="A1557" s="288" t="s">
        <v>1781</v>
      </c>
      <c r="B1557" s="290" t="s">
        <v>1732</v>
      </c>
      <c r="C1557" s="291"/>
      <c r="D1557" s="294" t="s">
        <v>43</v>
      </c>
      <c r="E1557" s="170" t="s">
        <v>1053</v>
      </c>
    </row>
    <row r="1558" spans="1:5" x14ac:dyDescent="0.25">
      <c r="A1558" s="296"/>
      <c r="B1558" s="297"/>
      <c r="C1558" s="298"/>
      <c r="D1558" s="299"/>
      <c r="E1558" s="171" t="s">
        <v>1054</v>
      </c>
    </row>
    <row r="1559" spans="1:5" x14ac:dyDescent="0.25">
      <c r="A1559" s="280" t="s">
        <v>1808</v>
      </c>
      <c r="B1559" s="282" t="s">
        <v>1776</v>
      </c>
      <c r="C1559" s="283"/>
      <c r="D1559" s="286" t="s">
        <v>43</v>
      </c>
      <c r="E1559" s="172" t="s">
        <v>1053</v>
      </c>
    </row>
    <row r="1560" spans="1:5" x14ac:dyDescent="0.25">
      <c r="A1560" s="281"/>
      <c r="B1560" s="284"/>
      <c r="C1560" s="285"/>
      <c r="D1560" s="287"/>
      <c r="E1560" s="173" t="s">
        <v>1054</v>
      </c>
    </row>
    <row r="1561" spans="1:5" x14ac:dyDescent="0.25">
      <c r="A1561" s="288" t="s">
        <v>1809</v>
      </c>
      <c r="B1561" s="290" t="s">
        <v>1789</v>
      </c>
      <c r="C1561" s="291"/>
      <c r="D1561" s="294" t="s">
        <v>43</v>
      </c>
      <c r="E1561" s="170" t="s">
        <v>1053</v>
      </c>
    </row>
    <row r="1562" spans="1:5" x14ac:dyDescent="0.25">
      <c r="A1562" s="296"/>
      <c r="B1562" s="297"/>
      <c r="C1562" s="298"/>
      <c r="D1562" s="299"/>
      <c r="E1562" s="171" t="s">
        <v>1054</v>
      </c>
    </row>
    <row r="1563" spans="1:5" x14ac:dyDescent="0.25">
      <c r="A1563" s="280" t="s">
        <v>1436</v>
      </c>
      <c r="B1563" s="282" t="s">
        <v>1751</v>
      </c>
      <c r="C1563" s="283"/>
      <c r="D1563" s="286" t="s">
        <v>43</v>
      </c>
      <c r="E1563" s="172" t="s">
        <v>1053</v>
      </c>
    </row>
    <row r="1564" spans="1:5" x14ac:dyDescent="0.25">
      <c r="A1564" s="281"/>
      <c r="B1564" s="284"/>
      <c r="C1564" s="285"/>
      <c r="D1564" s="287"/>
      <c r="E1564" s="173" t="s">
        <v>1054</v>
      </c>
    </row>
    <row r="1565" spans="1:5" x14ac:dyDescent="0.25">
      <c r="A1565" s="288" t="s">
        <v>1800</v>
      </c>
      <c r="B1565" s="290"/>
      <c r="C1565" s="291"/>
      <c r="D1565" s="294" t="s">
        <v>43</v>
      </c>
      <c r="E1565" s="170" t="s">
        <v>1053</v>
      </c>
    </row>
    <row r="1566" spans="1:5" x14ac:dyDescent="0.25">
      <c r="A1566" s="296"/>
      <c r="B1566" s="297"/>
      <c r="C1566" s="298"/>
      <c r="D1566" s="299"/>
      <c r="E1566" s="171" t="s">
        <v>1054</v>
      </c>
    </row>
    <row r="1567" spans="1:5" x14ac:dyDescent="0.25">
      <c r="A1567" s="168" t="s">
        <v>1810</v>
      </c>
      <c r="B1567" s="302"/>
      <c r="C1567" s="303"/>
      <c r="D1567" s="158" t="s">
        <v>44</v>
      </c>
      <c r="E1567" s="169"/>
    </row>
    <row r="1568" spans="1:5" x14ac:dyDescent="0.25">
      <c r="A1568" s="166" t="s">
        <v>1811</v>
      </c>
      <c r="B1568" s="300"/>
      <c r="C1568" s="301"/>
      <c r="D1568" s="157" t="s">
        <v>44</v>
      </c>
      <c r="E1568" s="167"/>
    </row>
    <row r="1569" spans="1:5" x14ac:dyDescent="0.25">
      <c r="A1569" s="168" t="s">
        <v>1812</v>
      </c>
      <c r="B1569" s="302"/>
      <c r="C1569" s="303"/>
      <c r="D1569" s="158" t="s">
        <v>44</v>
      </c>
      <c r="E1569" s="169"/>
    </row>
    <row r="1570" spans="1:5" x14ac:dyDescent="0.25">
      <c r="A1570" s="166" t="s">
        <v>1813</v>
      </c>
      <c r="B1570" s="300"/>
      <c r="C1570" s="301"/>
      <c r="D1570" s="157" t="s">
        <v>44</v>
      </c>
      <c r="E1570" s="167"/>
    </row>
    <row r="1571" spans="1:5" x14ac:dyDescent="0.25">
      <c r="A1571" s="168" t="s">
        <v>1814</v>
      </c>
      <c r="B1571" s="302"/>
      <c r="C1571" s="303"/>
      <c r="D1571" s="158" t="s">
        <v>44</v>
      </c>
      <c r="E1571" s="169"/>
    </row>
    <row r="1572" spans="1:5" x14ac:dyDescent="0.25">
      <c r="A1572" s="166" t="s">
        <v>1815</v>
      </c>
      <c r="B1572" s="300"/>
      <c r="C1572" s="301"/>
      <c r="D1572" s="157" t="s">
        <v>44</v>
      </c>
      <c r="E1572" s="167"/>
    </row>
    <row r="1573" spans="1:5" x14ac:dyDescent="0.25">
      <c r="A1573" s="168" t="s">
        <v>1816</v>
      </c>
      <c r="B1573" s="302"/>
      <c r="C1573" s="303"/>
      <c r="D1573" s="158" t="s">
        <v>44</v>
      </c>
      <c r="E1573" s="169"/>
    </row>
    <row r="1574" spans="1:5" x14ac:dyDescent="0.25">
      <c r="A1574" s="166" t="s">
        <v>1817</v>
      </c>
      <c r="B1574" s="300"/>
      <c r="C1574" s="301"/>
      <c r="D1574" s="157" t="s">
        <v>44</v>
      </c>
      <c r="E1574" s="167"/>
    </row>
    <row r="1575" spans="1:5" x14ac:dyDescent="0.25">
      <c r="A1575" s="168" t="s">
        <v>1818</v>
      </c>
      <c r="B1575" s="302"/>
      <c r="C1575" s="303"/>
      <c r="D1575" s="158" t="s">
        <v>44</v>
      </c>
      <c r="E1575" s="169"/>
    </row>
    <row r="1576" spans="1:5" x14ac:dyDescent="0.25">
      <c r="A1576" s="166" t="s">
        <v>1819</v>
      </c>
      <c r="B1576" s="300"/>
      <c r="C1576" s="301"/>
      <c r="D1576" s="157" t="s">
        <v>44</v>
      </c>
      <c r="E1576" s="167"/>
    </row>
    <row r="1577" spans="1:5" x14ac:dyDescent="0.25">
      <c r="A1577" s="168" t="s">
        <v>1820</v>
      </c>
      <c r="B1577" s="302"/>
      <c r="C1577" s="303"/>
      <c r="D1577" s="158" t="s">
        <v>44</v>
      </c>
      <c r="E1577" s="169"/>
    </row>
    <row r="1578" spans="1:5" x14ac:dyDescent="0.25">
      <c r="A1578" s="288" t="s">
        <v>1821</v>
      </c>
      <c r="B1578" s="290"/>
      <c r="C1578" s="291"/>
      <c r="D1578" s="294" t="s">
        <v>44</v>
      </c>
      <c r="E1578" s="170" t="s">
        <v>1053</v>
      </c>
    </row>
    <row r="1579" spans="1:5" x14ac:dyDescent="0.25">
      <c r="A1579" s="296"/>
      <c r="B1579" s="297"/>
      <c r="C1579" s="298"/>
      <c r="D1579" s="299"/>
      <c r="E1579" s="171" t="s">
        <v>1054</v>
      </c>
    </row>
    <row r="1580" spans="1:5" x14ac:dyDescent="0.25">
      <c r="A1580" s="168" t="s">
        <v>1822</v>
      </c>
      <c r="B1580" s="302"/>
      <c r="C1580" s="303"/>
      <c r="D1580" s="158" t="s">
        <v>44</v>
      </c>
      <c r="E1580" s="169"/>
    </row>
    <row r="1581" spans="1:5" x14ac:dyDescent="0.25">
      <c r="A1581" s="166" t="s">
        <v>1823</v>
      </c>
      <c r="B1581" s="300"/>
      <c r="C1581" s="301"/>
      <c r="D1581" s="157" t="s">
        <v>44</v>
      </c>
      <c r="E1581" s="167"/>
    </row>
    <row r="1582" spans="1:5" x14ac:dyDescent="0.25">
      <c r="A1582" s="168" t="s">
        <v>1824</v>
      </c>
      <c r="B1582" s="302"/>
      <c r="C1582" s="303"/>
      <c r="D1582" s="158" t="s">
        <v>44</v>
      </c>
      <c r="E1582" s="169"/>
    </row>
    <row r="1583" spans="1:5" x14ac:dyDescent="0.25">
      <c r="A1583" s="166" t="s">
        <v>1825</v>
      </c>
      <c r="B1583" s="300"/>
      <c r="C1583" s="301"/>
      <c r="D1583" s="157" t="s">
        <v>44</v>
      </c>
      <c r="E1583" s="167"/>
    </row>
    <row r="1584" spans="1:5" x14ac:dyDescent="0.25">
      <c r="A1584" s="168" t="s">
        <v>1826</v>
      </c>
      <c r="B1584" s="302"/>
      <c r="C1584" s="303"/>
      <c r="D1584" s="158" t="s">
        <v>44</v>
      </c>
      <c r="E1584" s="169"/>
    </row>
    <row r="1585" spans="1:5" x14ac:dyDescent="0.25">
      <c r="A1585" s="166" t="s">
        <v>1827</v>
      </c>
      <c r="B1585" s="300"/>
      <c r="C1585" s="301"/>
      <c r="D1585" s="157" t="s">
        <v>44</v>
      </c>
      <c r="E1585" s="167"/>
    </row>
    <row r="1586" spans="1:5" x14ac:dyDescent="0.25">
      <c r="A1586" s="168" t="s">
        <v>1828</v>
      </c>
      <c r="B1586" s="302"/>
      <c r="C1586" s="303"/>
      <c r="D1586" s="158" t="s">
        <v>44</v>
      </c>
      <c r="E1586" s="169"/>
    </row>
    <row r="1587" spans="1:5" x14ac:dyDescent="0.25">
      <c r="A1587" s="288" t="s">
        <v>1829</v>
      </c>
      <c r="B1587" s="290" t="s">
        <v>1830</v>
      </c>
      <c r="C1587" s="291"/>
      <c r="D1587" s="294" t="s">
        <v>44</v>
      </c>
      <c r="E1587" s="170" t="s">
        <v>1053</v>
      </c>
    </row>
    <row r="1588" spans="1:5" x14ac:dyDescent="0.25">
      <c r="A1588" s="296"/>
      <c r="B1588" s="297"/>
      <c r="C1588" s="298"/>
      <c r="D1588" s="299"/>
      <c r="E1588" s="171" t="s">
        <v>1054</v>
      </c>
    </row>
    <row r="1589" spans="1:5" x14ac:dyDescent="0.25">
      <c r="A1589" s="280" t="s">
        <v>1831</v>
      </c>
      <c r="B1589" s="282" t="s">
        <v>1830</v>
      </c>
      <c r="C1589" s="283"/>
      <c r="D1589" s="286" t="s">
        <v>44</v>
      </c>
      <c r="E1589" s="172" t="s">
        <v>1053</v>
      </c>
    </row>
    <row r="1590" spans="1:5" x14ac:dyDescent="0.25">
      <c r="A1590" s="281"/>
      <c r="B1590" s="284"/>
      <c r="C1590" s="285"/>
      <c r="D1590" s="287"/>
      <c r="E1590" s="173" t="s">
        <v>1054</v>
      </c>
    </row>
    <row r="1591" spans="1:5" x14ac:dyDescent="0.25">
      <c r="A1591" s="288" t="s">
        <v>1832</v>
      </c>
      <c r="B1591" s="290" t="s">
        <v>1830</v>
      </c>
      <c r="C1591" s="291"/>
      <c r="D1591" s="294" t="s">
        <v>44</v>
      </c>
      <c r="E1591" s="170" t="s">
        <v>1053</v>
      </c>
    </row>
    <row r="1592" spans="1:5" x14ac:dyDescent="0.25">
      <c r="A1592" s="296"/>
      <c r="B1592" s="297"/>
      <c r="C1592" s="298"/>
      <c r="D1592" s="299"/>
      <c r="E1592" s="171" t="s">
        <v>1054</v>
      </c>
    </row>
    <row r="1593" spans="1:5" x14ac:dyDescent="0.25">
      <c r="A1593" s="280" t="s">
        <v>1833</v>
      </c>
      <c r="B1593" s="282" t="s">
        <v>1830</v>
      </c>
      <c r="C1593" s="283"/>
      <c r="D1593" s="286" t="s">
        <v>44</v>
      </c>
      <c r="E1593" s="172" t="s">
        <v>1053</v>
      </c>
    </row>
    <row r="1594" spans="1:5" x14ac:dyDescent="0.25">
      <c r="A1594" s="281"/>
      <c r="B1594" s="284"/>
      <c r="C1594" s="285"/>
      <c r="D1594" s="287"/>
      <c r="E1594" s="173" t="s">
        <v>1054</v>
      </c>
    </row>
    <row r="1595" spans="1:5" x14ac:dyDescent="0.25">
      <c r="A1595" s="288" t="s">
        <v>1834</v>
      </c>
      <c r="B1595" s="290" t="s">
        <v>1830</v>
      </c>
      <c r="C1595" s="291"/>
      <c r="D1595" s="294" t="s">
        <v>44</v>
      </c>
      <c r="E1595" s="170" t="s">
        <v>1053</v>
      </c>
    </row>
    <row r="1596" spans="1:5" x14ac:dyDescent="0.25">
      <c r="A1596" s="296"/>
      <c r="B1596" s="297"/>
      <c r="C1596" s="298"/>
      <c r="D1596" s="299"/>
      <c r="E1596" s="171" t="s">
        <v>1054</v>
      </c>
    </row>
    <row r="1597" spans="1:5" x14ac:dyDescent="0.25">
      <c r="A1597" s="280" t="s">
        <v>1835</v>
      </c>
      <c r="B1597" s="282" t="s">
        <v>1830</v>
      </c>
      <c r="C1597" s="283"/>
      <c r="D1597" s="286" t="s">
        <v>44</v>
      </c>
      <c r="E1597" s="172" t="s">
        <v>1053</v>
      </c>
    </row>
    <row r="1598" spans="1:5" x14ac:dyDescent="0.25">
      <c r="A1598" s="281"/>
      <c r="B1598" s="284"/>
      <c r="C1598" s="285"/>
      <c r="D1598" s="287"/>
      <c r="E1598" s="173" t="s">
        <v>1054</v>
      </c>
    </row>
    <row r="1599" spans="1:5" x14ac:dyDescent="0.25">
      <c r="A1599" s="288" t="s">
        <v>1836</v>
      </c>
      <c r="B1599" s="290" t="s">
        <v>1830</v>
      </c>
      <c r="C1599" s="291"/>
      <c r="D1599" s="294" t="s">
        <v>44</v>
      </c>
      <c r="E1599" s="170" t="s">
        <v>1053</v>
      </c>
    </row>
    <row r="1600" spans="1:5" x14ac:dyDescent="0.25">
      <c r="A1600" s="296"/>
      <c r="B1600" s="297"/>
      <c r="C1600" s="298"/>
      <c r="D1600" s="299"/>
      <c r="E1600" s="171" t="s">
        <v>1054</v>
      </c>
    </row>
    <row r="1601" spans="1:5" x14ac:dyDescent="0.25">
      <c r="A1601" s="280" t="s">
        <v>1837</v>
      </c>
      <c r="B1601" s="282" t="s">
        <v>1830</v>
      </c>
      <c r="C1601" s="283"/>
      <c r="D1601" s="286" t="s">
        <v>44</v>
      </c>
      <c r="E1601" s="172" t="s">
        <v>1053</v>
      </c>
    </row>
    <row r="1602" spans="1:5" x14ac:dyDescent="0.25">
      <c r="A1602" s="281"/>
      <c r="B1602" s="284"/>
      <c r="C1602" s="285"/>
      <c r="D1602" s="287"/>
      <c r="E1602" s="173" t="s">
        <v>1054</v>
      </c>
    </row>
    <row r="1603" spans="1:5" x14ac:dyDescent="0.25">
      <c r="A1603" s="288" t="s">
        <v>1838</v>
      </c>
      <c r="B1603" s="290" t="s">
        <v>1830</v>
      </c>
      <c r="C1603" s="291"/>
      <c r="D1603" s="294" t="s">
        <v>44</v>
      </c>
      <c r="E1603" s="170" t="s">
        <v>1053</v>
      </c>
    </row>
    <row r="1604" spans="1:5" x14ac:dyDescent="0.25">
      <c r="A1604" s="296"/>
      <c r="B1604" s="297"/>
      <c r="C1604" s="298"/>
      <c r="D1604" s="299"/>
      <c r="E1604" s="171" t="s">
        <v>1054</v>
      </c>
    </row>
    <row r="1605" spans="1:5" x14ac:dyDescent="0.25">
      <c r="A1605" s="280" t="s">
        <v>1839</v>
      </c>
      <c r="B1605" s="282" t="s">
        <v>1830</v>
      </c>
      <c r="C1605" s="283"/>
      <c r="D1605" s="286" t="s">
        <v>44</v>
      </c>
      <c r="E1605" s="172" t="s">
        <v>1053</v>
      </c>
    </row>
    <row r="1606" spans="1:5" x14ac:dyDescent="0.25">
      <c r="A1606" s="281"/>
      <c r="B1606" s="284"/>
      <c r="C1606" s="285"/>
      <c r="D1606" s="287"/>
      <c r="E1606" s="173" t="s">
        <v>1054</v>
      </c>
    </row>
    <row r="1607" spans="1:5" x14ac:dyDescent="0.25">
      <c r="A1607" s="288" t="s">
        <v>1840</v>
      </c>
      <c r="B1607" s="290" t="s">
        <v>1830</v>
      </c>
      <c r="C1607" s="291"/>
      <c r="D1607" s="294" t="s">
        <v>44</v>
      </c>
      <c r="E1607" s="170" t="s">
        <v>1053</v>
      </c>
    </row>
    <row r="1608" spans="1:5" x14ac:dyDescent="0.25">
      <c r="A1608" s="296"/>
      <c r="B1608" s="297"/>
      <c r="C1608" s="298"/>
      <c r="D1608" s="299"/>
      <c r="E1608" s="171" t="s">
        <v>1054</v>
      </c>
    </row>
    <row r="1609" spans="1:5" x14ac:dyDescent="0.25">
      <c r="A1609" s="280" t="s">
        <v>1841</v>
      </c>
      <c r="B1609" s="282" t="s">
        <v>1830</v>
      </c>
      <c r="C1609" s="283"/>
      <c r="D1609" s="286" t="s">
        <v>44</v>
      </c>
      <c r="E1609" s="172" t="s">
        <v>1053</v>
      </c>
    </row>
    <row r="1610" spans="1:5" x14ac:dyDescent="0.25">
      <c r="A1610" s="281"/>
      <c r="B1610" s="284"/>
      <c r="C1610" s="285"/>
      <c r="D1610" s="287"/>
      <c r="E1610" s="173" t="s">
        <v>1054</v>
      </c>
    </row>
    <row r="1611" spans="1:5" x14ac:dyDescent="0.25">
      <c r="A1611" s="288" t="s">
        <v>1842</v>
      </c>
      <c r="B1611" s="290" t="s">
        <v>1830</v>
      </c>
      <c r="C1611" s="291"/>
      <c r="D1611" s="294" t="s">
        <v>44</v>
      </c>
      <c r="E1611" s="170" t="s">
        <v>1053</v>
      </c>
    </row>
    <row r="1612" spans="1:5" x14ac:dyDescent="0.25">
      <c r="A1612" s="296"/>
      <c r="B1612" s="297"/>
      <c r="C1612" s="298"/>
      <c r="D1612" s="299"/>
      <c r="E1612" s="171" t="s">
        <v>1054</v>
      </c>
    </row>
    <row r="1613" spans="1:5" x14ac:dyDescent="0.25">
      <c r="A1613" s="280" t="s">
        <v>1843</v>
      </c>
      <c r="B1613" s="282" t="s">
        <v>1830</v>
      </c>
      <c r="C1613" s="283"/>
      <c r="D1613" s="286" t="s">
        <v>44</v>
      </c>
      <c r="E1613" s="172" t="s">
        <v>1053</v>
      </c>
    </row>
    <row r="1614" spans="1:5" x14ac:dyDescent="0.25">
      <c r="A1614" s="281"/>
      <c r="B1614" s="284"/>
      <c r="C1614" s="285"/>
      <c r="D1614" s="287"/>
      <c r="E1614" s="173" t="s">
        <v>1054</v>
      </c>
    </row>
    <row r="1615" spans="1:5" x14ac:dyDescent="0.25">
      <c r="A1615" s="288" t="s">
        <v>1844</v>
      </c>
      <c r="B1615" s="290" t="s">
        <v>1830</v>
      </c>
      <c r="C1615" s="291"/>
      <c r="D1615" s="294" t="s">
        <v>44</v>
      </c>
      <c r="E1615" s="170" t="s">
        <v>1053</v>
      </c>
    </row>
    <row r="1616" spans="1:5" x14ac:dyDescent="0.25">
      <c r="A1616" s="296"/>
      <c r="B1616" s="297"/>
      <c r="C1616" s="298"/>
      <c r="D1616" s="299"/>
      <c r="E1616" s="171" t="s">
        <v>1054</v>
      </c>
    </row>
    <row r="1617" spans="1:5" x14ac:dyDescent="0.25">
      <c r="A1617" s="280" t="s">
        <v>1845</v>
      </c>
      <c r="B1617" s="282" t="s">
        <v>1830</v>
      </c>
      <c r="C1617" s="283"/>
      <c r="D1617" s="286" t="s">
        <v>44</v>
      </c>
      <c r="E1617" s="172" t="s">
        <v>1053</v>
      </c>
    </row>
    <row r="1618" spans="1:5" x14ac:dyDescent="0.25">
      <c r="A1618" s="281"/>
      <c r="B1618" s="284"/>
      <c r="C1618" s="285"/>
      <c r="D1618" s="287"/>
      <c r="E1618" s="173" t="s">
        <v>1054</v>
      </c>
    </row>
    <row r="1619" spans="1:5" x14ac:dyDescent="0.25">
      <c r="A1619" s="288" t="s">
        <v>1846</v>
      </c>
      <c r="B1619" s="290" t="s">
        <v>1830</v>
      </c>
      <c r="C1619" s="291"/>
      <c r="D1619" s="294" t="s">
        <v>44</v>
      </c>
      <c r="E1619" s="170" t="s">
        <v>1053</v>
      </c>
    </row>
    <row r="1620" spans="1:5" x14ac:dyDescent="0.25">
      <c r="A1620" s="296"/>
      <c r="B1620" s="297"/>
      <c r="C1620" s="298"/>
      <c r="D1620" s="299"/>
      <c r="E1620" s="171" t="s">
        <v>1054</v>
      </c>
    </row>
    <row r="1621" spans="1:5" x14ac:dyDescent="0.25">
      <c r="A1621" s="280" t="s">
        <v>1847</v>
      </c>
      <c r="B1621" s="282" t="s">
        <v>1830</v>
      </c>
      <c r="C1621" s="283"/>
      <c r="D1621" s="286" t="s">
        <v>44</v>
      </c>
      <c r="E1621" s="172" t="s">
        <v>1053</v>
      </c>
    </row>
    <row r="1622" spans="1:5" x14ac:dyDescent="0.25">
      <c r="A1622" s="281"/>
      <c r="B1622" s="284"/>
      <c r="C1622" s="285"/>
      <c r="D1622" s="287"/>
      <c r="E1622" s="173" t="s">
        <v>1054</v>
      </c>
    </row>
    <row r="1623" spans="1:5" x14ac:dyDescent="0.25">
      <c r="A1623" s="288" t="s">
        <v>1848</v>
      </c>
      <c r="B1623" s="290" t="s">
        <v>1830</v>
      </c>
      <c r="C1623" s="291"/>
      <c r="D1623" s="294" t="s">
        <v>44</v>
      </c>
      <c r="E1623" s="170" t="s">
        <v>1053</v>
      </c>
    </row>
    <row r="1624" spans="1:5" x14ac:dyDescent="0.25">
      <c r="A1624" s="296"/>
      <c r="B1624" s="297"/>
      <c r="C1624" s="298"/>
      <c r="D1624" s="299"/>
      <c r="E1624" s="171" t="s">
        <v>1054</v>
      </c>
    </row>
    <row r="1625" spans="1:5" x14ac:dyDescent="0.25">
      <c r="A1625" s="280" t="s">
        <v>1849</v>
      </c>
      <c r="B1625" s="282" t="s">
        <v>1830</v>
      </c>
      <c r="C1625" s="283"/>
      <c r="D1625" s="286" t="s">
        <v>44</v>
      </c>
      <c r="E1625" s="172" t="s">
        <v>1053</v>
      </c>
    </row>
    <row r="1626" spans="1:5" x14ac:dyDescent="0.25">
      <c r="A1626" s="281"/>
      <c r="B1626" s="284"/>
      <c r="C1626" s="285"/>
      <c r="D1626" s="287"/>
      <c r="E1626" s="173" t="s">
        <v>1054</v>
      </c>
    </row>
    <row r="1627" spans="1:5" x14ac:dyDescent="0.25">
      <c r="A1627" s="288" t="s">
        <v>1850</v>
      </c>
      <c r="B1627" s="290" t="s">
        <v>1830</v>
      </c>
      <c r="C1627" s="291"/>
      <c r="D1627" s="294" t="s">
        <v>44</v>
      </c>
      <c r="E1627" s="170" t="s">
        <v>1053</v>
      </c>
    </row>
    <row r="1628" spans="1:5" x14ac:dyDescent="0.25">
      <c r="A1628" s="296"/>
      <c r="B1628" s="297"/>
      <c r="C1628" s="298"/>
      <c r="D1628" s="299"/>
      <c r="E1628" s="171" t="s">
        <v>1054</v>
      </c>
    </row>
    <row r="1629" spans="1:5" x14ac:dyDescent="0.25">
      <c r="A1629" s="280" t="s">
        <v>1851</v>
      </c>
      <c r="B1629" s="282" t="s">
        <v>1830</v>
      </c>
      <c r="C1629" s="283"/>
      <c r="D1629" s="286" t="s">
        <v>44</v>
      </c>
      <c r="E1629" s="172" t="s">
        <v>1053</v>
      </c>
    </row>
    <row r="1630" spans="1:5" x14ac:dyDescent="0.25">
      <c r="A1630" s="281"/>
      <c r="B1630" s="284"/>
      <c r="C1630" s="285"/>
      <c r="D1630" s="287"/>
      <c r="E1630" s="173" t="s">
        <v>1054</v>
      </c>
    </row>
    <row r="1631" spans="1:5" x14ac:dyDescent="0.25">
      <c r="A1631" s="288" t="s">
        <v>1852</v>
      </c>
      <c r="B1631" s="290" t="s">
        <v>1830</v>
      </c>
      <c r="C1631" s="291"/>
      <c r="D1631" s="294" t="s">
        <v>44</v>
      </c>
      <c r="E1631" s="170" t="s">
        <v>1053</v>
      </c>
    </row>
    <row r="1632" spans="1:5" x14ac:dyDescent="0.25">
      <c r="A1632" s="296"/>
      <c r="B1632" s="297"/>
      <c r="C1632" s="298"/>
      <c r="D1632" s="299"/>
      <c r="E1632" s="171" t="s">
        <v>1054</v>
      </c>
    </row>
    <row r="1633" spans="1:5" x14ac:dyDescent="0.25">
      <c r="A1633" s="280" t="s">
        <v>1853</v>
      </c>
      <c r="B1633" s="282" t="s">
        <v>1830</v>
      </c>
      <c r="C1633" s="283"/>
      <c r="D1633" s="286" t="s">
        <v>44</v>
      </c>
      <c r="E1633" s="172" t="s">
        <v>1053</v>
      </c>
    </row>
    <row r="1634" spans="1:5" x14ac:dyDescent="0.25">
      <c r="A1634" s="281"/>
      <c r="B1634" s="284"/>
      <c r="C1634" s="285"/>
      <c r="D1634" s="287"/>
      <c r="E1634" s="173" t="s">
        <v>1054</v>
      </c>
    </row>
    <row r="1635" spans="1:5" x14ac:dyDescent="0.25">
      <c r="A1635" s="288" t="s">
        <v>1854</v>
      </c>
      <c r="B1635" s="290" t="s">
        <v>1855</v>
      </c>
      <c r="C1635" s="291"/>
      <c r="D1635" s="294" t="s">
        <v>44</v>
      </c>
      <c r="E1635" s="170" t="s">
        <v>1053</v>
      </c>
    </row>
    <row r="1636" spans="1:5" x14ac:dyDescent="0.25">
      <c r="A1636" s="296"/>
      <c r="B1636" s="297"/>
      <c r="C1636" s="298"/>
      <c r="D1636" s="299"/>
      <c r="E1636" s="171" t="s">
        <v>1054</v>
      </c>
    </row>
    <row r="1637" spans="1:5" x14ac:dyDescent="0.25">
      <c r="A1637" s="280" t="s">
        <v>1856</v>
      </c>
      <c r="B1637" s="282" t="s">
        <v>1855</v>
      </c>
      <c r="C1637" s="283"/>
      <c r="D1637" s="286" t="s">
        <v>44</v>
      </c>
      <c r="E1637" s="172" t="s">
        <v>1053</v>
      </c>
    </row>
    <row r="1638" spans="1:5" x14ac:dyDescent="0.25">
      <c r="A1638" s="281"/>
      <c r="B1638" s="284"/>
      <c r="C1638" s="285"/>
      <c r="D1638" s="287"/>
      <c r="E1638" s="173" t="s">
        <v>1054</v>
      </c>
    </row>
    <row r="1639" spans="1:5" x14ac:dyDescent="0.25">
      <c r="A1639" s="288" t="s">
        <v>1857</v>
      </c>
      <c r="B1639" s="290" t="s">
        <v>1855</v>
      </c>
      <c r="C1639" s="291"/>
      <c r="D1639" s="294" t="s">
        <v>44</v>
      </c>
      <c r="E1639" s="170" t="s">
        <v>1053</v>
      </c>
    </row>
    <row r="1640" spans="1:5" x14ac:dyDescent="0.25">
      <c r="A1640" s="296"/>
      <c r="B1640" s="297"/>
      <c r="C1640" s="298"/>
      <c r="D1640" s="299"/>
      <c r="E1640" s="171" t="s">
        <v>1054</v>
      </c>
    </row>
    <row r="1641" spans="1:5" x14ac:dyDescent="0.25">
      <c r="A1641" s="280" t="s">
        <v>1858</v>
      </c>
      <c r="B1641" s="282" t="s">
        <v>1855</v>
      </c>
      <c r="C1641" s="283"/>
      <c r="D1641" s="286" t="s">
        <v>44</v>
      </c>
      <c r="E1641" s="172" t="s">
        <v>1053</v>
      </c>
    </row>
    <row r="1642" spans="1:5" x14ac:dyDescent="0.25">
      <c r="A1642" s="281"/>
      <c r="B1642" s="284"/>
      <c r="C1642" s="285"/>
      <c r="D1642" s="287"/>
      <c r="E1642" s="173" t="s">
        <v>1054</v>
      </c>
    </row>
    <row r="1643" spans="1:5" x14ac:dyDescent="0.25">
      <c r="A1643" s="288" t="s">
        <v>1859</v>
      </c>
      <c r="B1643" s="290" t="s">
        <v>1855</v>
      </c>
      <c r="C1643" s="291"/>
      <c r="D1643" s="294" t="s">
        <v>44</v>
      </c>
      <c r="E1643" s="170" t="s">
        <v>1053</v>
      </c>
    </row>
    <row r="1644" spans="1:5" x14ac:dyDescent="0.25">
      <c r="A1644" s="296"/>
      <c r="B1644" s="297"/>
      <c r="C1644" s="298"/>
      <c r="D1644" s="299"/>
      <c r="E1644" s="171" t="s">
        <v>1054</v>
      </c>
    </row>
    <row r="1645" spans="1:5" x14ac:dyDescent="0.25">
      <c r="A1645" s="280" t="s">
        <v>1860</v>
      </c>
      <c r="B1645" s="282" t="s">
        <v>1855</v>
      </c>
      <c r="C1645" s="283"/>
      <c r="D1645" s="286" t="s">
        <v>44</v>
      </c>
      <c r="E1645" s="172" t="s">
        <v>1053</v>
      </c>
    </row>
    <row r="1646" spans="1:5" x14ac:dyDescent="0.25">
      <c r="A1646" s="281"/>
      <c r="B1646" s="284"/>
      <c r="C1646" s="285"/>
      <c r="D1646" s="287"/>
      <c r="E1646" s="173" t="s">
        <v>1054</v>
      </c>
    </row>
    <row r="1647" spans="1:5" x14ac:dyDescent="0.25">
      <c r="A1647" s="288" t="s">
        <v>1861</v>
      </c>
      <c r="B1647" s="290" t="s">
        <v>1855</v>
      </c>
      <c r="C1647" s="291"/>
      <c r="D1647" s="294" t="s">
        <v>44</v>
      </c>
      <c r="E1647" s="170" t="s">
        <v>1053</v>
      </c>
    </row>
    <row r="1648" spans="1:5" x14ac:dyDescent="0.25">
      <c r="A1648" s="296"/>
      <c r="B1648" s="297"/>
      <c r="C1648" s="298"/>
      <c r="D1648" s="299"/>
      <c r="E1648" s="171" t="s">
        <v>1054</v>
      </c>
    </row>
    <row r="1649" spans="1:5" x14ac:dyDescent="0.25">
      <c r="A1649" s="280" t="s">
        <v>1862</v>
      </c>
      <c r="B1649" s="282" t="s">
        <v>1863</v>
      </c>
      <c r="C1649" s="283"/>
      <c r="D1649" s="286" t="s">
        <v>44</v>
      </c>
      <c r="E1649" s="172" t="s">
        <v>1053</v>
      </c>
    </row>
    <row r="1650" spans="1:5" x14ac:dyDescent="0.25">
      <c r="A1650" s="281"/>
      <c r="B1650" s="284"/>
      <c r="C1650" s="285"/>
      <c r="D1650" s="287"/>
      <c r="E1650" s="173" t="s">
        <v>1054</v>
      </c>
    </row>
    <row r="1651" spans="1:5" x14ac:dyDescent="0.25">
      <c r="A1651" s="288" t="s">
        <v>1864</v>
      </c>
      <c r="B1651" s="290" t="s">
        <v>1863</v>
      </c>
      <c r="C1651" s="291"/>
      <c r="D1651" s="294" t="s">
        <v>44</v>
      </c>
      <c r="E1651" s="170" t="s">
        <v>1053</v>
      </c>
    </row>
    <row r="1652" spans="1:5" x14ac:dyDescent="0.25">
      <c r="A1652" s="296"/>
      <c r="B1652" s="297"/>
      <c r="C1652" s="298"/>
      <c r="D1652" s="299"/>
      <c r="E1652" s="171" t="s">
        <v>1054</v>
      </c>
    </row>
    <row r="1653" spans="1:5" x14ac:dyDescent="0.25">
      <c r="A1653" s="280" t="s">
        <v>1865</v>
      </c>
      <c r="B1653" s="282" t="s">
        <v>1863</v>
      </c>
      <c r="C1653" s="283"/>
      <c r="D1653" s="286" t="s">
        <v>44</v>
      </c>
      <c r="E1653" s="172" t="s">
        <v>1053</v>
      </c>
    </row>
    <row r="1654" spans="1:5" x14ac:dyDescent="0.25">
      <c r="A1654" s="281"/>
      <c r="B1654" s="284"/>
      <c r="C1654" s="285"/>
      <c r="D1654" s="287"/>
      <c r="E1654" s="173" t="s">
        <v>1054</v>
      </c>
    </row>
    <row r="1655" spans="1:5" x14ac:dyDescent="0.25">
      <c r="A1655" s="288" t="s">
        <v>1866</v>
      </c>
      <c r="B1655" s="290" t="s">
        <v>1863</v>
      </c>
      <c r="C1655" s="291"/>
      <c r="D1655" s="294" t="s">
        <v>44</v>
      </c>
      <c r="E1655" s="170" t="s">
        <v>1053</v>
      </c>
    </row>
    <row r="1656" spans="1:5" x14ac:dyDescent="0.25">
      <c r="A1656" s="296"/>
      <c r="B1656" s="297"/>
      <c r="C1656" s="298"/>
      <c r="D1656" s="299"/>
      <c r="E1656" s="171" t="s">
        <v>1054</v>
      </c>
    </row>
    <row r="1657" spans="1:5" x14ac:dyDescent="0.25">
      <c r="A1657" s="280" t="s">
        <v>1867</v>
      </c>
      <c r="B1657" s="282" t="s">
        <v>1863</v>
      </c>
      <c r="C1657" s="283"/>
      <c r="D1657" s="286" t="s">
        <v>44</v>
      </c>
      <c r="E1657" s="172" t="s">
        <v>1053</v>
      </c>
    </row>
    <row r="1658" spans="1:5" x14ac:dyDescent="0.25">
      <c r="A1658" s="281"/>
      <c r="B1658" s="284"/>
      <c r="C1658" s="285"/>
      <c r="D1658" s="287"/>
      <c r="E1658" s="173" t="s">
        <v>1054</v>
      </c>
    </row>
    <row r="1659" spans="1:5" x14ac:dyDescent="0.25">
      <c r="A1659" s="288" t="s">
        <v>1868</v>
      </c>
      <c r="B1659" s="290" t="s">
        <v>1863</v>
      </c>
      <c r="C1659" s="291"/>
      <c r="D1659" s="294" t="s">
        <v>44</v>
      </c>
      <c r="E1659" s="170" t="s">
        <v>1053</v>
      </c>
    </row>
    <row r="1660" spans="1:5" x14ac:dyDescent="0.25">
      <c r="A1660" s="296"/>
      <c r="B1660" s="297"/>
      <c r="C1660" s="298"/>
      <c r="D1660" s="299"/>
      <c r="E1660" s="171" t="s">
        <v>1054</v>
      </c>
    </row>
    <row r="1661" spans="1:5" x14ac:dyDescent="0.25">
      <c r="A1661" s="280" t="s">
        <v>1869</v>
      </c>
      <c r="B1661" s="282" t="s">
        <v>1863</v>
      </c>
      <c r="C1661" s="283"/>
      <c r="D1661" s="286" t="s">
        <v>44</v>
      </c>
      <c r="E1661" s="172" t="s">
        <v>1053</v>
      </c>
    </row>
    <row r="1662" spans="1:5" x14ac:dyDescent="0.25">
      <c r="A1662" s="281"/>
      <c r="B1662" s="284"/>
      <c r="C1662" s="285"/>
      <c r="D1662" s="287"/>
      <c r="E1662" s="173" t="s">
        <v>1054</v>
      </c>
    </row>
    <row r="1663" spans="1:5" x14ac:dyDescent="0.25">
      <c r="A1663" s="288" t="s">
        <v>1870</v>
      </c>
      <c r="B1663" s="290" t="s">
        <v>1863</v>
      </c>
      <c r="C1663" s="291"/>
      <c r="D1663" s="294" t="s">
        <v>44</v>
      </c>
      <c r="E1663" s="170" t="s">
        <v>1053</v>
      </c>
    </row>
    <row r="1664" spans="1:5" x14ac:dyDescent="0.25">
      <c r="A1664" s="296"/>
      <c r="B1664" s="297"/>
      <c r="C1664" s="298"/>
      <c r="D1664" s="299"/>
      <c r="E1664" s="171" t="s">
        <v>1054</v>
      </c>
    </row>
    <row r="1665" spans="1:5" x14ac:dyDescent="0.25">
      <c r="A1665" s="280" t="s">
        <v>1871</v>
      </c>
      <c r="B1665" s="282" t="s">
        <v>1872</v>
      </c>
      <c r="C1665" s="283"/>
      <c r="D1665" s="286" t="s">
        <v>44</v>
      </c>
      <c r="E1665" s="172" t="s">
        <v>1053</v>
      </c>
    </row>
    <row r="1666" spans="1:5" x14ac:dyDescent="0.25">
      <c r="A1666" s="281"/>
      <c r="B1666" s="284"/>
      <c r="C1666" s="285"/>
      <c r="D1666" s="287"/>
      <c r="E1666" s="173" t="s">
        <v>1054</v>
      </c>
    </row>
    <row r="1667" spans="1:5" x14ac:dyDescent="0.25">
      <c r="A1667" s="288" t="s">
        <v>1873</v>
      </c>
      <c r="B1667" s="290" t="s">
        <v>1872</v>
      </c>
      <c r="C1667" s="291"/>
      <c r="D1667" s="294" t="s">
        <v>44</v>
      </c>
      <c r="E1667" s="170" t="s">
        <v>1053</v>
      </c>
    </row>
    <row r="1668" spans="1:5" x14ac:dyDescent="0.25">
      <c r="A1668" s="296"/>
      <c r="B1668" s="297"/>
      <c r="C1668" s="298"/>
      <c r="D1668" s="299"/>
      <c r="E1668" s="171" t="s">
        <v>1054</v>
      </c>
    </row>
    <row r="1669" spans="1:5" x14ac:dyDescent="0.25">
      <c r="A1669" s="280" t="s">
        <v>1874</v>
      </c>
      <c r="B1669" s="282" t="s">
        <v>1872</v>
      </c>
      <c r="C1669" s="283"/>
      <c r="D1669" s="286" t="s">
        <v>44</v>
      </c>
      <c r="E1669" s="172" t="s">
        <v>1053</v>
      </c>
    </row>
    <row r="1670" spans="1:5" x14ac:dyDescent="0.25">
      <c r="A1670" s="281"/>
      <c r="B1670" s="284"/>
      <c r="C1670" s="285"/>
      <c r="D1670" s="287"/>
      <c r="E1670" s="173" t="s">
        <v>1054</v>
      </c>
    </row>
    <row r="1671" spans="1:5" x14ac:dyDescent="0.25">
      <c r="A1671" s="288" t="s">
        <v>1875</v>
      </c>
      <c r="B1671" s="290" t="s">
        <v>1872</v>
      </c>
      <c r="C1671" s="291"/>
      <c r="D1671" s="294" t="s">
        <v>44</v>
      </c>
      <c r="E1671" s="170" t="s">
        <v>1053</v>
      </c>
    </row>
    <row r="1672" spans="1:5" x14ac:dyDescent="0.25">
      <c r="A1672" s="296"/>
      <c r="B1672" s="297"/>
      <c r="C1672" s="298"/>
      <c r="D1672" s="299"/>
      <c r="E1672" s="171" t="s">
        <v>1054</v>
      </c>
    </row>
    <row r="1673" spans="1:5" x14ac:dyDescent="0.25">
      <c r="A1673" s="280" t="s">
        <v>1876</v>
      </c>
      <c r="B1673" s="282" t="s">
        <v>1872</v>
      </c>
      <c r="C1673" s="283"/>
      <c r="D1673" s="286" t="s">
        <v>44</v>
      </c>
      <c r="E1673" s="172" t="s">
        <v>1053</v>
      </c>
    </row>
    <row r="1674" spans="1:5" x14ac:dyDescent="0.25">
      <c r="A1674" s="281"/>
      <c r="B1674" s="284"/>
      <c r="C1674" s="285"/>
      <c r="D1674" s="287"/>
      <c r="E1674" s="173" t="s">
        <v>1054</v>
      </c>
    </row>
    <row r="1675" spans="1:5" x14ac:dyDescent="0.25">
      <c r="A1675" s="288" t="s">
        <v>1877</v>
      </c>
      <c r="B1675" s="290" t="s">
        <v>1878</v>
      </c>
      <c r="C1675" s="291"/>
      <c r="D1675" s="294" t="s">
        <v>44</v>
      </c>
      <c r="E1675" s="170" t="s">
        <v>1053</v>
      </c>
    </row>
    <row r="1676" spans="1:5" x14ac:dyDescent="0.25">
      <c r="A1676" s="296"/>
      <c r="B1676" s="297"/>
      <c r="C1676" s="298"/>
      <c r="D1676" s="299"/>
      <c r="E1676" s="171" t="s">
        <v>1054</v>
      </c>
    </row>
    <row r="1677" spans="1:5" x14ac:dyDescent="0.25">
      <c r="A1677" s="280" t="s">
        <v>1879</v>
      </c>
      <c r="B1677" s="282" t="s">
        <v>1872</v>
      </c>
      <c r="C1677" s="283"/>
      <c r="D1677" s="286" t="s">
        <v>44</v>
      </c>
      <c r="E1677" s="172" t="s">
        <v>1053</v>
      </c>
    </row>
    <row r="1678" spans="1:5" x14ac:dyDescent="0.25">
      <c r="A1678" s="281"/>
      <c r="B1678" s="284"/>
      <c r="C1678" s="285"/>
      <c r="D1678" s="287"/>
      <c r="E1678" s="173" t="s">
        <v>1054</v>
      </c>
    </row>
    <row r="1679" spans="1:5" x14ac:dyDescent="0.25">
      <c r="A1679" s="288" t="s">
        <v>1880</v>
      </c>
      <c r="B1679" s="290" t="s">
        <v>1872</v>
      </c>
      <c r="C1679" s="291"/>
      <c r="D1679" s="294" t="s">
        <v>44</v>
      </c>
      <c r="E1679" s="170" t="s">
        <v>1053</v>
      </c>
    </row>
    <row r="1680" spans="1:5" x14ac:dyDescent="0.25">
      <c r="A1680" s="296"/>
      <c r="B1680" s="297"/>
      <c r="C1680" s="298"/>
      <c r="D1680" s="299"/>
      <c r="E1680" s="171" t="s">
        <v>1054</v>
      </c>
    </row>
    <row r="1681" spans="1:5" x14ac:dyDescent="0.25">
      <c r="A1681" s="280" t="s">
        <v>1881</v>
      </c>
      <c r="B1681" s="282" t="s">
        <v>1878</v>
      </c>
      <c r="C1681" s="283"/>
      <c r="D1681" s="286" t="s">
        <v>44</v>
      </c>
      <c r="E1681" s="172" t="s">
        <v>1053</v>
      </c>
    </row>
    <row r="1682" spans="1:5" x14ac:dyDescent="0.25">
      <c r="A1682" s="281"/>
      <c r="B1682" s="284"/>
      <c r="C1682" s="285"/>
      <c r="D1682" s="287"/>
      <c r="E1682" s="173" t="s">
        <v>1054</v>
      </c>
    </row>
    <row r="1683" spans="1:5" x14ac:dyDescent="0.25">
      <c r="A1683" s="288" t="s">
        <v>1882</v>
      </c>
      <c r="B1683" s="290" t="s">
        <v>1878</v>
      </c>
      <c r="C1683" s="291"/>
      <c r="D1683" s="294" t="s">
        <v>44</v>
      </c>
      <c r="E1683" s="170" t="s">
        <v>1053</v>
      </c>
    </row>
    <row r="1684" spans="1:5" x14ac:dyDescent="0.25">
      <c r="A1684" s="296"/>
      <c r="B1684" s="297"/>
      <c r="C1684" s="298"/>
      <c r="D1684" s="299"/>
      <c r="E1684" s="171" t="s">
        <v>1054</v>
      </c>
    </row>
    <row r="1685" spans="1:5" x14ac:dyDescent="0.25">
      <c r="A1685" s="280" t="s">
        <v>1883</v>
      </c>
      <c r="B1685" s="282" t="s">
        <v>1872</v>
      </c>
      <c r="C1685" s="283"/>
      <c r="D1685" s="286" t="s">
        <v>44</v>
      </c>
      <c r="E1685" s="172" t="s">
        <v>1053</v>
      </c>
    </row>
    <row r="1686" spans="1:5" x14ac:dyDescent="0.25">
      <c r="A1686" s="281"/>
      <c r="B1686" s="284"/>
      <c r="C1686" s="285"/>
      <c r="D1686" s="287"/>
      <c r="E1686" s="173" t="s">
        <v>1054</v>
      </c>
    </row>
    <row r="1687" spans="1:5" x14ac:dyDescent="0.25">
      <c r="A1687" s="288" t="s">
        <v>1884</v>
      </c>
      <c r="B1687" s="290" t="s">
        <v>1872</v>
      </c>
      <c r="C1687" s="291"/>
      <c r="D1687" s="294" t="s">
        <v>44</v>
      </c>
      <c r="E1687" s="170" t="s">
        <v>1053</v>
      </c>
    </row>
    <row r="1688" spans="1:5" x14ac:dyDescent="0.25">
      <c r="A1688" s="296"/>
      <c r="B1688" s="297"/>
      <c r="C1688" s="298"/>
      <c r="D1688" s="299"/>
      <c r="E1688" s="171" t="s">
        <v>1054</v>
      </c>
    </row>
    <row r="1689" spans="1:5" x14ac:dyDescent="0.25">
      <c r="A1689" s="280" t="s">
        <v>1885</v>
      </c>
      <c r="B1689" s="282" t="s">
        <v>1872</v>
      </c>
      <c r="C1689" s="283"/>
      <c r="D1689" s="286" t="s">
        <v>44</v>
      </c>
      <c r="E1689" s="172" t="s">
        <v>1053</v>
      </c>
    </row>
    <row r="1690" spans="1:5" x14ac:dyDescent="0.25">
      <c r="A1690" s="281"/>
      <c r="B1690" s="284"/>
      <c r="C1690" s="285"/>
      <c r="D1690" s="287"/>
      <c r="E1690" s="173" t="s">
        <v>1054</v>
      </c>
    </row>
    <row r="1691" spans="1:5" x14ac:dyDescent="0.25">
      <c r="A1691" s="288" t="s">
        <v>1886</v>
      </c>
      <c r="B1691" s="290" t="s">
        <v>1878</v>
      </c>
      <c r="C1691" s="291"/>
      <c r="D1691" s="294" t="s">
        <v>44</v>
      </c>
      <c r="E1691" s="170" t="s">
        <v>1053</v>
      </c>
    </row>
    <row r="1692" spans="1:5" x14ac:dyDescent="0.25">
      <c r="A1692" s="296"/>
      <c r="B1692" s="297"/>
      <c r="C1692" s="298"/>
      <c r="D1692" s="299"/>
      <c r="E1692" s="171" t="s">
        <v>1054</v>
      </c>
    </row>
    <row r="1693" spans="1:5" x14ac:dyDescent="0.25">
      <c r="A1693" s="280" t="s">
        <v>1887</v>
      </c>
      <c r="B1693" s="282" t="s">
        <v>1872</v>
      </c>
      <c r="C1693" s="283"/>
      <c r="D1693" s="286" t="s">
        <v>44</v>
      </c>
      <c r="E1693" s="172" t="s">
        <v>1053</v>
      </c>
    </row>
    <row r="1694" spans="1:5" x14ac:dyDescent="0.25">
      <c r="A1694" s="281"/>
      <c r="B1694" s="284"/>
      <c r="C1694" s="285"/>
      <c r="D1694" s="287"/>
      <c r="E1694" s="173" t="s">
        <v>1054</v>
      </c>
    </row>
    <row r="1695" spans="1:5" x14ac:dyDescent="0.25">
      <c r="A1695" s="288" t="s">
        <v>1888</v>
      </c>
      <c r="B1695" s="290" t="s">
        <v>1872</v>
      </c>
      <c r="C1695" s="291"/>
      <c r="D1695" s="294" t="s">
        <v>44</v>
      </c>
      <c r="E1695" s="170" t="s">
        <v>1053</v>
      </c>
    </row>
    <row r="1696" spans="1:5" x14ac:dyDescent="0.25">
      <c r="A1696" s="296"/>
      <c r="B1696" s="297"/>
      <c r="C1696" s="298"/>
      <c r="D1696" s="299"/>
      <c r="E1696" s="171" t="s">
        <v>1054</v>
      </c>
    </row>
    <row r="1697" spans="1:5" x14ac:dyDescent="0.25">
      <c r="A1697" s="280" t="s">
        <v>1889</v>
      </c>
      <c r="B1697" s="282" t="s">
        <v>1872</v>
      </c>
      <c r="C1697" s="283"/>
      <c r="D1697" s="286" t="s">
        <v>44</v>
      </c>
      <c r="E1697" s="172" t="s">
        <v>1053</v>
      </c>
    </row>
    <row r="1698" spans="1:5" x14ac:dyDescent="0.25">
      <c r="A1698" s="281"/>
      <c r="B1698" s="284"/>
      <c r="C1698" s="285"/>
      <c r="D1698" s="287"/>
      <c r="E1698" s="173" t="s">
        <v>1054</v>
      </c>
    </row>
    <row r="1699" spans="1:5" x14ac:dyDescent="0.25">
      <c r="A1699" s="288" t="s">
        <v>1890</v>
      </c>
      <c r="B1699" s="290" t="s">
        <v>1872</v>
      </c>
      <c r="C1699" s="291"/>
      <c r="D1699" s="294" t="s">
        <v>44</v>
      </c>
      <c r="E1699" s="170" t="s">
        <v>1053</v>
      </c>
    </row>
    <row r="1700" spans="1:5" x14ac:dyDescent="0.25">
      <c r="A1700" s="296"/>
      <c r="B1700" s="297"/>
      <c r="C1700" s="298"/>
      <c r="D1700" s="299"/>
      <c r="E1700" s="171" t="s">
        <v>1054</v>
      </c>
    </row>
    <row r="1701" spans="1:5" x14ac:dyDescent="0.25">
      <c r="A1701" s="280" t="s">
        <v>1891</v>
      </c>
      <c r="B1701" s="282" t="s">
        <v>1872</v>
      </c>
      <c r="C1701" s="283"/>
      <c r="D1701" s="286" t="s">
        <v>44</v>
      </c>
      <c r="E1701" s="172" t="s">
        <v>1053</v>
      </c>
    </row>
    <row r="1702" spans="1:5" x14ac:dyDescent="0.25">
      <c r="A1702" s="281"/>
      <c r="B1702" s="284"/>
      <c r="C1702" s="285"/>
      <c r="D1702" s="287"/>
      <c r="E1702" s="173" t="s">
        <v>1054</v>
      </c>
    </row>
    <row r="1703" spans="1:5" x14ac:dyDescent="0.25">
      <c r="A1703" s="288" t="s">
        <v>1892</v>
      </c>
      <c r="B1703" s="290" t="s">
        <v>1872</v>
      </c>
      <c r="C1703" s="291"/>
      <c r="D1703" s="294" t="s">
        <v>44</v>
      </c>
      <c r="E1703" s="170" t="s">
        <v>1053</v>
      </c>
    </row>
    <row r="1704" spans="1:5" x14ac:dyDescent="0.25">
      <c r="A1704" s="296"/>
      <c r="B1704" s="297"/>
      <c r="C1704" s="298"/>
      <c r="D1704" s="299"/>
      <c r="E1704" s="171" t="s">
        <v>1054</v>
      </c>
    </row>
    <row r="1705" spans="1:5" x14ac:dyDescent="0.25">
      <c r="A1705" s="280" t="s">
        <v>1893</v>
      </c>
      <c r="B1705" s="282" t="s">
        <v>1894</v>
      </c>
      <c r="C1705" s="283"/>
      <c r="D1705" s="286" t="s">
        <v>44</v>
      </c>
      <c r="E1705" s="172" t="s">
        <v>1053</v>
      </c>
    </row>
    <row r="1706" spans="1:5" x14ac:dyDescent="0.25">
      <c r="A1706" s="281"/>
      <c r="B1706" s="284"/>
      <c r="C1706" s="285"/>
      <c r="D1706" s="287"/>
      <c r="E1706" s="173" t="s">
        <v>1054</v>
      </c>
    </row>
    <row r="1707" spans="1:5" x14ac:dyDescent="0.25">
      <c r="A1707" s="288" t="s">
        <v>1895</v>
      </c>
      <c r="B1707" s="290" t="s">
        <v>1894</v>
      </c>
      <c r="C1707" s="291"/>
      <c r="D1707" s="294" t="s">
        <v>44</v>
      </c>
      <c r="E1707" s="170" t="s">
        <v>1053</v>
      </c>
    </row>
    <row r="1708" spans="1:5" x14ac:dyDescent="0.25">
      <c r="A1708" s="296"/>
      <c r="B1708" s="297"/>
      <c r="C1708" s="298"/>
      <c r="D1708" s="299"/>
      <c r="E1708" s="171" t="s">
        <v>1054</v>
      </c>
    </row>
    <row r="1709" spans="1:5" x14ac:dyDescent="0.25">
      <c r="A1709" s="280" t="s">
        <v>1896</v>
      </c>
      <c r="B1709" s="282" t="s">
        <v>1894</v>
      </c>
      <c r="C1709" s="283"/>
      <c r="D1709" s="286" t="s">
        <v>44</v>
      </c>
      <c r="E1709" s="172" t="s">
        <v>1053</v>
      </c>
    </row>
    <row r="1710" spans="1:5" x14ac:dyDescent="0.25">
      <c r="A1710" s="281"/>
      <c r="B1710" s="284"/>
      <c r="C1710" s="285"/>
      <c r="D1710" s="287"/>
      <c r="E1710" s="173" t="s">
        <v>1054</v>
      </c>
    </row>
    <row r="1711" spans="1:5" x14ac:dyDescent="0.25">
      <c r="A1711" s="288" t="s">
        <v>1897</v>
      </c>
      <c r="B1711" s="290" t="s">
        <v>1894</v>
      </c>
      <c r="C1711" s="291"/>
      <c r="D1711" s="294" t="s">
        <v>44</v>
      </c>
      <c r="E1711" s="170" t="s">
        <v>1053</v>
      </c>
    </row>
    <row r="1712" spans="1:5" x14ac:dyDescent="0.25">
      <c r="A1712" s="296"/>
      <c r="B1712" s="297"/>
      <c r="C1712" s="298"/>
      <c r="D1712" s="299"/>
      <c r="E1712" s="171" t="s">
        <v>1054</v>
      </c>
    </row>
    <row r="1713" spans="1:5" x14ac:dyDescent="0.25">
      <c r="A1713" s="280" t="s">
        <v>1898</v>
      </c>
      <c r="B1713" s="282" t="s">
        <v>1894</v>
      </c>
      <c r="C1713" s="283"/>
      <c r="D1713" s="286" t="s">
        <v>44</v>
      </c>
      <c r="E1713" s="172" t="s">
        <v>1053</v>
      </c>
    </row>
    <row r="1714" spans="1:5" x14ac:dyDescent="0.25">
      <c r="A1714" s="281"/>
      <c r="B1714" s="284"/>
      <c r="C1714" s="285"/>
      <c r="D1714" s="287"/>
      <c r="E1714" s="173" t="s">
        <v>1054</v>
      </c>
    </row>
    <row r="1715" spans="1:5" x14ac:dyDescent="0.25">
      <c r="A1715" s="288" t="s">
        <v>1899</v>
      </c>
      <c r="B1715" s="290" t="s">
        <v>1894</v>
      </c>
      <c r="C1715" s="291"/>
      <c r="D1715" s="294" t="s">
        <v>44</v>
      </c>
      <c r="E1715" s="170" t="s">
        <v>1053</v>
      </c>
    </row>
    <row r="1716" spans="1:5" x14ac:dyDescent="0.25">
      <c r="A1716" s="296"/>
      <c r="B1716" s="297"/>
      <c r="C1716" s="298"/>
      <c r="D1716" s="299"/>
      <c r="E1716" s="171" t="s">
        <v>1054</v>
      </c>
    </row>
    <row r="1717" spans="1:5" x14ac:dyDescent="0.25">
      <c r="A1717" s="280" t="s">
        <v>1900</v>
      </c>
      <c r="B1717" s="282" t="s">
        <v>1894</v>
      </c>
      <c r="C1717" s="283"/>
      <c r="D1717" s="286" t="s">
        <v>44</v>
      </c>
      <c r="E1717" s="172" t="s">
        <v>1053</v>
      </c>
    </row>
    <row r="1718" spans="1:5" x14ac:dyDescent="0.25">
      <c r="A1718" s="281"/>
      <c r="B1718" s="284"/>
      <c r="C1718" s="285"/>
      <c r="D1718" s="287"/>
      <c r="E1718" s="173" t="s">
        <v>1054</v>
      </c>
    </row>
    <row r="1719" spans="1:5" x14ac:dyDescent="0.25">
      <c r="A1719" s="288" t="s">
        <v>1862</v>
      </c>
      <c r="B1719" s="290" t="s">
        <v>1894</v>
      </c>
      <c r="C1719" s="291"/>
      <c r="D1719" s="294" t="s">
        <v>44</v>
      </c>
      <c r="E1719" s="170" t="s">
        <v>1053</v>
      </c>
    </row>
    <row r="1720" spans="1:5" x14ac:dyDescent="0.25">
      <c r="A1720" s="296"/>
      <c r="B1720" s="297"/>
      <c r="C1720" s="298"/>
      <c r="D1720" s="299"/>
      <c r="E1720" s="171" t="s">
        <v>1054</v>
      </c>
    </row>
    <row r="1721" spans="1:5" x14ac:dyDescent="0.25">
      <c r="A1721" s="280" t="s">
        <v>1901</v>
      </c>
      <c r="B1721" s="282" t="s">
        <v>1902</v>
      </c>
      <c r="C1721" s="283"/>
      <c r="D1721" s="286" t="s">
        <v>44</v>
      </c>
      <c r="E1721" s="172" t="s">
        <v>1053</v>
      </c>
    </row>
    <row r="1722" spans="1:5" x14ac:dyDescent="0.25">
      <c r="A1722" s="281"/>
      <c r="B1722" s="284"/>
      <c r="C1722" s="285"/>
      <c r="D1722" s="287"/>
      <c r="E1722" s="173" t="s">
        <v>1054</v>
      </c>
    </row>
    <row r="1723" spans="1:5" x14ac:dyDescent="0.25">
      <c r="A1723" s="288" t="s">
        <v>1903</v>
      </c>
      <c r="B1723" s="290" t="s">
        <v>1902</v>
      </c>
      <c r="C1723" s="291"/>
      <c r="D1723" s="294" t="s">
        <v>44</v>
      </c>
      <c r="E1723" s="170" t="s">
        <v>1053</v>
      </c>
    </row>
    <row r="1724" spans="1:5" x14ac:dyDescent="0.25">
      <c r="A1724" s="296"/>
      <c r="B1724" s="297"/>
      <c r="C1724" s="298"/>
      <c r="D1724" s="299"/>
      <c r="E1724" s="171" t="s">
        <v>1054</v>
      </c>
    </row>
    <row r="1725" spans="1:5" x14ac:dyDescent="0.25">
      <c r="A1725" s="280" t="s">
        <v>1904</v>
      </c>
      <c r="B1725" s="282" t="s">
        <v>1902</v>
      </c>
      <c r="C1725" s="283"/>
      <c r="D1725" s="286" t="s">
        <v>44</v>
      </c>
      <c r="E1725" s="172" t="s">
        <v>1053</v>
      </c>
    </row>
    <row r="1726" spans="1:5" x14ac:dyDescent="0.25">
      <c r="A1726" s="281"/>
      <c r="B1726" s="284"/>
      <c r="C1726" s="285"/>
      <c r="D1726" s="287"/>
      <c r="E1726" s="173" t="s">
        <v>1054</v>
      </c>
    </row>
    <row r="1727" spans="1:5" x14ac:dyDescent="0.25">
      <c r="A1727" s="288" t="s">
        <v>1905</v>
      </c>
      <c r="B1727" s="290" t="s">
        <v>1902</v>
      </c>
      <c r="C1727" s="291"/>
      <c r="D1727" s="294" t="s">
        <v>44</v>
      </c>
      <c r="E1727" s="170" t="s">
        <v>1053</v>
      </c>
    </row>
    <row r="1728" spans="1:5" x14ac:dyDescent="0.25">
      <c r="A1728" s="296"/>
      <c r="B1728" s="297"/>
      <c r="C1728" s="298"/>
      <c r="D1728" s="299"/>
      <c r="E1728" s="171" t="s">
        <v>1054</v>
      </c>
    </row>
    <row r="1729" spans="1:5" x14ac:dyDescent="0.25">
      <c r="A1729" s="280" t="s">
        <v>1906</v>
      </c>
      <c r="B1729" s="282" t="s">
        <v>1902</v>
      </c>
      <c r="C1729" s="283"/>
      <c r="D1729" s="286" t="s">
        <v>44</v>
      </c>
      <c r="E1729" s="172" t="s">
        <v>1053</v>
      </c>
    </row>
    <row r="1730" spans="1:5" x14ac:dyDescent="0.25">
      <c r="A1730" s="281"/>
      <c r="B1730" s="284"/>
      <c r="C1730" s="285"/>
      <c r="D1730" s="287"/>
      <c r="E1730" s="173" t="s">
        <v>1054</v>
      </c>
    </row>
    <row r="1731" spans="1:5" x14ac:dyDescent="0.25">
      <c r="A1731" s="288" t="s">
        <v>1907</v>
      </c>
      <c r="B1731" s="290" t="s">
        <v>1902</v>
      </c>
      <c r="C1731" s="291"/>
      <c r="D1731" s="294" t="s">
        <v>44</v>
      </c>
      <c r="E1731" s="170" t="s">
        <v>1053</v>
      </c>
    </row>
    <row r="1732" spans="1:5" x14ac:dyDescent="0.25">
      <c r="A1732" s="296"/>
      <c r="B1732" s="297"/>
      <c r="C1732" s="298"/>
      <c r="D1732" s="299"/>
      <c r="E1732" s="171" t="s">
        <v>1054</v>
      </c>
    </row>
    <row r="1733" spans="1:5" x14ac:dyDescent="0.25">
      <c r="A1733" s="280" t="s">
        <v>1908</v>
      </c>
      <c r="B1733" s="282" t="s">
        <v>1902</v>
      </c>
      <c r="C1733" s="283"/>
      <c r="D1733" s="286" t="s">
        <v>44</v>
      </c>
      <c r="E1733" s="172" t="s">
        <v>1053</v>
      </c>
    </row>
    <row r="1734" spans="1:5" x14ac:dyDescent="0.25">
      <c r="A1734" s="281"/>
      <c r="B1734" s="284"/>
      <c r="C1734" s="285"/>
      <c r="D1734" s="287"/>
      <c r="E1734" s="173" t="s">
        <v>1054</v>
      </c>
    </row>
    <row r="1735" spans="1:5" x14ac:dyDescent="0.25">
      <c r="A1735" s="288" t="s">
        <v>1909</v>
      </c>
      <c r="B1735" s="290" t="s">
        <v>1902</v>
      </c>
      <c r="C1735" s="291"/>
      <c r="D1735" s="294" t="s">
        <v>44</v>
      </c>
      <c r="E1735" s="170" t="s">
        <v>1053</v>
      </c>
    </row>
    <row r="1736" spans="1:5" x14ac:dyDescent="0.25">
      <c r="A1736" s="296"/>
      <c r="B1736" s="297"/>
      <c r="C1736" s="298"/>
      <c r="D1736" s="299"/>
      <c r="E1736" s="171" t="s">
        <v>1054</v>
      </c>
    </row>
    <row r="1737" spans="1:5" x14ac:dyDescent="0.25">
      <c r="A1737" s="280" t="s">
        <v>1910</v>
      </c>
      <c r="B1737" s="282" t="s">
        <v>1902</v>
      </c>
      <c r="C1737" s="283"/>
      <c r="D1737" s="286" t="s">
        <v>44</v>
      </c>
      <c r="E1737" s="172" t="s">
        <v>1053</v>
      </c>
    </row>
    <row r="1738" spans="1:5" x14ac:dyDescent="0.25">
      <c r="A1738" s="281"/>
      <c r="B1738" s="284"/>
      <c r="C1738" s="285"/>
      <c r="D1738" s="287"/>
      <c r="E1738" s="173" t="s">
        <v>1054</v>
      </c>
    </row>
    <row r="1739" spans="1:5" x14ac:dyDescent="0.25">
      <c r="A1739" s="288" t="s">
        <v>1911</v>
      </c>
      <c r="B1739" s="290" t="s">
        <v>1902</v>
      </c>
      <c r="C1739" s="291"/>
      <c r="D1739" s="294" t="s">
        <v>44</v>
      </c>
      <c r="E1739" s="170" t="s">
        <v>1053</v>
      </c>
    </row>
    <row r="1740" spans="1:5" x14ac:dyDescent="0.25">
      <c r="A1740" s="296"/>
      <c r="B1740" s="297"/>
      <c r="C1740" s="298"/>
      <c r="D1740" s="299"/>
      <c r="E1740" s="171" t="s">
        <v>1054</v>
      </c>
    </row>
    <row r="1741" spans="1:5" x14ac:dyDescent="0.25">
      <c r="A1741" s="280" t="s">
        <v>1912</v>
      </c>
      <c r="B1741" s="282" t="s">
        <v>1902</v>
      </c>
      <c r="C1741" s="283"/>
      <c r="D1741" s="286" t="s">
        <v>44</v>
      </c>
      <c r="E1741" s="172" t="s">
        <v>1053</v>
      </c>
    </row>
    <row r="1742" spans="1:5" x14ac:dyDescent="0.25">
      <c r="A1742" s="281"/>
      <c r="B1742" s="284"/>
      <c r="C1742" s="285"/>
      <c r="D1742" s="287"/>
      <c r="E1742" s="173" t="s">
        <v>1054</v>
      </c>
    </row>
    <row r="1743" spans="1:5" x14ac:dyDescent="0.25">
      <c r="A1743" s="288" t="s">
        <v>1913</v>
      </c>
      <c r="B1743" s="290" t="s">
        <v>1902</v>
      </c>
      <c r="C1743" s="291"/>
      <c r="D1743" s="294" t="s">
        <v>44</v>
      </c>
      <c r="E1743" s="170" t="s">
        <v>1053</v>
      </c>
    </row>
    <row r="1744" spans="1:5" x14ac:dyDescent="0.25">
      <c r="A1744" s="296"/>
      <c r="B1744" s="297"/>
      <c r="C1744" s="298"/>
      <c r="D1744" s="299"/>
      <c r="E1744" s="171" t="s">
        <v>1054</v>
      </c>
    </row>
    <row r="1745" spans="1:5" x14ac:dyDescent="0.25">
      <c r="A1745" s="280" t="s">
        <v>1914</v>
      </c>
      <c r="B1745" s="282" t="s">
        <v>1902</v>
      </c>
      <c r="C1745" s="283"/>
      <c r="D1745" s="286" t="s">
        <v>44</v>
      </c>
      <c r="E1745" s="172" t="s">
        <v>1053</v>
      </c>
    </row>
    <row r="1746" spans="1:5" x14ac:dyDescent="0.25">
      <c r="A1746" s="281"/>
      <c r="B1746" s="284"/>
      <c r="C1746" s="285"/>
      <c r="D1746" s="287"/>
      <c r="E1746" s="173" t="s">
        <v>1054</v>
      </c>
    </row>
    <row r="1747" spans="1:5" x14ac:dyDescent="0.25">
      <c r="A1747" s="288" t="s">
        <v>1915</v>
      </c>
      <c r="B1747" s="290" t="s">
        <v>1916</v>
      </c>
      <c r="C1747" s="291"/>
      <c r="D1747" s="294" t="s">
        <v>44</v>
      </c>
      <c r="E1747" s="170" t="s">
        <v>1053</v>
      </c>
    </row>
    <row r="1748" spans="1:5" x14ac:dyDescent="0.25">
      <c r="A1748" s="296"/>
      <c r="B1748" s="297"/>
      <c r="C1748" s="298"/>
      <c r="D1748" s="299"/>
      <c r="E1748" s="171" t="s">
        <v>1054</v>
      </c>
    </row>
    <row r="1749" spans="1:5" x14ac:dyDescent="0.25">
      <c r="A1749" s="280" t="s">
        <v>1917</v>
      </c>
      <c r="B1749" s="282" t="s">
        <v>1916</v>
      </c>
      <c r="C1749" s="283"/>
      <c r="D1749" s="286" t="s">
        <v>44</v>
      </c>
      <c r="E1749" s="172" t="s">
        <v>1053</v>
      </c>
    </row>
    <row r="1750" spans="1:5" x14ac:dyDescent="0.25">
      <c r="A1750" s="281"/>
      <c r="B1750" s="284"/>
      <c r="C1750" s="285"/>
      <c r="D1750" s="287"/>
      <c r="E1750" s="173" t="s">
        <v>1054</v>
      </c>
    </row>
    <row r="1751" spans="1:5" x14ac:dyDescent="0.25">
      <c r="A1751" s="288" t="s">
        <v>1918</v>
      </c>
      <c r="B1751" s="290" t="s">
        <v>1916</v>
      </c>
      <c r="C1751" s="291"/>
      <c r="D1751" s="294" t="s">
        <v>44</v>
      </c>
      <c r="E1751" s="170" t="s">
        <v>1053</v>
      </c>
    </row>
    <row r="1752" spans="1:5" x14ac:dyDescent="0.25">
      <c r="A1752" s="296"/>
      <c r="B1752" s="297"/>
      <c r="C1752" s="298"/>
      <c r="D1752" s="299"/>
      <c r="E1752" s="171" t="s">
        <v>1054</v>
      </c>
    </row>
    <row r="1753" spans="1:5" x14ac:dyDescent="0.25">
      <c r="A1753" s="280" t="s">
        <v>1919</v>
      </c>
      <c r="B1753" s="282" t="s">
        <v>1916</v>
      </c>
      <c r="C1753" s="283"/>
      <c r="D1753" s="286" t="s">
        <v>44</v>
      </c>
      <c r="E1753" s="172" t="s">
        <v>1053</v>
      </c>
    </row>
    <row r="1754" spans="1:5" x14ac:dyDescent="0.25">
      <c r="A1754" s="281"/>
      <c r="B1754" s="284"/>
      <c r="C1754" s="285"/>
      <c r="D1754" s="287"/>
      <c r="E1754" s="173" t="s">
        <v>1054</v>
      </c>
    </row>
    <row r="1755" spans="1:5" x14ac:dyDescent="0.25">
      <c r="A1755" s="288" t="s">
        <v>1920</v>
      </c>
      <c r="B1755" s="290" t="s">
        <v>1916</v>
      </c>
      <c r="C1755" s="291"/>
      <c r="D1755" s="294" t="s">
        <v>44</v>
      </c>
      <c r="E1755" s="170" t="s">
        <v>1053</v>
      </c>
    </row>
    <row r="1756" spans="1:5" x14ac:dyDescent="0.25">
      <c r="A1756" s="296"/>
      <c r="B1756" s="297"/>
      <c r="C1756" s="298"/>
      <c r="D1756" s="299"/>
      <c r="E1756" s="171" t="s">
        <v>1054</v>
      </c>
    </row>
    <row r="1757" spans="1:5" x14ac:dyDescent="0.25">
      <c r="A1757" s="280" t="s">
        <v>1921</v>
      </c>
      <c r="B1757" s="282" t="s">
        <v>1922</v>
      </c>
      <c r="C1757" s="283"/>
      <c r="D1757" s="286" t="s">
        <v>44</v>
      </c>
      <c r="E1757" s="172" t="s">
        <v>1053</v>
      </c>
    </row>
    <row r="1758" spans="1:5" x14ac:dyDescent="0.25">
      <c r="A1758" s="281"/>
      <c r="B1758" s="284"/>
      <c r="C1758" s="285"/>
      <c r="D1758" s="287"/>
      <c r="E1758" s="173" t="s">
        <v>1054</v>
      </c>
    </row>
    <row r="1759" spans="1:5" x14ac:dyDescent="0.25">
      <c r="A1759" s="288" t="s">
        <v>1923</v>
      </c>
      <c r="B1759" s="290" t="s">
        <v>1922</v>
      </c>
      <c r="C1759" s="291"/>
      <c r="D1759" s="294" t="s">
        <v>44</v>
      </c>
      <c r="E1759" s="170" t="s">
        <v>1053</v>
      </c>
    </row>
    <row r="1760" spans="1:5" x14ac:dyDescent="0.25">
      <c r="A1760" s="296"/>
      <c r="B1760" s="297"/>
      <c r="C1760" s="298"/>
      <c r="D1760" s="299"/>
      <c r="E1760" s="171" t="s">
        <v>1054</v>
      </c>
    </row>
    <row r="1761" spans="1:5" x14ac:dyDescent="0.25">
      <c r="A1761" s="280" t="s">
        <v>1924</v>
      </c>
      <c r="B1761" s="282" t="s">
        <v>1922</v>
      </c>
      <c r="C1761" s="283"/>
      <c r="D1761" s="286" t="s">
        <v>44</v>
      </c>
      <c r="E1761" s="172" t="s">
        <v>1053</v>
      </c>
    </row>
    <row r="1762" spans="1:5" x14ac:dyDescent="0.25">
      <c r="A1762" s="281"/>
      <c r="B1762" s="284"/>
      <c r="C1762" s="285"/>
      <c r="D1762" s="287"/>
      <c r="E1762" s="173" t="s">
        <v>1054</v>
      </c>
    </row>
    <row r="1763" spans="1:5" x14ac:dyDescent="0.25">
      <c r="A1763" s="288" t="s">
        <v>1925</v>
      </c>
      <c r="B1763" s="290" t="s">
        <v>1922</v>
      </c>
      <c r="C1763" s="291"/>
      <c r="D1763" s="294" t="s">
        <v>44</v>
      </c>
      <c r="E1763" s="170" t="s">
        <v>1053</v>
      </c>
    </row>
    <row r="1764" spans="1:5" x14ac:dyDescent="0.25">
      <c r="A1764" s="296"/>
      <c r="B1764" s="297"/>
      <c r="C1764" s="298"/>
      <c r="D1764" s="299"/>
      <c r="E1764" s="171" t="s">
        <v>1054</v>
      </c>
    </row>
    <row r="1765" spans="1:5" x14ac:dyDescent="0.25">
      <c r="A1765" s="280" t="s">
        <v>1926</v>
      </c>
      <c r="B1765" s="282" t="s">
        <v>1927</v>
      </c>
      <c r="C1765" s="283"/>
      <c r="D1765" s="286" t="s">
        <v>44</v>
      </c>
      <c r="E1765" s="172" t="s">
        <v>1053</v>
      </c>
    </row>
    <row r="1766" spans="1:5" x14ac:dyDescent="0.25">
      <c r="A1766" s="281"/>
      <c r="B1766" s="284"/>
      <c r="C1766" s="285"/>
      <c r="D1766" s="287"/>
      <c r="E1766" s="173" t="s">
        <v>1054</v>
      </c>
    </row>
    <row r="1767" spans="1:5" x14ac:dyDescent="0.25">
      <c r="A1767" s="288" t="s">
        <v>1928</v>
      </c>
      <c r="B1767" s="290" t="s">
        <v>1927</v>
      </c>
      <c r="C1767" s="291"/>
      <c r="D1767" s="294" t="s">
        <v>44</v>
      </c>
      <c r="E1767" s="170" t="s">
        <v>1053</v>
      </c>
    </row>
    <row r="1768" spans="1:5" x14ac:dyDescent="0.25">
      <c r="A1768" s="296"/>
      <c r="B1768" s="297"/>
      <c r="C1768" s="298"/>
      <c r="D1768" s="299"/>
      <c r="E1768" s="171" t="s">
        <v>1054</v>
      </c>
    </row>
    <row r="1769" spans="1:5" x14ac:dyDescent="0.25">
      <c r="A1769" s="280" t="s">
        <v>1929</v>
      </c>
      <c r="B1769" s="282" t="s">
        <v>1927</v>
      </c>
      <c r="C1769" s="283"/>
      <c r="D1769" s="286" t="s">
        <v>44</v>
      </c>
      <c r="E1769" s="172" t="s">
        <v>1053</v>
      </c>
    </row>
    <row r="1770" spans="1:5" x14ac:dyDescent="0.25">
      <c r="A1770" s="281"/>
      <c r="B1770" s="284"/>
      <c r="C1770" s="285"/>
      <c r="D1770" s="287"/>
      <c r="E1770" s="173" t="s">
        <v>1054</v>
      </c>
    </row>
    <row r="1771" spans="1:5" x14ac:dyDescent="0.25">
      <c r="A1771" s="288" t="s">
        <v>1930</v>
      </c>
      <c r="B1771" s="290" t="s">
        <v>1927</v>
      </c>
      <c r="C1771" s="291"/>
      <c r="D1771" s="294" t="s">
        <v>44</v>
      </c>
      <c r="E1771" s="170" t="s">
        <v>1053</v>
      </c>
    </row>
    <row r="1772" spans="1:5" x14ac:dyDescent="0.25">
      <c r="A1772" s="296"/>
      <c r="B1772" s="297"/>
      <c r="C1772" s="298"/>
      <c r="D1772" s="299"/>
      <c r="E1772" s="171" t="s">
        <v>1054</v>
      </c>
    </row>
    <row r="1773" spans="1:5" x14ac:dyDescent="0.25">
      <c r="A1773" s="280" t="s">
        <v>1931</v>
      </c>
      <c r="B1773" s="282" t="s">
        <v>1927</v>
      </c>
      <c r="C1773" s="283"/>
      <c r="D1773" s="286" t="s">
        <v>44</v>
      </c>
      <c r="E1773" s="172" t="s">
        <v>1053</v>
      </c>
    </row>
    <row r="1774" spans="1:5" x14ac:dyDescent="0.25">
      <c r="A1774" s="281"/>
      <c r="B1774" s="284"/>
      <c r="C1774" s="285"/>
      <c r="D1774" s="287"/>
      <c r="E1774" s="173" t="s">
        <v>1054</v>
      </c>
    </row>
    <row r="1775" spans="1:5" x14ac:dyDescent="0.25">
      <c r="A1775" s="288" t="s">
        <v>1932</v>
      </c>
      <c r="B1775" s="290" t="s">
        <v>1927</v>
      </c>
      <c r="C1775" s="291"/>
      <c r="D1775" s="294" t="s">
        <v>44</v>
      </c>
      <c r="E1775" s="170" t="s">
        <v>1053</v>
      </c>
    </row>
    <row r="1776" spans="1:5" x14ac:dyDescent="0.25">
      <c r="A1776" s="296"/>
      <c r="B1776" s="297"/>
      <c r="C1776" s="298"/>
      <c r="D1776" s="299"/>
      <c r="E1776" s="171" t="s">
        <v>1054</v>
      </c>
    </row>
    <row r="1777" spans="1:5" x14ac:dyDescent="0.25">
      <c r="A1777" s="280" t="s">
        <v>1933</v>
      </c>
      <c r="B1777" s="282" t="s">
        <v>1927</v>
      </c>
      <c r="C1777" s="283"/>
      <c r="D1777" s="286" t="s">
        <v>44</v>
      </c>
      <c r="E1777" s="172" t="s">
        <v>1053</v>
      </c>
    </row>
    <row r="1778" spans="1:5" x14ac:dyDescent="0.25">
      <c r="A1778" s="281"/>
      <c r="B1778" s="284"/>
      <c r="C1778" s="285"/>
      <c r="D1778" s="287"/>
      <c r="E1778" s="173" t="s">
        <v>1054</v>
      </c>
    </row>
    <row r="1779" spans="1:5" x14ac:dyDescent="0.25">
      <c r="A1779" s="288" t="s">
        <v>1934</v>
      </c>
      <c r="B1779" s="290" t="s">
        <v>1927</v>
      </c>
      <c r="C1779" s="291"/>
      <c r="D1779" s="294" t="s">
        <v>44</v>
      </c>
      <c r="E1779" s="170" t="s">
        <v>1053</v>
      </c>
    </row>
    <row r="1780" spans="1:5" x14ac:dyDescent="0.25">
      <c r="A1780" s="296"/>
      <c r="B1780" s="297"/>
      <c r="C1780" s="298"/>
      <c r="D1780" s="299"/>
      <c r="E1780" s="171" t="s">
        <v>1054</v>
      </c>
    </row>
    <row r="1781" spans="1:5" x14ac:dyDescent="0.25">
      <c r="A1781" s="280" t="s">
        <v>1935</v>
      </c>
      <c r="B1781" s="282" t="s">
        <v>1927</v>
      </c>
      <c r="C1781" s="283"/>
      <c r="D1781" s="286" t="s">
        <v>44</v>
      </c>
      <c r="E1781" s="172" t="s">
        <v>1053</v>
      </c>
    </row>
    <row r="1782" spans="1:5" x14ac:dyDescent="0.25">
      <c r="A1782" s="281"/>
      <c r="B1782" s="284"/>
      <c r="C1782" s="285"/>
      <c r="D1782" s="287"/>
      <c r="E1782" s="173" t="s">
        <v>1054</v>
      </c>
    </row>
    <row r="1783" spans="1:5" x14ac:dyDescent="0.25">
      <c r="A1783" s="288" t="s">
        <v>1936</v>
      </c>
      <c r="B1783" s="290" t="s">
        <v>1937</v>
      </c>
      <c r="C1783" s="291"/>
      <c r="D1783" s="294" t="s">
        <v>44</v>
      </c>
      <c r="E1783" s="170" t="s">
        <v>1053</v>
      </c>
    </row>
    <row r="1784" spans="1:5" x14ac:dyDescent="0.25">
      <c r="A1784" s="296"/>
      <c r="B1784" s="297"/>
      <c r="C1784" s="298"/>
      <c r="D1784" s="299"/>
      <c r="E1784" s="171" t="s">
        <v>1054</v>
      </c>
    </row>
    <row r="1785" spans="1:5" x14ac:dyDescent="0.25">
      <c r="A1785" s="280" t="s">
        <v>1938</v>
      </c>
      <c r="B1785" s="282" t="s">
        <v>1937</v>
      </c>
      <c r="C1785" s="283"/>
      <c r="D1785" s="286" t="s">
        <v>44</v>
      </c>
      <c r="E1785" s="172" t="s">
        <v>1053</v>
      </c>
    </row>
    <row r="1786" spans="1:5" x14ac:dyDescent="0.25">
      <c r="A1786" s="281"/>
      <c r="B1786" s="284"/>
      <c r="C1786" s="285"/>
      <c r="D1786" s="287"/>
      <c r="E1786" s="173" t="s">
        <v>1054</v>
      </c>
    </row>
    <row r="1787" spans="1:5" x14ac:dyDescent="0.25">
      <c r="A1787" s="288" t="s">
        <v>1939</v>
      </c>
      <c r="B1787" s="290" t="s">
        <v>1937</v>
      </c>
      <c r="C1787" s="291"/>
      <c r="D1787" s="294" t="s">
        <v>44</v>
      </c>
      <c r="E1787" s="170" t="s">
        <v>1053</v>
      </c>
    </row>
    <row r="1788" spans="1:5" x14ac:dyDescent="0.25">
      <c r="A1788" s="296"/>
      <c r="B1788" s="297"/>
      <c r="C1788" s="298"/>
      <c r="D1788" s="299"/>
      <c r="E1788" s="171" t="s">
        <v>1054</v>
      </c>
    </row>
    <row r="1789" spans="1:5" x14ac:dyDescent="0.25">
      <c r="A1789" s="280" t="s">
        <v>1940</v>
      </c>
      <c r="B1789" s="282" t="s">
        <v>1937</v>
      </c>
      <c r="C1789" s="283"/>
      <c r="D1789" s="286" t="s">
        <v>44</v>
      </c>
      <c r="E1789" s="172" t="s">
        <v>1053</v>
      </c>
    </row>
    <row r="1790" spans="1:5" x14ac:dyDescent="0.25">
      <c r="A1790" s="281"/>
      <c r="B1790" s="284"/>
      <c r="C1790" s="285"/>
      <c r="D1790" s="287"/>
      <c r="E1790" s="173" t="s">
        <v>1054</v>
      </c>
    </row>
    <row r="1791" spans="1:5" x14ac:dyDescent="0.25">
      <c r="A1791" s="288" t="s">
        <v>1941</v>
      </c>
      <c r="B1791" s="290" t="s">
        <v>1937</v>
      </c>
      <c r="C1791" s="291"/>
      <c r="D1791" s="294" t="s">
        <v>44</v>
      </c>
      <c r="E1791" s="170" t="s">
        <v>1053</v>
      </c>
    </row>
    <row r="1792" spans="1:5" x14ac:dyDescent="0.25">
      <c r="A1792" s="296"/>
      <c r="B1792" s="297"/>
      <c r="C1792" s="298"/>
      <c r="D1792" s="299"/>
      <c r="E1792" s="171" t="s">
        <v>1054</v>
      </c>
    </row>
    <row r="1793" spans="1:5" x14ac:dyDescent="0.25">
      <c r="A1793" s="280" t="s">
        <v>1942</v>
      </c>
      <c r="B1793" s="282" t="s">
        <v>1937</v>
      </c>
      <c r="C1793" s="283"/>
      <c r="D1793" s="286" t="s">
        <v>44</v>
      </c>
      <c r="E1793" s="172" t="s">
        <v>1053</v>
      </c>
    </row>
    <row r="1794" spans="1:5" x14ac:dyDescent="0.25">
      <c r="A1794" s="281"/>
      <c r="B1794" s="284"/>
      <c r="C1794" s="285"/>
      <c r="D1794" s="287"/>
      <c r="E1794" s="173" t="s">
        <v>1054</v>
      </c>
    </row>
    <row r="1795" spans="1:5" x14ac:dyDescent="0.25">
      <c r="A1795" s="288" t="s">
        <v>1943</v>
      </c>
      <c r="B1795" s="290" t="s">
        <v>1937</v>
      </c>
      <c r="C1795" s="291"/>
      <c r="D1795" s="294" t="s">
        <v>44</v>
      </c>
      <c r="E1795" s="170" t="s">
        <v>1053</v>
      </c>
    </row>
    <row r="1796" spans="1:5" x14ac:dyDescent="0.25">
      <c r="A1796" s="296"/>
      <c r="B1796" s="297"/>
      <c r="C1796" s="298"/>
      <c r="D1796" s="299"/>
      <c r="E1796" s="171" t="s">
        <v>1054</v>
      </c>
    </row>
    <row r="1797" spans="1:5" x14ac:dyDescent="0.25">
      <c r="A1797" s="280" t="s">
        <v>1944</v>
      </c>
      <c r="B1797" s="282" t="s">
        <v>1937</v>
      </c>
      <c r="C1797" s="283"/>
      <c r="D1797" s="286" t="s">
        <v>44</v>
      </c>
      <c r="E1797" s="172" t="s">
        <v>1053</v>
      </c>
    </row>
    <row r="1798" spans="1:5" x14ac:dyDescent="0.25">
      <c r="A1798" s="281"/>
      <c r="B1798" s="284"/>
      <c r="C1798" s="285"/>
      <c r="D1798" s="287"/>
      <c r="E1798" s="173" t="s">
        <v>1054</v>
      </c>
    </row>
    <row r="1799" spans="1:5" x14ac:dyDescent="0.25">
      <c r="A1799" s="288" t="s">
        <v>1945</v>
      </c>
      <c r="B1799" s="290" t="s">
        <v>1946</v>
      </c>
      <c r="C1799" s="291"/>
      <c r="D1799" s="294" t="s">
        <v>44</v>
      </c>
      <c r="E1799" s="170" t="s">
        <v>1053</v>
      </c>
    </row>
    <row r="1800" spans="1:5" x14ac:dyDescent="0.25">
      <c r="A1800" s="296"/>
      <c r="B1800" s="297"/>
      <c r="C1800" s="298"/>
      <c r="D1800" s="299"/>
      <c r="E1800" s="171" t="s">
        <v>1054</v>
      </c>
    </row>
    <row r="1801" spans="1:5" x14ac:dyDescent="0.25">
      <c r="A1801" s="280" t="s">
        <v>1947</v>
      </c>
      <c r="B1801" s="282" t="s">
        <v>1946</v>
      </c>
      <c r="C1801" s="283"/>
      <c r="D1801" s="286" t="s">
        <v>44</v>
      </c>
      <c r="E1801" s="172" t="s">
        <v>1053</v>
      </c>
    </row>
    <row r="1802" spans="1:5" x14ac:dyDescent="0.25">
      <c r="A1802" s="281"/>
      <c r="B1802" s="284"/>
      <c r="C1802" s="285"/>
      <c r="D1802" s="287"/>
      <c r="E1802" s="173" t="s">
        <v>1054</v>
      </c>
    </row>
    <row r="1803" spans="1:5" x14ac:dyDescent="0.25">
      <c r="A1803" s="288" t="s">
        <v>1948</v>
      </c>
      <c r="B1803" s="290" t="s">
        <v>1946</v>
      </c>
      <c r="C1803" s="291"/>
      <c r="D1803" s="294" t="s">
        <v>44</v>
      </c>
      <c r="E1803" s="170" t="s">
        <v>1053</v>
      </c>
    </row>
    <row r="1804" spans="1:5" x14ac:dyDescent="0.25">
      <c r="A1804" s="296"/>
      <c r="B1804" s="297"/>
      <c r="C1804" s="298"/>
      <c r="D1804" s="299"/>
      <c r="E1804" s="171" t="s">
        <v>1054</v>
      </c>
    </row>
    <row r="1805" spans="1:5" x14ac:dyDescent="0.25">
      <c r="A1805" s="280" t="s">
        <v>1949</v>
      </c>
      <c r="B1805" s="282" t="s">
        <v>1946</v>
      </c>
      <c r="C1805" s="283"/>
      <c r="D1805" s="286" t="s">
        <v>44</v>
      </c>
      <c r="E1805" s="172" t="s">
        <v>1053</v>
      </c>
    </row>
    <row r="1806" spans="1:5" x14ac:dyDescent="0.25">
      <c r="A1806" s="281"/>
      <c r="B1806" s="284"/>
      <c r="C1806" s="285"/>
      <c r="D1806" s="287"/>
      <c r="E1806" s="173" t="s">
        <v>1054</v>
      </c>
    </row>
    <row r="1807" spans="1:5" x14ac:dyDescent="0.25">
      <c r="A1807" s="288" t="s">
        <v>1950</v>
      </c>
      <c r="B1807" s="290" t="s">
        <v>1946</v>
      </c>
      <c r="C1807" s="291"/>
      <c r="D1807" s="294" t="s">
        <v>44</v>
      </c>
      <c r="E1807" s="170" t="s">
        <v>1053</v>
      </c>
    </row>
    <row r="1808" spans="1:5" x14ac:dyDescent="0.25">
      <c r="A1808" s="296"/>
      <c r="B1808" s="297"/>
      <c r="C1808" s="298"/>
      <c r="D1808" s="299"/>
      <c r="E1808" s="171" t="s">
        <v>1054</v>
      </c>
    </row>
    <row r="1809" spans="1:5" x14ac:dyDescent="0.25">
      <c r="A1809" s="280" t="s">
        <v>1951</v>
      </c>
      <c r="B1809" s="282" t="s">
        <v>1946</v>
      </c>
      <c r="C1809" s="283"/>
      <c r="D1809" s="286" t="s">
        <v>44</v>
      </c>
      <c r="E1809" s="172" t="s">
        <v>1053</v>
      </c>
    </row>
    <row r="1810" spans="1:5" x14ac:dyDescent="0.25">
      <c r="A1810" s="281"/>
      <c r="B1810" s="284"/>
      <c r="C1810" s="285"/>
      <c r="D1810" s="287"/>
      <c r="E1810" s="173" t="s">
        <v>1054</v>
      </c>
    </row>
    <row r="1811" spans="1:5" x14ac:dyDescent="0.25">
      <c r="A1811" s="288" t="s">
        <v>1952</v>
      </c>
      <c r="B1811" s="290" t="s">
        <v>1946</v>
      </c>
      <c r="C1811" s="291"/>
      <c r="D1811" s="294" t="s">
        <v>44</v>
      </c>
      <c r="E1811" s="170" t="s">
        <v>1053</v>
      </c>
    </row>
    <row r="1812" spans="1:5" x14ac:dyDescent="0.25">
      <c r="A1812" s="296"/>
      <c r="B1812" s="297"/>
      <c r="C1812" s="298"/>
      <c r="D1812" s="299"/>
      <c r="E1812" s="171" t="s">
        <v>1054</v>
      </c>
    </row>
    <row r="1813" spans="1:5" x14ac:dyDescent="0.25">
      <c r="A1813" s="280" t="s">
        <v>1953</v>
      </c>
      <c r="B1813" s="282" t="s">
        <v>1946</v>
      </c>
      <c r="C1813" s="283"/>
      <c r="D1813" s="286" t="s">
        <v>44</v>
      </c>
      <c r="E1813" s="172" t="s">
        <v>1053</v>
      </c>
    </row>
    <row r="1814" spans="1:5" x14ac:dyDescent="0.25">
      <c r="A1814" s="281"/>
      <c r="B1814" s="284"/>
      <c r="C1814" s="285"/>
      <c r="D1814" s="287"/>
      <c r="E1814" s="173" t="s">
        <v>1054</v>
      </c>
    </row>
    <row r="1815" spans="1:5" x14ac:dyDescent="0.25">
      <c r="A1815" s="288" t="s">
        <v>1954</v>
      </c>
      <c r="B1815" s="290" t="s">
        <v>1946</v>
      </c>
      <c r="C1815" s="291"/>
      <c r="D1815" s="294" t="s">
        <v>44</v>
      </c>
      <c r="E1815" s="170" t="s">
        <v>1053</v>
      </c>
    </row>
    <row r="1816" spans="1:5" x14ac:dyDescent="0.25">
      <c r="A1816" s="296"/>
      <c r="B1816" s="297"/>
      <c r="C1816" s="298"/>
      <c r="D1816" s="299"/>
      <c r="E1816" s="171" t="s">
        <v>1054</v>
      </c>
    </row>
    <row r="1817" spans="1:5" x14ac:dyDescent="0.25">
      <c r="A1817" s="280" t="s">
        <v>1955</v>
      </c>
      <c r="B1817" s="282" t="s">
        <v>1946</v>
      </c>
      <c r="C1817" s="283"/>
      <c r="D1817" s="286" t="s">
        <v>44</v>
      </c>
      <c r="E1817" s="172" t="s">
        <v>1053</v>
      </c>
    </row>
    <row r="1818" spans="1:5" x14ac:dyDescent="0.25">
      <c r="A1818" s="281"/>
      <c r="B1818" s="284"/>
      <c r="C1818" s="285"/>
      <c r="D1818" s="287"/>
      <c r="E1818" s="173" t="s">
        <v>1054</v>
      </c>
    </row>
    <row r="1819" spans="1:5" x14ac:dyDescent="0.25">
      <c r="A1819" s="288" t="s">
        <v>1956</v>
      </c>
      <c r="B1819" s="290" t="s">
        <v>1946</v>
      </c>
      <c r="C1819" s="291"/>
      <c r="D1819" s="294" t="s">
        <v>44</v>
      </c>
      <c r="E1819" s="170" t="s">
        <v>1053</v>
      </c>
    </row>
    <row r="1820" spans="1:5" x14ac:dyDescent="0.25">
      <c r="A1820" s="296"/>
      <c r="B1820" s="297"/>
      <c r="C1820" s="298"/>
      <c r="D1820" s="299"/>
      <c r="E1820" s="171" t="s">
        <v>1054</v>
      </c>
    </row>
    <row r="1821" spans="1:5" x14ac:dyDescent="0.25">
      <c r="A1821" s="280" t="s">
        <v>1957</v>
      </c>
      <c r="B1821" s="282" t="s">
        <v>1946</v>
      </c>
      <c r="C1821" s="283"/>
      <c r="D1821" s="286" t="s">
        <v>44</v>
      </c>
      <c r="E1821" s="172" t="s">
        <v>1053</v>
      </c>
    </row>
    <row r="1822" spans="1:5" x14ac:dyDescent="0.25">
      <c r="A1822" s="281"/>
      <c r="B1822" s="284"/>
      <c r="C1822" s="285"/>
      <c r="D1822" s="287"/>
      <c r="E1822" s="173" t="s">
        <v>1054</v>
      </c>
    </row>
    <row r="1823" spans="1:5" x14ac:dyDescent="0.25">
      <c r="A1823" s="288" t="s">
        <v>1958</v>
      </c>
      <c r="B1823" s="290" t="s">
        <v>1946</v>
      </c>
      <c r="C1823" s="291"/>
      <c r="D1823" s="294" t="s">
        <v>44</v>
      </c>
      <c r="E1823" s="170" t="s">
        <v>1053</v>
      </c>
    </row>
    <row r="1824" spans="1:5" x14ac:dyDescent="0.25">
      <c r="A1824" s="296"/>
      <c r="B1824" s="297"/>
      <c r="C1824" s="298"/>
      <c r="D1824" s="299"/>
      <c r="E1824" s="171" t="s">
        <v>1054</v>
      </c>
    </row>
    <row r="1825" spans="1:5" x14ac:dyDescent="0.25">
      <c r="A1825" s="280" t="s">
        <v>1959</v>
      </c>
      <c r="B1825" s="282" t="s">
        <v>1946</v>
      </c>
      <c r="C1825" s="283"/>
      <c r="D1825" s="286" t="s">
        <v>44</v>
      </c>
      <c r="E1825" s="172" t="s">
        <v>1053</v>
      </c>
    </row>
    <row r="1826" spans="1:5" x14ac:dyDescent="0.25">
      <c r="A1826" s="281"/>
      <c r="B1826" s="284"/>
      <c r="C1826" s="285"/>
      <c r="D1826" s="287"/>
      <c r="E1826" s="173" t="s">
        <v>1054</v>
      </c>
    </row>
    <row r="1827" spans="1:5" x14ac:dyDescent="0.25">
      <c r="A1827" s="288" t="s">
        <v>1960</v>
      </c>
      <c r="B1827" s="290" t="s">
        <v>1946</v>
      </c>
      <c r="C1827" s="291"/>
      <c r="D1827" s="294" t="s">
        <v>44</v>
      </c>
      <c r="E1827" s="170" t="s">
        <v>1053</v>
      </c>
    </row>
    <row r="1828" spans="1:5" x14ac:dyDescent="0.25">
      <c r="A1828" s="296"/>
      <c r="B1828" s="297"/>
      <c r="C1828" s="298"/>
      <c r="D1828" s="299"/>
      <c r="E1828" s="171" t="s">
        <v>1054</v>
      </c>
    </row>
    <row r="1829" spans="1:5" x14ac:dyDescent="0.25">
      <c r="A1829" s="280" t="s">
        <v>1961</v>
      </c>
      <c r="B1829" s="282" t="s">
        <v>1962</v>
      </c>
      <c r="C1829" s="283"/>
      <c r="D1829" s="286" t="s">
        <v>44</v>
      </c>
      <c r="E1829" s="172" t="s">
        <v>1053</v>
      </c>
    </row>
    <row r="1830" spans="1:5" x14ac:dyDescent="0.25">
      <c r="A1830" s="281"/>
      <c r="B1830" s="284"/>
      <c r="C1830" s="285"/>
      <c r="D1830" s="287"/>
      <c r="E1830" s="173" t="s">
        <v>1054</v>
      </c>
    </row>
    <row r="1831" spans="1:5" x14ac:dyDescent="0.25">
      <c r="A1831" s="288" t="s">
        <v>1963</v>
      </c>
      <c r="B1831" s="290" t="s">
        <v>1962</v>
      </c>
      <c r="C1831" s="291"/>
      <c r="D1831" s="294" t="s">
        <v>44</v>
      </c>
      <c r="E1831" s="170" t="s">
        <v>1053</v>
      </c>
    </row>
    <row r="1832" spans="1:5" x14ac:dyDescent="0.25">
      <c r="A1832" s="296"/>
      <c r="B1832" s="297"/>
      <c r="C1832" s="298"/>
      <c r="D1832" s="299"/>
      <c r="E1832" s="171" t="s">
        <v>1054</v>
      </c>
    </row>
    <row r="1833" spans="1:5" x14ac:dyDescent="0.25">
      <c r="A1833" s="280" t="s">
        <v>1964</v>
      </c>
      <c r="B1833" s="282" t="s">
        <v>1962</v>
      </c>
      <c r="C1833" s="283"/>
      <c r="D1833" s="286" t="s">
        <v>44</v>
      </c>
      <c r="E1833" s="172" t="s">
        <v>1053</v>
      </c>
    </row>
    <row r="1834" spans="1:5" x14ac:dyDescent="0.25">
      <c r="A1834" s="281"/>
      <c r="B1834" s="284"/>
      <c r="C1834" s="285"/>
      <c r="D1834" s="287"/>
      <c r="E1834" s="173" t="s">
        <v>1054</v>
      </c>
    </row>
    <row r="1835" spans="1:5" x14ac:dyDescent="0.25">
      <c r="A1835" s="288" t="s">
        <v>1965</v>
      </c>
      <c r="B1835" s="290" t="s">
        <v>1962</v>
      </c>
      <c r="C1835" s="291"/>
      <c r="D1835" s="294" t="s">
        <v>44</v>
      </c>
      <c r="E1835" s="170" t="s">
        <v>1053</v>
      </c>
    </row>
    <row r="1836" spans="1:5" x14ac:dyDescent="0.25">
      <c r="A1836" s="296"/>
      <c r="B1836" s="297"/>
      <c r="C1836" s="298"/>
      <c r="D1836" s="299"/>
      <c r="E1836" s="171" t="s">
        <v>1054</v>
      </c>
    </row>
    <row r="1837" spans="1:5" x14ac:dyDescent="0.25">
      <c r="A1837" s="280" t="s">
        <v>1966</v>
      </c>
      <c r="B1837" s="282" t="s">
        <v>1962</v>
      </c>
      <c r="C1837" s="283"/>
      <c r="D1837" s="286" t="s">
        <v>44</v>
      </c>
      <c r="E1837" s="172" t="s">
        <v>1053</v>
      </c>
    </row>
    <row r="1838" spans="1:5" x14ac:dyDescent="0.25">
      <c r="A1838" s="281"/>
      <c r="B1838" s="284"/>
      <c r="C1838" s="285"/>
      <c r="D1838" s="287"/>
      <c r="E1838" s="173" t="s">
        <v>1054</v>
      </c>
    </row>
    <row r="1839" spans="1:5" x14ac:dyDescent="0.25">
      <c r="A1839" s="288" t="s">
        <v>1967</v>
      </c>
      <c r="B1839" s="290" t="s">
        <v>1962</v>
      </c>
      <c r="C1839" s="291"/>
      <c r="D1839" s="294" t="s">
        <v>44</v>
      </c>
      <c r="E1839" s="170" t="s">
        <v>1053</v>
      </c>
    </row>
    <row r="1840" spans="1:5" x14ac:dyDescent="0.25">
      <c r="A1840" s="296"/>
      <c r="B1840" s="297"/>
      <c r="C1840" s="298"/>
      <c r="D1840" s="299"/>
      <c r="E1840" s="171" t="s">
        <v>1054</v>
      </c>
    </row>
    <row r="1841" spans="1:5" x14ac:dyDescent="0.25">
      <c r="A1841" s="280" t="s">
        <v>1968</v>
      </c>
      <c r="B1841" s="282" t="s">
        <v>1962</v>
      </c>
      <c r="C1841" s="283"/>
      <c r="D1841" s="286" t="s">
        <v>44</v>
      </c>
      <c r="E1841" s="172" t="s">
        <v>1053</v>
      </c>
    </row>
    <row r="1842" spans="1:5" x14ac:dyDescent="0.25">
      <c r="A1842" s="281"/>
      <c r="B1842" s="284"/>
      <c r="C1842" s="285"/>
      <c r="D1842" s="287"/>
      <c r="E1842" s="173" t="s">
        <v>1054</v>
      </c>
    </row>
    <row r="1843" spans="1:5" x14ac:dyDescent="0.25">
      <c r="A1843" s="288" t="s">
        <v>1969</v>
      </c>
      <c r="B1843" s="290" t="s">
        <v>1962</v>
      </c>
      <c r="C1843" s="291"/>
      <c r="D1843" s="294" t="s">
        <v>44</v>
      </c>
      <c r="E1843" s="170" t="s">
        <v>1053</v>
      </c>
    </row>
    <row r="1844" spans="1:5" x14ac:dyDescent="0.25">
      <c r="A1844" s="296"/>
      <c r="B1844" s="297"/>
      <c r="C1844" s="298"/>
      <c r="D1844" s="299"/>
      <c r="E1844" s="171" t="s">
        <v>1054</v>
      </c>
    </row>
    <row r="1845" spans="1:5" x14ac:dyDescent="0.25">
      <c r="A1845" s="280" t="s">
        <v>1970</v>
      </c>
      <c r="B1845" s="282" t="s">
        <v>1962</v>
      </c>
      <c r="C1845" s="283"/>
      <c r="D1845" s="286" t="s">
        <v>44</v>
      </c>
      <c r="E1845" s="172" t="s">
        <v>1053</v>
      </c>
    </row>
    <row r="1846" spans="1:5" x14ac:dyDescent="0.25">
      <c r="A1846" s="281"/>
      <c r="B1846" s="284"/>
      <c r="C1846" s="285"/>
      <c r="D1846" s="287"/>
      <c r="E1846" s="173" t="s">
        <v>1054</v>
      </c>
    </row>
    <row r="1847" spans="1:5" x14ac:dyDescent="0.25">
      <c r="A1847" s="288" t="s">
        <v>1971</v>
      </c>
      <c r="B1847" s="290" t="s">
        <v>1962</v>
      </c>
      <c r="C1847" s="291"/>
      <c r="D1847" s="294" t="s">
        <v>44</v>
      </c>
      <c r="E1847" s="170" t="s">
        <v>1053</v>
      </c>
    </row>
    <row r="1848" spans="1:5" x14ac:dyDescent="0.25">
      <c r="A1848" s="296"/>
      <c r="B1848" s="297"/>
      <c r="C1848" s="298"/>
      <c r="D1848" s="299"/>
      <c r="E1848" s="171" t="s">
        <v>1054</v>
      </c>
    </row>
    <row r="1849" spans="1:5" x14ac:dyDescent="0.25">
      <c r="A1849" s="280" t="s">
        <v>1972</v>
      </c>
      <c r="B1849" s="282" t="s">
        <v>1962</v>
      </c>
      <c r="C1849" s="283"/>
      <c r="D1849" s="286" t="s">
        <v>44</v>
      </c>
      <c r="E1849" s="172" t="s">
        <v>1053</v>
      </c>
    </row>
    <row r="1850" spans="1:5" x14ac:dyDescent="0.25">
      <c r="A1850" s="281"/>
      <c r="B1850" s="284"/>
      <c r="C1850" s="285"/>
      <c r="D1850" s="287"/>
      <c r="E1850" s="173" t="s">
        <v>1054</v>
      </c>
    </row>
    <row r="1851" spans="1:5" x14ac:dyDescent="0.25">
      <c r="A1851" s="288" t="s">
        <v>1973</v>
      </c>
      <c r="B1851" s="290" t="s">
        <v>1962</v>
      </c>
      <c r="C1851" s="291"/>
      <c r="D1851" s="294" t="s">
        <v>44</v>
      </c>
      <c r="E1851" s="170" t="s">
        <v>1053</v>
      </c>
    </row>
    <row r="1852" spans="1:5" x14ac:dyDescent="0.25">
      <c r="A1852" s="296"/>
      <c r="B1852" s="297"/>
      <c r="C1852" s="298"/>
      <c r="D1852" s="299"/>
      <c r="E1852" s="171" t="s">
        <v>1054</v>
      </c>
    </row>
    <row r="1853" spans="1:5" x14ac:dyDescent="0.25">
      <c r="A1853" s="280" t="s">
        <v>1974</v>
      </c>
      <c r="B1853" s="282" t="s">
        <v>1962</v>
      </c>
      <c r="C1853" s="283"/>
      <c r="D1853" s="286" t="s">
        <v>44</v>
      </c>
      <c r="E1853" s="172" t="s">
        <v>1053</v>
      </c>
    </row>
    <row r="1854" spans="1:5" x14ac:dyDescent="0.25">
      <c r="A1854" s="281"/>
      <c r="B1854" s="284"/>
      <c r="C1854" s="285"/>
      <c r="D1854" s="287"/>
      <c r="E1854" s="173" t="s">
        <v>1054</v>
      </c>
    </row>
    <row r="1855" spans="1:5" x14ac:dyDescent="0.25">
      <c r="A1855" s="288" t="s">
        <v>1975</v>
      </c>
      <c r="B1855" s="290" t="s">
        <v>1962</v>
      </c>
      <c r="C1855" s="291"/>
      <c r="D1855" s="294" t="s">
        <v>44</v>
      </c>
      <c r="E1855" s="170" t="s">
        <v>1053</v>
      </c>
    </row>
    <row r="1856" spans="1:5" x14ac:dyDescent="0.25">
      <c r="A1856" s="296"/>
      <c r="B1856" s="297"/>
      <c r="C1856" s="298"/>
      <c r="D1856" s="299"/>
      <c r="E1856" s="171" t="s">
        <v>1054</v>
      </c>
    </row>
    <row r="1857" spans="1:5" x14ac:dyDescent="0.25">
      <c r="A1857" s="280" t="s">
        <v>1976</v>
      </c>
      <c r="B1857" s="282" t="s">
        <v>1962</v>
      </c>
      <c r="C1857" s="283"/>
      <c r="D1857" s="286" t="s">
        <v>44</v>
      </c>
      <c r="E1857" s="172" t="s">
        <v>1053</v>
      </c>
    </row>
    <row r="1858" spans="1:5" x14ac:dyDescent="0.25">
      <c r="A1858" s="281"/>
      <c r="B1858" s="284"/>
      <c r="C1858" s="285"/>
      <c r="D1858" s="287"/>
      <c r="E1858" s="173" t="s">
        <v>1054</v>
      </c>
    </row>
    <row r="1859" spans="1:5" x14ac:dyDescent="0.25">
      <c r="A1859" s="288" t="s">
        <v>1977</v>
      </c>
      <c r="B1859" s="290" t="s">
        <v>1962</v>
      </c>
      <c r="C1859" s="291"/>
      <c r="D1859" s="294" t="s">
        <v>44</v>
      </c>
      <c r="E1859" s="170" t="s">
        <v>1053</v>
      </c>
    </row>
    <row r="1860" spans="1:5" x14ac:dyDescent="0.25">
      <c r="A1860" s="296"/>
      <c r="B1860" s="297"/>
      <c r="C1860" s="298"/>
      <c r="D1860" s="299"/>
      <c r="E1860" s="171" t="s">
        <v>1054</v>
      </c>
    </row>
    <row r="1861" spans="1:5" x14ac:dyDescent="0.25">
      <c r="A1861" s="280" t="s">
        <v>1978</v>
      </c>
      <c r="B1861" s="282" t="s">
        <v>1962</v>
      </c>
      <c r="C1861" s="283"/>
      <c r="D1861" s="286" t="s">
        <v>44</v>
      </c>
      <c r="E1861" s="172" t="s">
        <v>1053</v>
      </c>
    </row>
    <row r="1862" spans="1:5" x14ac:dyDescent="0.25">
      <c r="A1862" s="281"/>
      <c r="B1862" s="284"/>
      <c r="C1862" s="285"/>
      <c r="D1862" s="287"/>
      <c r="E1862" s="173" t="s">
        <v>1054</v>
      </c>
    </row>
    <row r="1863" spans="1:5" x14ac:dyDescent="0.25">
      <c r="A1863" s="288" t="s">
        <v>1979</v>
      </c>
      <c r="B1863" s="290" t="s">
        <v>1980</v>
      </c>
      <c r="C1863" s="291"/>
      <c r="D1863" s="294" t="s">
        <v>44</v>
      </c>
      <c r="E1863" s="170" t="s">
        <v>1053</v>
      </c>
    </row>
    <row r="1864" spans="1:5" x14ac:dyDescent="0.25">
      <c r="A1864" s="296"/>
      <c r="B1864" s="297"/>
      <c r="C1864" s="298"/>
      <c r="D1864" s="299"/>
      <c r="E1864" s="171" t="s">
        <v>1054</v>
      </c>
    </row>
    <row r="1865" spans="1:5" x14ac:dyDescent="0.25">
      <c r="A1865" s="280" t="s">
        <v>1981</v>
      </c>
      <c r="B1865" s="282" t="s">
        <v>1980</v>
      </c>
      <c r="C1865" s="283"/>
      <c r="D1865" s="286" t="s">
        <v>44</v>
      </c>
      <c r="E1865" s="172" t="s">
        <v>1053</v>
      </c>
    </row>
    <row r="1866" spans="1:5" x14ac:dyDescent="0.25">
      <c r="A1866" s="281"/>
      <c r="B1866" s="284"/>
      <c r="C1866" s="285"/>
      <c r="D1866" s="287"/>
      <c r="E1866" s="173" t="s">
        <v>1054</v>
      </c>
    </row>
    <row r="1867" spans="1:5" x14ac:dyDescent="0.25">
      <c r="A1867" s="288" t="s">
        <v>1781</v>
      </c>
      <c r="B1867" s="290" t="s">
        <v>1980</v>
      </c>
      <c r="C1867" s="291"/>
      <c r="D1867" s="294" t="s">
        <v>44</v>
      </c>
      <c r="E1867" s="170" t="s">
        <v>1053</v>
      </c>
    </row>
    <row r="1868" spans="1:5" x14ac:dyDescent="0.25">
      <c r="A1868" s="296"/>
      <c r="B1868" s="297"/>
      <c r="C1868" s="298"/>
      <c r="D1868" s="299"/>
      <c r="E1868" s="171" t="s">
        <v>1054</v>
      </c>
    </row>
    <row r="1869" spans="1:5" x14ac:dyDescent="0.25">
      <c r="A1869" s="280" t="s">
        <v>1540</v>
      </c>
      <c r="B1869" s="282" t="s">
        <v>1980</v>
      </c>
      <c r="C1869" s="283"/>
      <c r="D1869" s="286" t="s">
        <v>44</v>
      </c>
      <c r="E1869" s="172" t="s">
        <v>1053</v>
      </c>
    </row>
    <row r="1870" spans="1:5" x14ac:dyDescent="0.25">
      <c r="A1870" s="281"/>
      <c r="B1870" s="284"/>
      <c r="C1870" s="285"/>
      <c r="D1870" s="287"/>
      <c r="E1870" s="173" t="s">
        <v>1054</v>
      </c>
    </row>
    <row r="1871" spans="1:5" x14ac:dyDescent="0.25">
      <c r="A1871" s="288" t="s">
        <v>1982</v>
      </c>
      <c r="B1871" s="290" t="s">
        <v>1980</v>
      </c>
      <c r="C1871" s="291"/>
      <c r="D1871" s="294" t="s">
        <v>44</v>
      </c>
      <c r="E1871" s="170" t="s">
        <v>1053</v>
      </c>
    </row>
    <row r="1872" spans="1:5" x14ac:dyDescent="0.25">
      <c r="A1872" s="296"/>
      <c r="B1872" s="297"/>
      <c r="C1872" s="298"/>
      <c r="D1872" s="299"/>
      <c r="E1872" s="171" t="s">
        <v>1054</v>
      </c>
    </row>
    <row r="1873" spans="1:5" x14ac:dyDescent="0.25">
      <c r="A1873" s="280" t="s">
        <v>1983</v>
      </c>
      <c r="B1873" s="282" t="s">
        <v>1980</v>
      </c>
      <c r="C1873" s="283"/>
      <c r="D1873" s="286" t="s">
        <v>44</v>
      </c>
      <c r="E1873" s="172" t="s">
        <v>1053</v>
      </c>
    </row>
    <row r="1874" spans="1:5" x14ac:dyDescent="0.25">
      <c r="A1874" s="281"/>
      <c r="B1874" s="284"/>
      <c r="C1874" s="285"/>
      <c r="D1874" s="287"/>
      <c r="E1874" s="173" t="s">
        <v>1054</v>
      </c>
    </row>
    <row r="1875" spans="1:5" x14ac:dyDescent="0.25">
      <c r="A1875" s="288" t="s">
        <v>1984</v>
      </c>
      <c r="B1875" s="290" t="s">
        <v>1980</v>
      </c>
      <c r="C1875" s="291"/>
      <c r="D1875" s="294" t="s">
        <v>44</v>
      </c>
      <c r="E1875" s="170" t="s">
        <v>1053</v>
      </c>
    </row>
    <row r="1876" spans="1:5" x14ac:dyDescent="0.25">
      <c r="A1876" s="296"/>
      <c r="B1876" s="297"/>
      <c r="C1876" s="298"/>
      <c r="D1876" s="299"/>
      <c r="E1876" s="171" t="s">
        <v>1054</v>
      </c>
    </row>
    <row r="1877" spans="1:5" x14ac:dyDescent="0.25">
      <c r="A1877" s="280" t="s">
        <v>1985</v>
      </c>
      <c r="B1877" s="282" t="s">
        <v>1986</v>
      </c>
      <c r="C1877" s="283"/>
      <c r="D1877" s="286" t="s">
        <v>44</v>
      </c>
      <c r="E1877" s="172" t="s">
        <v>1053</v>
      </c>
    </row>
    <row r="1878" spans="1:5" x14ac:dyDescent="0.25">
      <c r="A1878" s="281"/>
      <c r="B1878" s="284"/>
      <c r="C1878" s="285"/>
      <c r="D1878" s="287"/>
      <c r="E1878" s="173" t="s">
        <v>1054</v>
      </c>
    </row>
    <row r="1879" spans="1:5" x14ac:dyDescent="0.25">
      <c r="A1879" s="288" t="s">
        <v>1987</v>
      </c>
      <c r="B1879" s="290" t="s">
        <v>1986</v>
      </c>
      <c r="C1879" s="291"/>
      <c r="D1879" s="294" t="s">
        <v>44</v>
      </c>
      <c r="E1879" s="170" t="s">
        <v>1053</v>
      </c>
    </row>
    <row r="1880" spans="1:5" x14ac:dyDescent="0.25">
      <c r="A1880" s="296"/>
      <c r="B1880" s="297"/>
      <c r="C1880" s="298"/>
      <c r="D1880" s="299"/>
      <c r="E1880" s="171" t="s">
        <v>1054</v>
      </c>
    </row>
    <row r="1881" spans="1:5" x14ac:dyDescent="0.25">
      <c r="A1881" s="280" t="s">
        <v>1988</v>
      </c>
      <c r="B1881" s="282" t="s">
        <v>1986</v>
      </c>
      <c r="C1881" s="283"/>
      <c r="D1881" s="286" t="s">
        <v>44</v>
      </c>
      <c r="E1881" s="172" t="s">
        <v>1053</v>
      </c>
    </row>
    <row r="1882" spans="1:5" x14ac:dyDescent="0.25">
      <c r="A1882" s="281"/>
      <c r="B1882" s="284"/>
      <c r="C1882" s="285"/>
      <c r="D1882" s="287"/>
      <c r="E1882" s="173" t="s">
        <v>1054</v>
      </c>
    </row>
    <row r="1883" spans="1:5" x14ac:dyDescent="0.25">
      <c r="A1883" s="288" t="s">
        <v>1989</v>
      </c>
      <c r="B1883" s="290" t="s">
        <v>1986</v>
      </c>
      <c r="C1883" s="291"/>
      <c r="D1883" s="294" t="s">
        <v>44</v>
      </c>
      <c r="E1883" s="170" t="s">
        <v>1053</v>
      </c>
    </row>
    <row r="1884" spans="1:5" x14ac:dyDescent="0.25">
      <c r="A1884" s="296"/>
      <c r="B1884" s="297"/>
      <c r="C1884" s="298"/>
      <c r="D1884" s="299"/>
      <c r="E1884" s="171" t="s">
        <v>1054</v>
      </c>
    </row>
    <row r="1885" spans="1:5" x14ac:dyDescent="0.25">
      <c r="A1885" s="280" t="s">
        <v>1990</v>
      </c>
      <c r="B1885" s="282" t="s">
        <v>1986</v>
      </c>
      <c r="C1885" s="283"/>
      <c r="D1885" s="286" t="s">
        <v>44</v>
      </c>
      <c r="E1885" s="172" t="s">
        <v>1053</v>
      </c>
    </row>
    <row r="1886" spans="1:5" x14ac:dyDescent="0.25">
      <c r="A1886" s="281"/>
      <c r="B1886" s="284"/>
      <c r="C1886" s="285"/>
      <c r="D1886" s="287"/>
      <c r="E1886" s="173" t="s">
        <v>1054</v>
      </c>
    </row>
    <row r="1887" spans="1:5" x14ac:dyDescent="0.25">
      <c r="A1887" s="288" t="s">
        <v>1991</v>
      </c>
      <c r="B1887" s="290" t="s">
        <v>1986</v>
      </c>
      <c r="C1887" s="291"/>
      <c r="D1887" s="294" t="s">
        <v>44</v>
      </c>
      <c r="E1887" s="170" t="s">
        <v>1053</v>
      </c>
    </row>
    <row r="1888" spans="1:5" x14ac:dyDescent="0.25">
      <c r="A1888" s="296"/>
      <c r="B1888" s="297"/>
      <c r="C1888" s="298"/>
      <c r="D1888" s="299"/>
      <c r="E1888" s="171" t="s">
        <v>1054</v>
      </c>
    </row>
    <row r="1889" spans="1:5" x14ac:dyDescent="0.25">
      <c r="A1889" s="280" t="s">
        <v>1992</v>
      </c>
      <c r="B1889" s="282" t="s">
        <v>1986</v>
      </c>
      <c r="C1889" s="283"/>
      <c r="D1889" s="286" t="s">
        <v>44</v>
      </c>
      <c r="E1889" s="172" t="s">
        <v>1053</v>
      </c>
    </row>
    <row r="1890" spans="1:5" x14ac:dyDescent="0.25">
      <c r="A1890" s="281"/>
      <c r="B1890" s="284"/>
      <c r="C1890" s="285"/>
      <c r="D1890" s="287"/>
      <c r="E1890" s="173" t="s">
        <v>1054</v>
      </c>
    </row>
    <row r="1891" spans="1:5" x14ac:dyDescent="0.25">
      <c r="A1891" s="288" t="s">
        <v>1993</v>
      </c>
      <c r="B1891" s="290" t="s">
        <v>1986</v>
      </c>
      <c r="C1891" s="291"/>
      <c r="D1891" s="294" t="s">
        <v>44</v>
      </c>
      <c r="E1891" s="170" t="s">
        <v>1053</v>
      </c>
    </row>
    <row r="1892" spans="1:5" x14ac:dyDescent="0.25">
      <c r="A1892" s="296"/>
      <c r="B1892" s="297"/>
      <c r="C1892" s="298"/>
      <c r="D1892" s="299"/>
      <c r="E1892" s="171" t="s">
        <v>1054</v>
      </c>
    </row>
    <row r="1893" spans="1:5" x14ac:dyDescent="0.25">
      <c r="A1893" s="280" t="s">
        <v>1994</v>
      </c>
      <c r="B1893" s="282" t="s">
        <v>1986</v>
      </c>
      <c r="C1893" s="283"/>
      <c r="D1893" s="286" t="s">
        <v>44</v>
      </c>
      <c r="E1893" s="172" t="s">
        <v>1053</v>
      </c>
    </row>
    <row r="1894" spans="1:5" x14ac:dyDescent="0.25">
      <c r="A1894" s="281"/>
      <c r="B1894" s="284"/>
      <c r="C1894" s="285"/>
      <c r="D1894" s="287"/>
      <c r="E1894" s="173" t="s">
        <v>1054</v>
      </c>
    </row>
    <row r="1895" spans="1:5" x14ac:dyDescent="0.25">
      <c r="A1895" s="288" t="s">
        <v>1995</v>
      </c>
      <c r="B1895" s="290" t="s">
        <v>1986</v>
      </c>
      <c r="C1895" s="291"/>
      <c r="D1895" s="294" t="s">
        <v>44</v>
      </c>
      <c r="E1895" s="170" t="s">
        <v>1053</v>
      </c>
    </row>
    <row r="1896" spans="1:5" x14ac:dyDescent="0.25">
      <c r="A1896" s="296"/>
      <c r="B1896" s="297"/>
      <c r="C1896" s="298"/>
      <c r="D1896" s="299"/>
      <c r="E1896" s="171" t="s">
        <v>1054</v>
      </c>
    </row>
    <row r="1897" spans="1:5" x14ac:dyDescent="0.25">
      <c r="A1897" s="280" t="s">
        <v>1996</v>
      </c>
      <c r="B1897" s="282" t="s">
        <v>1986</v>
      </c>
      <c r="C1897" s="283"/>
      <c r="D1897" s="286" t="s">
        <v>44</v>
      </c>
      <c r="E1897" s="172" t="s">
        <v>1053</v>
      </c>
    </row>
    <row r="1898" spans="1:5" x14ac:dyDescent="0.25">
      <c r="A1898" s="281"/>
      <c r="B1898" s="284"/>
      <c r="C1898" s="285"/>
      <c r="D1898" s="287"/>
      <c r="E1898" s="173" t="s">
        <v>1054</v>
      </c>
    </row>
    <row r="1899" spans="1:5" x14ac:dyDescent="0.25">
      <c r="A1899" s="288" t="s">
        <v>1997</v>
      </c>
      <c r="B1899" s="290" t="s">
        <v>1986</v>
      </c>
      <c r="C1899" s="291"/>
      <c r="D1899" s="294" t="s">
        <v>44</v>
      </c>
      <c r="E1899" s="170" t="s">
        <v>1053</v>
      </c>
    </row>
    <row r="1900" spans="1:5" x14ac:dyDescent="0.25">
      <c r="A1900" s="296"/>
      <c r="B1900" s="297"/>
      <c r="C1900" s="298"/>
      <c r="D1900" s="299"/>
      <c r="E1900" s="171" t="s">
        <v>1054</v>
      </c>
    </row>
    <row r="1901" spans="1:5" x14ac:dyDescent="0.25">
      <c r="A1901" s="280" t="s">
        <v>1998</v>
      </c>
      <c r="B1901" s="282" t="s">
        <v>1999</v>
      </c>
      <c r="C1901" s="283"/>
      <c r="D1901" s="286" t="s">
        <v>44</v>
      </c>
      <c r="E1901" s="172" t="s">
        <v>1053</v>
      </c>
    </row>
    <row r="1902" spans="1:5" x14ac:dyDescent="0.25">
      <c r="A1902" s="281"/>
      <c r="B1902" s="284"/>
      <c r="C1902" s="285"/>
      <c r="D1902" s="287"/>
      <c r="E1902" s="173" t="s">
        <v>1054</v>
      </c>
    </row>
    <row r="1903" spans="1:5" x14ac:dyDescent="0.25">
      <c r="A1903" s="288" t="s">
        <v>2000</v>
      </c>
      <c r="B1903" s="290" t="s">
        <v>1999</v>
      </c>
      <c r="C1903" s="291"/>
      <c r="D1903" s="294" t="s">
        <v>44</v>
      </c>
      <c r="E1903" s="170" t="s">
        <v>1053</v>
      </c>
    </row>
    <row r="1904" spans="1:5" x14ac:dyDescent="0.25">
      <c r="A1904" s="296"/>
      <c r="B1904" s="297"/>
      <c r="C1904" s="298"/>
      <c r="D1904" s="299"/>
      <c r="E1904" s="171" t="s">
        <v>1054</v>
      </c>
    </row>
    <row r="1905" spans="1:5" x14ac:dyDescent="0.25">
      <c r="A1905" s="280" t="s">
        <v>1626</v>
      </c>
      <c r="B1905" s="282" t="s">
        <v>1999</v>
      </c>
      <c r="C1905" s="283"/>
      <c r="D1905" s="286" t="s">
        <v>44</v>
      </c>
      <c r="E1905" s="172" t="s">
        <v>1053</v>
      </c>
    </row>
    <row r="1906" spans="1:5" x14ac:dyDescent="0.25">
      <c r="A1906" s="281"/>
      <c r="B1906" s="284"/>
      <c r="C1906" s="285"/>
      <c r="D1906" s="287"/>
      <c r="E1906" s="173" t="s">
        <v>1054</v>
      </c>
    </row>
    <row r="1907" spans="1:5" x14ac:dyDescent="0.25">
      <c r="A1907" s="288" t="s">
        <v>2001</v>
      </c>
      <c r="B1907" s="290" t="s">
        <v>1999</v>
      </c>
      <c r="C1907" s="291"/>
      <c r="D1907" s="294" t="s">
        <v>44</v>
      </c>
      <c r="E1907" s="170" t="s">
        <v>1053</v>
      </c>
    </row>
    <row r="1908" spans="1:5" x14ac:dyDescent="0.25">
      <c r="A1908" s="296"/>
      <c r="B1908" s="297"/>
      <c r="C1908" s="298"/>
      <c r="D1908" s="299"/>
      <c r="E1908" s="171" t="s">
        <v>1054</v>
      </c>
    </row>
    <row r="1909" spans="1:5" x14ac:dyDescent="0.25">
      <c r="A1909" s="280" t="s">
        <v>2002</v>
      </c>
      <c r="B1909" s="282" t="s">
        <v>1999</v>
      </c>
      <c r="C1909" s="283"/>
      <c r="D1909" s="286" t="s">
        <v>44</v>
      </c>
      <c r="E1909" s="172" t="s">
        <v>1053</v>
      </c>
    </row>
    <row r="1910" spans="1:5" x14ac:dyDescent="0.25">
      <c r="A1910" s="281"/>
      <c r="B1910" s="284"/>
      <c r="C1910" s="285"/>
      <c r="D1910" s="287"/>
      <c r="E1910" s="173" t="s">
        <v>1054</v>
      </c>
    </row>
    <row r="1911" spans="1:5" x14ac:dyDescent="0.25">
      <c r="A1911" s="288" t="s">
        <v>2003</v>
      </c>
      <c r="B1911" s="290" t="s">
        <v>2004</v>
      </c>
      <c r="C1911" s="291"/>
      <c r="D1911" s="294" t="s">
        <v>44</v>
      </c>
      <c r="E1911" s="170" t="s">
        <v>1053</v>
      </c>
    </row>
    <row r="1912" spans="1:5" x14ac:dyDescent="0.25">
      <c r="A1912" s="296"/>
      <c r="B1912" s="297"/>
      <c r="C1912" s="298"/>
      <c r="D1912" s="299"/>
      <c r="E1912" s="171" t="s">
        <v>1054</v>
      </c>
    </row>
    <row r="1913" spans="1:5" x14ac:dyDescent="0.25">
      <c r="A1913" s="280" t="s">
        <v>2005</v>
      </c>
      <c r="B1913" s="282" t="s">
        <v>2004</v>
      </c>
      <c r="C1913" s="283"/>
      <c r="D1913" s="286" t="s">
        <v>44</v>
      </c>
      <c r="E1913" s="172" t="s">
        <v>1053</v>
      </c>
    </row>
    <row r="1914" spans="1:5" x14ac:dyDescent="0.25">
      <c r="A1914" s="281"/>
      <c r="B1914" s="284"/>
      <c r="C1914" s="285"/>
      <c r="D1914" s="287"/>
      <c r="E1914" s="173" t="s">
        <v>1054</v>
      </c>
    </row>
    <row r="1915" spans="1:5" x14ac:dyDescent="0.25">
      <c r="A1915" s="288" t="s">
        <v>2006</v>
      </c>
      <c r="B1915" s="290" t="s">
        <v>2004</v>
      </c>
      <c r="C1915" s="291"/>
      <c r="D1915" s="294" t="s">
        <v>44</v>
      </c>
      <c r="E1915" s="170" t="s">
        <v>1053</v>
      </c>
    </row>
    <row r="1916" spans="1:5" x14ac:dyDescent="0.25">
      <c r="A1916" s="296"/>
      <c r="B1916" s="297"/>
      <c r="C1916" s="298"/>
      <c r="D1916" s="299"/>
      <c r="E1916" s="171" t="s">
        <v>1054</v>
      </c>
    </row>
    <row r="1917" spans="1:5" x14ac:dyDescent="0.25">
      <c r="A1917" s="280" t="s">
        <v>1354</v>
      </c>
      <c r="B1917" s="282" t="s">
        <v>2004</v>
      </c>
      <c r="C1917" s="283"/>
      <c r="D1917" s="286" t="s">
        <v>44</v>
      </c>
      <c r="E1917" s="172" t="s">
        <v>1053</v>
      </c>
    </row>
    <row r="1918" spans="1:5" x14ac:dyDescent="0.25">
      <c r="A1918" s="281"/>
      <c r="B1918" s="284"/>
      <c r="C1918" s="285"/>
      <c r="D1918" s="287"/>
      <c r="E1918" s="173" t="s">
        <v>1054</v>
      </c>
    </row>
    <row r="1919" spans="1:5" x14ac:dyDescent="0.25">
      <c r="A1919" s="288" t="s">
        <v>2007</v>
      </c>
      <c r="B1919" s="290" t="s">
        <v>2008</v>
      </c>
      <c r="C1919" s="291"/>
      <c r="D1919" s="294" t="s">
        <v>44</v>
      </c>
      <c r="E1919" s="170" t="s">
        <v>1053</v>
      </c>
    </row>
    <row r="1920" spans="1:5" x14ac:dyDescent="0.25">
      <c r="A1920" s="296"/>
      <c r="B1920" s="297"/>
      <c r="C1920" s="298"/>
      <c r="D1920" s="299"/>
      <c r="E1920" s="171" t="s">
        <v>1054</v>
      </c>
    </row>
    <row r="1921" spans="1:5" x14ac:dyDescent="0.25">
      <c r="A1921" s="280" t="s">
        <v>2009</v>
      </c>
      <c r="B1921" s="282" t="s">
        <v>2008</v>
      </c>
      <c r="C1921" s="283"/>
      <c r="D1921" s="286" t="s">
        <v>44</v>
      </c>
      <c r="E1921" s="172" t="s">
        <v>1053</v>
      </c>
    </row>
    <row r="1922" spans="1:5" x14ac:dyDescent="0.25">
      <c r="A1922" s="281"/>
      <c r="B1922" s="284"/>
      <c r="C1922" s="285"/>
      <c r="D1922" s="287"/>
      <c r="E1922" s="173" t="s">
        <v>1054</v>
      </c>
    </row>
    <row r="1923" spans="1:5" x14ac:dyDescent="0.25">
      <c r="A1923" s="288" t="s">
        <v>2010</v>
      </c>
      <c r="B1923" s="290" t="s">
        <v>2008</v>
      </c>
      <c r="C1923" s="291"/>
      <c r="D1923" s="294" t="s">
        <v>44</v>
      </c>
      <c r="E1923" s="170" t="s">
        <v>1053</v>
      </c>
    </row>
    <row r="1924" spans="1:5" x14ac:dyDescent="0.25">
      <c r="A1924" s="296"/>
      <c r="B1924" s="297"/>
      <c r="C1924" s="298"/>
      <c r="D1924" s="299"/>
      <c r="E1924" s="171" t="s">
        <v>1054</v>
      </c>
    </row>
    <row r="1925" spans="1:5" x14ac:dyDescent="0.25">
      <c r="A1925" s="280" t="s">
        <v>2011</v>
      </c>
      <c r="B1925" s="282" t="s">
        <v>2008</v>
      </c>
      <c r="C1925" s="283"/>
      <c r="D1925" s="286" t="s">
        <v>44</v>
      </c>
      <c r="E1925" s="172" t="s">
        <v>1053</v>
      </c>
    </row>
    <row r="1926" spans="1:5" x14ac:dyDescent="0.25">
      <c r="A1926" s="281"/>
      <c r="B1926" s="284"/>
      <c r="C1926" s="285"/>
      <c r="D1926" s="287"/>
      <c r="E1926" s="173" t="s">
        <v>1054</v>
      </c>
    </row>
    <row r="1927" spans="1:5" x14ac:dyDescent="0.25">
      <c r="A1927" s="288" t="s">
        <v>2012</v>
      </c>
      <c r="B1927" s="290" t="s">
        <v>2008</v>
      </c>
      <c r="C1927" s="291"/>
      <c r="D1927" s="294" t="s">
        <v>44</v>
      </c>
      <c r="E1927" s="170" t="s">
        <v>1053</v>
      </c>
    </row>
    <row r="1928" spans="1:5" x14ac:dyDescent="0.25">
      <c r="A1928" s="296"/>
      <c r="B1928" s="297"/>
      <c r="C1928" s="298"/>
      <c r="D1928" s="299"/>
      <c r="E1928" s="171" t="s">
        <v>1054</v>
      </c>
    </row>
    <row r="1929" spans="1:5" x14ac:dyDescent="0.25">
      <c r="A1929" s="280" t="s">
        <v>2013</v>
      </c>
      <c r="B1929" s="282" t="s">
        <v>2008</v>
      </c>
      <c r="C1929" s="283"/>
      <c r="D1929" s="286" t="s">
        <v>44</v>
      </c>
      <c r="E1929" s="172" t="s">
        <v>1053</v>
      </c>
    </row>
    <row r="1930" spans="1:5" x14ac:dyDescent="0.25">
      <c r="A1930" s="281"/>
      <c r="B1930" s="284"/>
      <c r="C1930" s="285"/>
      <c r="D1930" s="287"/>
      <c r="E1930" s="173" t="s">
        <v>1054</v>
      </c>
    </row>
    <row r="1931" spans="1:5" x14ac:dyDescent="0.25">
      <c r="A1931" s="288" t="s">
        <v>2014</v>
      </c>
      <c r="B1931" s="290" t="s">
        <v>2008</v>
      </c>
      <c r="C1931" s="291"/>
      <c r="D1931" s="294" t="s">
        <v>44</v>
      </c>
      <c r="E1931" s="170" t="s">
        <v>1053</v>
      </c>
    </row>
    <row r="1932" spans="1:5" x14ac:dyDescent="0.25">
      <c r="A1932" s="296"/>
      <c r="B1932" s="297"/>
      <c r="C1932" s="298"/>
      <c r="D1932" s="299"/>
      <c r="E1932" s="171" t="s">
        <v>1054</v>
      </c>
    </row>
    <row r="1933" spans="1:5" x14ac:dyDescent="0.25">
      <c r="A1933" s="280" t="s">
        <v>2015</v>
      </c>
      <c r="B1933" s="282" t="s">
        <v>2016</v>
      </c>
      <c r="C1933" s="283"/>
      <c r="D1933" s="286" t="s">
        <v>44</v>
      </c>
      <c r="E1933" s="172" t="s">
        <v>1053</v>
      </c>
    </row>
    <row r="1934" spans="1:5" x14ac:dyDescent="0.25">
      <c r="A1934" s="281"/>
      <c r="B1934" s="284"/>
      <c r="C1934" s="285"/>
      <c r="D1934" s="287"/>
      <c r="E1934" s="173" t="s">
        <v>1054</v>
      </c>
    </row>
    <row r="1935" spans="1:5" x14ac:dyDescent="0.25">
      <c r="A1935" s="288" t="s">
        <v>2017</v>
      </c>
      <c r="B1935" s="290" t="s">
        <v>2016</v>
      </c>
      <c r="C1935" s="291"/>
      <c r="D1935" s="294" t="s">
        <v>44</v>
      </c>
      <c r="E1935" s="170" t="s">
        <v>1053</v>
      </c>
    </row>
    <row r="1936" spans="1:5" x14ac:dyDescent="0.25">
      <c r="A1936" s="296"/>
      <c r="B1936" s="297"/>
      <c r="C1936" s="298"/>
      <c r="D1936" s="299"/>
      <c r="E1936" s="171" t="s">
        <v>1054</v>
      </c>
    </row>
    <row r="1937" spans="1:5" x14ac:dyDescent="0.25">
      <c r="A1937" s="280" t="s">
        <v>2018</v>
      </c>
      <c r="B1937" s="282" t="s">
        <v>2016</v>
      </c>
      <c r="C1937" s="283"/>
      <c r="D1937" s="286" t="s">
        <v>44</v>
      </c>
      <c r="E1937" s="172" t="s">
        <v>1053</v>
      </c>
    </row>
    <row r="1938" spans="1:5" x14ac:dyDescent="0.25">
      <c r="A1938" s="281"/>
      <c r="B1938" s="284"/>
      <c r="C1938" s="285"/>
      <c r="D1938" s="287"/>
      <c r="E1938" s="173" t="s">
        <v>1054</v>
      </c>
    </row>
    <row r="1939" spans="1:5" x14ac:dyDescent="0.25">
      <c r="A1939" s="288" t="s">
        <v>2019</v>
      </c>
      <c r="B1939" s="290" t="s">
        <v>2020</v>
      </c>
      <c r="C1939" s="291"/>
      <c r="D1939" s="294" t="s">
        <v>44</v>
      </c>
      <c r="E1939" s="170" t="s">
        <v>1053</v>
      </c>
    </row>
    <row r="1940" spans="1:5" x14ac:dyDescent="0.25">
      <c r="A1940" s="296"/>
      <c r="B1940" s="297"/>
      <c r="C1940" s="298"/>
      <c r="D1940" s="299"/>
      <c r="E1940" s="171" t="s">
        <v>1054</v>
      </c>
    </row>
    <row r="1941" spans="1:5" x14ac:dyDescent="0.25">
      <c r="A1941" s="280" t="s">
        <v>2021</v>
      </c>
      <c r="B1941" s="282" t="s">
        <v>2020</v>
      </c>
      <c r="C1941" s="283"/>
      <c r="D1941" s="286" t="s">
        <v>44</v>
      </c>
      <c r="E1941" s="172" t="s">
        <v>1053</v>
      </c>
    </row>
    <row r="1942" spans="1:5" x14ac:dyDescent="0.25">
      <c r="A1942" s="281"/>
      <c r="B1942" s="284"/>
      <c r="C1942" s="285"/>
      <c r="D1942" s="287"/>
      <c r="E1942" s="173" t="s">
        <v>1054</v>
      </c>
    </row>
    <row r="1943" spans="1:5" x14ac:dyDescent="0.25">
      <c r="A1943" s="288" t="s">
        <v>2022</v>
      </c>
      <c r="B1943" s="290" t="s">
        <v>2020</v>
      </c>
      <c r="C1943" s="291"/>
      <c r="D1943" s="294" t="s">
        <v>44</v>
      </c>
      <c r="E1943" s="170" t="s">
        <v>1053</v>
      </c>
    </row>
    <row r="1944" spans="1:5" x14ac:dyDescent="0.25">
      <c r="A1944" s="296"/>
      <c r="B1944" s="297"/>
      <c r="C1944" s="298"/>
      <c r="D1944" s="299"/>
      <c r="E1944" s="171" t="s">
        <v>1054</v>
      </c>
    </row>
    <row r="1945" spans="1:5" x14ac:dyDescent="0.25">
      <c r="A1945" s="280" t="s">
        <v>2023</v>
      </c>
      <c r="B1945" s="282" t="s">
        <v>2020</v>
      </c>
      <c r="C1945" s="283"/>
      <c r="D1945" s="286" t="s">
        <v>44</v>
      </c>
      <c r="E1945" s="172" t="s">
        <v>1053</v>
      </c>
    </row>
    <row r="1946" spans="1:5" x14ac:dyDescent="0.25">
      <c r="A1946" s="281"/>
      <c r="B1946" s="284"/>
      <c r="C1946" s="285"/>
      <c r="D1946" s="287"/>
      <c r="E1946" s="173" t="s">
        <v>1054</v>
      </c>
    </row>
    <row r="1947" spans="1:5" x14ac:dyDescent="0.25">
      <c r="A1947" s="288" t="s">
        <v>1830</v>
      </c>
      <c r="B1947" s="290"/>
      <c r="C1947" s="291"/>
      <c r="D1947" s="294" t="s">
        <v>44</v>
      </c>
      <c r="E1947" s="170" t="s">
        <v>1053</v>
      </c>
    </row>
    <row r="1948" spans="1:5" x14ac:dyDescent="0.25">
      <c r="A1948" s="296"/>
      <c r="B1948" s="297"/>
      <c r="C1948" s="298"/>
      <c r="D1948" s="299"/>
      <c r="E1948" s="171" t="s">
        <v>1054</v>
      </c>
    </row>
    <row r="1949" spans="1:5" x14ac:dyDescent="0.25">
      <c r="A1949" s="280" t="s">
        <v>1855</v>
      </c>
      <c r="B1949" s="282"/>
      <c r="C1949" s="283"/>
      <c r="D1949" s="286" t="s">
        <v>44</v>
      </c>
      <c r="E1949" s="172" t="s">
        <v>1053</v>
      </c>
    </row>
    <row r="1950" spans="1:5" x14ac:dyDescent="0.25">
      <c r="A1950" s="281"/>
      <c r="B1950" s="284"/>
      <c r="C1950" s="285"/>
      <c r="D1950" s="287"/>
      <c r="E1950" s="173" t="s">
        <v>1054</v>
      </c>
    </row>
    <row r="1951" spans="1:5" x14ac:dyDescent="0.25">
      <c r="A1951" s="288" t="s">
        <v>1863</v>
      </c>
      <c r="B1951" s="290"/>
      <c r="C1951" s="291"/>
      <c r="D1951" s="294" t="s">
        <v>44</v>
      </c>
      <c r="E1951" s="170" t="s">
        <v>1053</v>
      </c>
    </row>
    <row r="1952" spans="1:5" x14ac:dyDescent="0.25">
      <c r="A1952" s="296"/>
      <c r="B1952" s="297"/>
      <c r="C1952" s="298"/>
      <c r="D1952" s="299"/>
      <c r="E1952" s="171" t="s">
        <v>1054</v>
      </c>
    </row>
    <row r="1953" spans="1:5" x14ac:dyDescent="0.25">
      <c r="A1953" s="280" t="s">
        <v>1872</v>
      </c>
      <c r="B1953" s="282"/>
      <c r="C1953" s="283"/>
      <c r="D1953" s="286" t="s">
        <v>44</v>
      </c>
      <c r="E1953" s="172" t="s">
        <v>1053</v>
      </c>
    </row>
    <row r="1954" spans="1:5" x14ac:dyDescent="0.25">
      <c r="A1954" s="281"/>
      <c r="B1954" s="284"/>
      <c r="C1954" s="285"/>
      <c r="D1954" s="287"/>
      <c r="E1954" s="173" t="s">
        <v>1054</v>
      </c>
    </row>
    <row r="1955" spans="1:5" x14ac:dyDescent="0.25">
      <c r="A1955" s="288" t="s">
        <v>2024</v>
      </c>
      <c r="B1955" s="290"/>
      <c r="C1955" s="291"/>
      <c r="D1955" s="294" t="s">
        <v>44</v>
      </c>
      <c r="E1955" s="170" t="s">
        <v>1053</v>
      </c>
    </row>
    <row r="1956" spans="1:5" x14ac:dyDescent="0.25">
      <c r="A1956" s="296"/>
      <c r="B1956" s="297"/>
      <c r="C1956" s="298"/>
      <c r="D1956" s="299"/>
      <c r="E1956" s="171" t="s">
        <v>1054</v>
      </c>
    </row>
    <row r="1957" spans="1:5" x14ac:dyDescent="0.25">
      <c r="A1957" s="280" t="s">
        <v>1894</v>
      </c>
      <c r="B1957" s="282"/>
      <c r="C1957" s="283"/>
      <c r="D1957" s="286" t="s">
        <v>44</v>
      </c>
      <c r="E1957" s="172" t="s">
        <v>1053</v>
      </c>
    </row>
    <row r="1958" spans="1:5" x14ac:dyDescent="0.25">
      <c r="A1958" s="281"/>
      <c r="B1958" s="284"/>
      <c r="C1958" s="285"/>
      <c r="D1958" s="287"/>
      <c r="E1958" s="173" t="s">
        <v>1054</v>
      </c>
    </row>
    <row r="1959" spans="1:5" x14ac:dyDescent="0.25">
      <c r="A1959" s="288" t="s">
        <v>1902</v>
      </c>
      <c r="B1959" s="290"/>
      <c r="C1959" s="291"/>
      <c r="D1959" s="294" t="s">
        <v>44</v>
      </c>
      <c r="E1959" s="170" t="s">
        <v>1053</v>
      </c>
    </row>
    <row r="1960" spans="1:5" x14ac:dyDescent="0.25">
      <c r="A1960" s="296"/>
      <c r="B1960" s="297"/>
      <c r="C1960" s="298"/>
      <c r="D1960" s="299"/>
      <c r="E1960" s="171" t="s">
        <v>1054</v>
      </c>
    </row>
    <row r="1961" spans="1:5" x14ac:dyDescent="0.25">
      <c r="A1961" s="280" t="s">
        <v>1916</v>
      </c>
      <c r="B1961" s="282"/>
      <c r="C1961" s="283"/>
      <c r="D1961" s="286" t="s">
        <v>44</v>
      </c>
      <c r="E1961" s="172" t="s">
        <v>1053</v>
      </c>
    </row>
    <row r="1962" spans="1:5" x14ac:dyDescent="0.25">
      <c r="A1962" s="281"/>
      <c r="B1962" s="284"/>
      <c r="C1962" s="285"/>
      <c r="D1962" s="287"/>
      <c r="E1962" s="173" t="s">
        <v>1054</v>
      </c>
    </row>
    <row r="1963" spans="1:5" x14ac:dyDescent="0.25">
      <c r="A1963" s="288" t="s">
        <v>1922</v>
      </c>
      <c r="B1963" s="290"/>
      <c r="C1963" s="291"/>
      <c r="D1963" s="294" t="s">
        <v>44</v>
      </c>
      <c r="E1963" s="170" t="s">
        <v>1053</v>
      </c>
    </row>
    <row r="1964" spans="1:5" x14ac:dyDescent="0.25">
      <c r="A1964" s="296"/>
      <c r="B1964" s="297"/>
      <c r="C1964" s="298"/>
      <c r="D1964" s="299"/>
      <c r="E1964" s="171" t="s">
        <v>1054</v>
      </c>
    </row>
    <row r="1965" spans="1:5" x14ac:dyDescent="0.25">
      <c r="A1965" s="280" t="s">
        <v>1927</v>
      </c>
      <c r="B1965" s="282"/>
      <c r="C1965" s="283"/>
      <c r="D1965" s="286" t="s">
        <v>44</v>
      </c>
      <c r="E1965" s="172" t="s">
        <v>1053</v>
      </c>
    </row>
    <row r="1966" spans="1:5" x14ac:dyDescent="0.25">
      <c r="A1966" s="281"/>
      <c r="B1966" s="284"/>
      <c r="C1966" s="285"/>
      <c r="D1966" s="287"/>
      <c r="E1966" s="173" t="s">
        <v>1054</v>
      </c>
    </row>
    <row r="1967" spans="1:5" x14ac:dyDescent="0.25">
      <c r="A1967" s="288" t="s">
        <v>1937</v>
      </c>
      <c r="B1967" s="290"/>
      <c r="C1967" s="291"/>
      <c r="D1967" s="294" t="s">
        <v>44</v>
      </c>
      <c r="E1967" s="170" t="s">
        <v>1053</v>
      </c>
    </row>
    <row r="1968" spans="1:5" x14ac:dyDescent="0.25">
      <c r="A1968" s="296"/>
      <c r="B1968" s="297"/>
      <c r="C1968" s="298"/>
      <c r="D1968" s="299"/>
      <c r="E1968" s="171" t="s">
        <v>1054</v>
      </c>
    </row>
    <row r="1969" spans="1:5" x14ac:dyDescent="0.25">
      <c r="A1969" s="280" t="s">
        <v>1962</v>
      </c>
      <c r="B1969" s="282"/>
      <c r="C1969" s="283"/>
      <c r="D1969" s="286" t="s">
        <v>44</v>
      </c>
      <c r="E1969" s="172" t="s">
        <v>1053</v>
      </c>
    </row>
    <row r="1970" spans="1:5" x14ac:dyDescent="0.25">
      <c r="A1970" s="281"/>
      <c r="B1970" s="284"/>
      <c r="C1970" s="285"/>
      <c r="D1970" s="287"/>
      <c r="E1970" s="173" t="s">
        <v>1054</v>
      </c>
    </row>
    <row r="1971" spans="1:5" x14ac:dyDescent="0.25">
      <c r="A1971" s="288" t="s">
        <v>1980</v>
      </c>
      <c r="B1971" s="290"/>
      <c r="C1971" s="291"/>
      <c r="D1971" s="294" t="s">
        <v>44</v>
      </c>
      <c r="E1971" s="170" t="s">
        <v>1053</v>
      </c>
    </row>
    <row r="1972" spans="1:5" x14ac:dyDescent="0.25">
      <c r="A1972" s="296"/>
      <c r="B1972" s="297"/>
      <c r="C1972" s="298"/>
      <c r="D1972" s="299"/>
      <c r="E1972" s="171" t="s">
        <v>1054</v>
      </c>
    </row>
    <row r="1973" spans="1:5" x14ac:dyDescent="0.25">
      <c r="A1973" s="280" t="s">
        <v>1986</v>
      </c>
      <c r="B1973" s="282"/>
      <c r="C1973" s="283"/>
      <c r="D1973" s="286" t="s">
        <v>44</v>
      </c>
      <c r="E1973" s="172" t="s">
        <v>1053</v>
      </c>
    </row>
    <row r="1974" spans="1:5" x14ac:dyDescent="0.25">
      <c r="A1974" s="281"/>
      <c r="B1974" s="284"/>
      <c r="C1974" s="285"/>
      <c r="D1974" s="287"/>
      <c r="E1974" s="173" t="s">
        <v>1054</v>
      </c>
    </row>
    <row r="1975" spans="1:5" x14ac:dyDescent="0.25">
      <c r="A1975" s="288" t="s">
        <v>1999</v>
      </c>
      <c r="B1975" s="290"/>
      <c r="C1975" s="291"/>
      <c r="D1975" s="294" t="s">
        <v>44</v>
      </c>
      <c r="E1975" s="170" t="s">
        <v>1053</v>
      </c>
    </row>
    <row r="1976" spans="1:5" x14ac:dyDescent="0.25">
      <c r="A1976" s="296"/>
      <c r="B1976" s="297"/>
      <c r="C1976" s="298"/>
      <c r="D1976" s="299"/>
      <c r="E1976" s="171" t="s">
        <v>1054</v>
      </c>
    </row>
    <row r="1977" spans="1:5" x14ac:dyDescent="0.25">
      <c r="A1977" s="280" t="s">
        <v>2004</v>
      </c>
      <c r="B1977" s="282"/>
      <c r="C1977" s="283"/>
      <c r="D1977" s="286" t="s">
        <v>44</v>
      </c>
      <c r="E1977" s="172" t="s">
        <v>1053</v>
      </c>
    </row>
    <row r="1978" spans="1:5" x14ac:dyDescent="0.25">
      <c r="A1978" s="281"/>
      <c r="B1978" s="284"/>
      <c r="C1978" s="285"/>
      <c r="D1978" s="287"/>
      <c r="E1978" s="173" t="s">
        <v>1054</v>
      </c>
    </row>
    <row r="1979" spans="1:5" x14ac:dyDescent="0.25">
      <c r="A1979" s="288" t="s">
        <v>2008</v>
      </c>
      <c r="B1979" s="290"/>
      <c r="C1979" s="291"/>
      <c r="D1979" s="294" t="s">
        <v>44</v>
      </c>
      <c r="E1979" s="170" t="s">
        <v>1053</v>
      </c>
    </row>
    <row r="1980" spans="1:5" x14ac:dyDescent="0.25">
      <c r="A1980" s="296"/>
      <c r="B1980" s="297"/>
      <c r="C1980" s="298"/>
      <c r="D1980" s="299"/>
      <c r="E1980" s="171" t="s">
        <v>1054</v>
      </c>
    </row>
    <row r="1981" spans="1:5" x14ac:dyDescent="0.25">
      <c r="A1981" s="280" t="s">
        <v>2016</v>
      </c>
      <c r="B1981" s="282"/>
      <c r="C1981" s="283"/>
      <c r="D1981" s="286" t="s">
        <v>44</v>
      </c>
      <c r="E1981" s="172" t="s">
        <v>1053</v>
      </c>
    </row>
    <row r="1982" spans="1:5" x14ac:dyDescent="0.25">
      <c r="A1982" s="281"/>
      <c r="B1982" s="284"/>
      <c r="C1982" s="285"/>
      <c r="D1982" s="287"/>
      <c r="E1982" s="173" t="s">
        <v>1054</v>
      </c>
    </row>
    <row r="1983" spans="1:5" x14ac:dyDescent="0.25">
      <c r="A1983" s="288" t="s">
        <v>1946</v>
      </c>
      <c r="B1983" s="290"/>
      <c r="C1983" s="291"/>
      <c r="D1983" s="294" t="s">
        <v>44</v>
      </c>
      <c r="E1983" s="170" t="s">
        <v>1053</v>
      </c>
    </row>
    <row r="1984" spans="1:5" x14ac:dyDescent="0.25">
      <c r="A1984" s="296"/>
      <c r="B1984" s="297"/>
      <c r="C1984" s="298"/>
      <c r="D1984" s="299"/>
      <c r="E1984" s="171" t="s">
        <v>1054</v>
      </c>
    </row>
    <row r="1985" spans="1:5" x14ac:dyDescent="0.25">
      <c r="A1985" s="280" t="s">
        <v>2025</v>
      </c>
      <c r="B1985" s="282" t="s">
        <v>1830</v>
      </c>
      <c r="C1985" s="283"/>
      <c r="D1985" s="286" t="s">
        <v>44</v>
      </c>
      <c r="E1985" s="172" t="s">
        <v>1053</v>
      </c>
    </row>
    <row r="1986" spans="1:5" x14ac:dyDescent="0.25">
      <c r="A1986" s="281"/>
      <c r="B1986" s="284"/>
      <c r="C1986" s="285"/>
      <c r="D1986" s="287"/>
      <c r="E1986" s="173" t="s">
        <v>1054</v>
      </c>
    </row>
    <row r="1987" spans="1:5" x14ac:dyDescent="0.25">
      <c r="A1987" s="288" t="s">
        <v>2026</v>
      </c>
      <c r="B1987" s="290" t="s">
        <v>1830</v>
      </c>
      <c r="C1987" s="291"/>
      <c r="D1987" s="294" t="s">
        <v>44</v>
      </c>
      <c r="E1987" s="170" t="s">
        <v>1053</v>
      </c>
    </row>
    <row r="1988" spans="1:5" x14ac:dyDescent="0.25">
      <c r="A1988" s="296"/>
      <c r="B1988" s="297"/>
      <c r="C1988" s="298"/>
      <c r="D1988" s="299"/>
      <c r="E1988" s="171" t="s">
        <v>1054</v>
      </c>
    </row>
    <row r="1989" spans="1:5" x14ac:dyDescent="0.25">
      <c r="A1989" s="280" t="s">
        <v>2027</v>
      </c>
      <c r="B1989" s="282" t="s">
        <v>1830</v>
      </c>
      <c r="C1989" s="283"/>
      <c r="D1989" s="286" t="s">
        <v>44</v>
      </c>
      <c r="E1989" s="172" t="s">
        <v>1053</v>
      </c>
    </row>
    <row r="1990" spans="1:5" x14ac:dyDescent="0.25">
      <c r="A1990" s="281"/>
      <c r="B1990" s="284"/>
      <c r="C1990" s="285"/>
      <c r="D1990" s="287"/>
      <c r="E1990" s="173" t="s">
        <v>1054</v>
      </c>
    </row>
    <row r="1991" spans="1:5" x14ac:dyDescent="0.25">
      <c r="A1991" s="288" t="s">
        <v>2028</v>
      </c>
      <c r="B1991" s="290" t="s">
        <v>1855</v>
      </c>
      <c r="C1991" s="291"/>
      <c r="D1991" s="294" t="s">
        <v>44</v>
      </c>
      <c r="E1991" s="170" t="s">
        <v>1053</v>
      </c>
    </row>
    <row r="1992" spans="1:5" x14ac:dyDescent="0.25">
      <c r="A1992" s="296"/>
      <c r="B1992" s="297"/>
      <c r="C1992" s="298"/>
      <c r="D1992" s="299"/>
      <c r="E1992" s="171" t="s">
        <v>1054</v>
      </c>
    </row>
    <row r="1993" spans="1:5" x14ac:dyDescent="0.25">
      <c r="A1993" s="280" t="s">
        <v>2029</v>
      </c>
      <c r="B1993" s="282" t="s">
        <v>1855</v>
      </c>
      <c r="C1993" s="283"/>
      <c r="D1993" s="286" t="s">
        <v>44</v>
      </c>
      <c r="E1993" s="172" t="s">
        <v>1053</v>
      </c>
    </row>
    <row r="1994" spans="1:5" x14ac:dyDescent="0.25">
      <c r="A1994" s="281"/>
      <c r="B1994" s="284"/>
      <c r="C1994" s="285"/>
      <c r="D1994" s="287"/>
      <c r="E1994" s="173" t="s">
        <v>1054</v>
      </c>
    </row>
    <row r="1995" spans="1:5" x14ac:dyDescent="0.25">
      <c r="A1995" s="288" t="s">
        <v>1398</v>
      </c>
      <c r="B1995" s="290" t="s">
        <v>1863</v>
      </c>
      <c r="C1995" s="291"/>
      <c r="D1995" s="294" t="s">
        <v>44</v>
      </c>
      <c r="E1995" s="170" t="s">
        <v>1053</v>
      </c>
    </row>
    <row r="1996" spans="1:5" x14ac:dyDescent="0.25">
      <c r="A1996" s="296"/>
      <c r="B1996" s="297"/>
      <c r="C1996" s="298"/>
      <c r="D1996" s="299"/>
      <c r="E1996" s="171" t="s">
        <v>1054</v>
      </c>
    </row>
    <row r="1997" spans="1:5" x14ac:dyDescent="0.25">
      <c r="A1997" s="280" t="s">
        <v>2030</v>
      </c>
      <c r="B1997" s="282" t="s">
        <v>1863</v>
      </c>
      <c r="C1997" s="283"/>
      <c r="D1997" s="286" t="s">
        <v>44</v>
      </c>
      <c r="E1997" s="172" t="s">
        <v>1053</v>
      </c>
    </row>
    <row r="1998" spans="1:5" x14ac:dyDescent="0.25">
      <c r="A1998" s="281"/>
      <c r="B1998" s="284"/>
      <c r="C1998" s="285"/>
      <c r="D1998" s="287"/>
      <c r="E1998" s="173" t="s">
        <v>1054</v>
      </c>
    </row>
    <row r="1999" spans="1:5" x14ac:dyDescent="0.25">
      <c r="A1999" s="288" t="s">
        <v>2031</v>
      </c>
      <c r="B1999" s="290" t="s">
        <v>1863</v>
      </c>
      <c r="C1999" s="291"/>
      <c r="D1999" s="294" t="s">
        <v>44</v>
      </c>
      <c r="E1999" s="170" t="s">
        <v>1053</v>
      </c>
    </row>
    <row r="2000" spans="1:5" x14ac:dyDescent="0.25">
      <c r="A2000" s="296"/>
      <c r="B2000" s="297"/>
      <c r="C2000" s="298"/>
      <c r="D2000" s="299"/>
      <c r="E2000" s="171" t="s">
        <v>1054</v>
      </c>
    </row>
    <row r="2001" spans="1:5" x14ac:dyDescent="0.25">
      <c r="A2001" s="280" t="s">
        <v>2032</v>
      </c>
      <c r="B2001" s="282" t="s">
        <v>1894</v>
      </c>
      <c r="C2001" s="283"/>
      <c r="D2001" s="286" t="s">
        <v>44</v>
      </c>
      <c r="E2001" s="172" t="s">
        <v>1053</v>
      </c>
    </row>
    <row r="2002" spans="1:5" x14ac:dyDescent="0.25">
      <c r="A2002" s="281"/>
      <c r="B2002" s="284"/>
      <c r="C2002" s="285"/>
      <c r="D2002" s="287"/>
      <c r="E2002" s="173" t="s">
        <v>1054</v>
      </c>
    </row>
    <row r="2003" spans="1:5" x14ac:dyDescent="0.25">
      <c r="A2003" s="288" t="s">
        <v>2033</v>
      </c>
      <c r="B2003" s="290" t="s">
        <v>1902</v>
      </c>
      <c r="C2003" s="291"/>
      <c r="D2003" s="294" t="s">
        <v>44</v>
      </c>
      <c r="E2003" s="170" t="s">
        <v>1053</v>
      </c>
    </row>
    <row r="2004" spans="1:5" x14ac:dyDescent="0.25">
      <c r="A2004" s="296"/>
      <c r="B2004" s="297"/>
      <c r="C2004" s="298"/>
      <c r="D2004" s="299"/>
      <c r="E2004" s="171" t="s">
        <v>1054</v>
      </c>
    </row>
    <row r="2005" spans="1:5" x14ac:dyDescent="0.25">
      <c r="A2005" s="280" t="s">
        <v>2034</v>
      </c>
      <c r="B2005" s="282" t="s">
        <v>1916</v>
      </c>
      <c r="C2005" s="283"/>
      <c r="D2005" s="286" t="s">
        <v>44</v>
      </c>
      <c r="E2005" s="172" t="s">
        <v>1053</v>
      </c>
    </row>
    <row r="2006" spans="1:5" x14ac:dyDescent="0.25">
      <c r="A2006" s="281"/>
      <c r="B2006" s="284"/>
      <c r="C2006" s="285"/>
      <c r="D2006" s="287"/>
      <c r="E2006" s="173" t="s">
        <v>1054</v>
      </c>
    </row>
    <row r="2007" spans="1:5" x14ac:dyDescent="0.25">
      <c r="A2007" s="288" t="s">
        <v>2035</v>
      </c>
      <c r="B2007" s="290" t="s">
        <v>1927</v>
      </c>
      <c r="C2007" s="291"/>
      <c r="D2007" s="294" t="s">
        <v>44</v>
      </c>
      <c r="E2007" s="170" t="s">
        <v>1053</v>
      </c>
    </row>
    <row r="2008" spans="1:5" x14ac:dyDescent="0.25">
      <c r="A2008" s="296"/>
      <c r="B2008" s="297"/>
      <c r="C2008" s="298"/>
      <c r="D2008" s="299"/>
      <c r="E2008" s="171" t="s">
        <v>1054</v>
      </c>
    </row>
    <row r="2009" spans="1:5" x14ac:dyDescent="0.25">
      <c r="A2009" s="280" t="s">
        <v>2036</v>
      </c>
      <c r="B2009" s="282" t="s">
        <v>1927</v>
      </c>
      <c r="C2009" s="283"/>
      <c r="D2009" s="286" t="s">
        <v>44</v>
      </c>
      <c r="E2009" s="172" t="s">
        <v>1053</v>
      </c>
    </row>
    <row r="2010" spans="1:5" x14ac:dyDescent="0.25">
      <c r="A2010" s="281"/>
      <c r="B2010" s="284"/>
      <c r="C2010" s="285"/>
      <c r="D2010" s="287"/>
      <c r="E2010" s="173" t="s">
        <v>1054</v>
      </c>
    </row>
    <row r="2011" spans="1:5" x14ac:dyDescent="0.25">
      <c r="A2011" s="288" t="s">
        <v>2037</v>
      </c>
      <c r="B2011" s="290" t="s">
        <v>1937</v>
      </c>
      <c r="C2011" s="291"/>
      <c r="D2011" s="294" t="s">
        <v>44</v>
      </c>
      <c r="E2011" s="170" t="s">
        <v>1053</v>
      </c>
    </row>
    <row r="2012" spans="1:5" x14ac:dyDescent="0.25">
      <c r="A2012" s="296"/>
      <c r="B2012" s="297"/>
      <c r="C2012" s="298"/>
      <c r="D2012" s="299"/>
      <c r="E2012" s="171" t="s">
        <v>1054</v>
      </c>
    </row>
    <row r="2013" spans="1:5" x14ac:dyDescent="0.25">
      <c r="A2013" s="280" t="s">
        <v>2038</v>
      </c>
      <c r="B2013" s="282" t="s">
        <v>1937</v>
      </c>
      <c r="C2013" s="283"/>
      <c r="D2013" s="286" t="s">
        <v>44</v>
      </c>
      <c r="E2013" s="172" t="s">
        <v>1053</v>
      </c>
    </row>
    <row r="2014" spans="1:5" x14ac:dyDescent="0.25">
      <c r="A2014" s="281"/>
      <c r="B2014" s="284"/>
      <c r="C2014" s="285"/>
      <c r="D2014" s="287"/>
      <c r="E2014" s="173" t="s">
        <v>1054</v>
      </c>
    </row>
    <row r="2015" spans="1:5" x14ac:dyDescent="0.25">
      <c r="A2015" s="288" t="s">
        <v>2039</v>
      </c>
      <c r="B2015" s="290" t="s">
        <v>1980</v>
      </c>
      <c r="C2015" s="291"/>
      <c r="D2015" s="294" t="s">
        <v>44</v>
      </c>
      <c r="E2015" s="170" t="s">
        <v>1053</v>
      </c>
    </row>
    <row r="2016" spans="1:5" x14ac:dyDescent="0.25">
      <c r="A2016" s="296"/>
      <c r="B2016" s="297"/>
      <c r="C2016" s="298"/>
      <c r="D2016" s="299"/>
      <c r="E2016" s="171" t="s">
        <v>1054</v>
      </c>
    </row>
    <row r="2017" spans="1:5" x14ac:dyDescent="0.25">
      <c r="A2017" s="280" t="s">
        <v>2040</v>
      </c>
      <c r="B2017" s="282" t="s">
        <v>2008</v>
      </c>
      <c r="C2017" s="283"/>
      <c r="D2017" s="286" t="s">
        <v>44</v>
      </c>
      <c r="E2017" s="172" t="s">
        <v>1053</v>
      </c>
    </row>
    <row r="2018" spans="1:5" x14ac:dyDescent="0.25">
      <c r="A2018" s="281"/>
      <c r="B2018" s="284"/>
      <c r="C2018" s="285"/>
      <c r="D2018" s="287"/>
      <c r="E2018" s="173" t="s">
        <v>1054</v>
      </c>
    </row>
    <row r="2019" spans="1:5" x14ac:dyDescent="0.25">
      <c r="A2019" s="166" t="s">
        <v>2041</v>
      </c>
      <c r="B2019" s="300"/>
      <c r="C2019" s="301"/>
      <c r="D2019" s="157" t="s">
        <v>44</v>
      </c>
      <c r="E2019" s="167"/>
    </row>
    <row r="2020" spans="1:5" x14ac:dyDescent="0.25">
      <c r="A2020" s="280" t="s">
        <v>2042</v>
      </c>
      <c r="B2020" s="282" t="s">
        <v>1962</v>
      </c>
      <c r="C2020" s="283"/>
      <c r="D2020" s="286" t="s">
        <v>44</v>
      </c>
      <c r="E2020" s="172" t="s">
        <v>1053</v>
      </c>
    </row>
    <row r="2021" spans="1:5" x14ac:dyDescent="0.25">
      <c r="A2021" s="281"/>
      <c r="B2021" s="284"/>
      <c r="C2021" s="285"/>
      <c r="D2021" s="287"/>
      <c r="E2021" s="173" t="s">
        <v>1054</v>
      </c>
    </row>
    <row r="2022" spans="1:5" x14ac:dyDescent="0.25">
      <c r="A2022" s="288" t="s">
        <v>2043</v>
      </c>
      <c r="B2022" s="290" t="s">
        <v>1986</v>
      </c>
      <c r="C2022" s="291"/>
      <c r="D2022" s="294" t="s">
        <v>44</v>
      </c>
      <c r="E2022" s="170" t="s">
        <v>1053</v>
      </c>
    </row>
    <row r="2023" spans="1:5" x14ac:dyDescent="0.25">
      <c r="A2023" s="296"/>
      <c r="B2023" s="297"/>
      <c r="C2023" s="298"/>
      <c r="D2023" s="299"/>
      <c r="E2023" s="171" t="s">
        <v>1054</v>
      </c>
    </row>
    <row r="2024" spans="1:5" x14ac:dyDescent="0.25">
      <c r="A2024" s="280" t="s">
        <v>2044</v>
      </c>
      <c r="B2024" s="282" t="s">
        <v>2016</v>
      </c>
      <c r="C2024" s="283"/>
      <c r="D2024" s="286" t="s">
        <v>44</v>
      </c>
      <c r="E2024" s="172" t="s">
        <v>1053</v>
      </c>
    </row>
    <row r="2025" spans="1:5" x14ac:dyDescent="0.25">
      <c r="A2025" s="281"/>
      <c r="B2025" s="284"/>
      <c r="C2025" s="285"/>
      <c r="D2025" s="287"/>
      <c r="E2025" s="173" t="s">
        <v>1054</v>
      </c>
    </row>
    <row r="2026" spans="1:5" x14ac:dyDescent="0.25">
      <c r="A2026" s="288" t="s">
        <v>2045</v>
      </c>
      <c r="B2026" s="290" t="s">
        <v>2020</v>
      </c>
      <c r="C2026" s="291"/>
      <c r="D2026" s="294" t="s">
        <v>44</v>
      </c>
      <c r="E2026" s="170" t="s">
        <v>1053</v>
      </c>
    </row>
    <row r="2027" spans="1:5" x14ac:dyDescent="0.25">
      <c r="A2027" s="296"/>
      <c r="B2027" s="297"/>
      <c r="C2027" s="298"/>
      <c r="D2027" s="299"/>
      <c r="E2027" s="171" t="s">
        <v>1054</v>
      </c>
    </row>
    <row r="2028" spans="1:5" x14ac:dyDescent="0.25">
      <c r="A2028" s="280" t="s">
        <v>2046</v>
      </c>
      <c r="B2028" s="282" t="s">
        <v>1962</v>
      </c>
      <c r="C2028" s="283"/>
      <c r="D2028" s="286" t="s">
        <v>44</v>
      </c>
      <c r="E2028" s="172" t="s">
        <v>1053</v>
      </c>
    </row>
    <row r="2029" spans="1:5" x14ac:dyDescent="0.25">
      <c r="A2029" s="281"/>
      <c r="B2029" s="284"/>
      <c r="C2029" s="285"/>
      <c r="D2029" s="287"/>
      <c r="E2029" s="173" t="s">
        <v>1054</v>
      </c>
    </row>
    <row r="2030" spans="1:5" x14ac:dyDescent="0.25">
      <c r="A2030" s="288" t="s">
        <v>2047</v>
      </c>
      <c r="B2030" s="290" t="s">
        <v>1855</v>
      </c>
      <c r="C2030" s="291"/>
      <c r="D2030" s="294" t="s">
        <v>44</v>
      </c>
      <c r="E2030" s="170" t="s">
        <v>1053</v>
      </c>
    </row>
    <row r="2031" spans="1:5" x14ac:dyDescent="0.25">
      <c r="A2031" s="296"/>
      <c r="B2031" s="297"/>
      <c r="C2031" s="298"/>
      <c r="D2031" s="299"/>
      <c r="E2031" s="171" t="s">
        <v>1054</v>
      </c>
    </row>
    <row r="2032" spans="1:5" x14ac:dyDescent="0.25">
      <c r="A2032" s="280" t="s">
        <v>2048</v>
      </c>
      <c r="B2032" s="282" t="s">
        <v>1872</v>
      </c>
      <c r="C2032" s="283"/>
      <c r="D2032" s="286" t="s">
        <v>44</v>
      </c>
      <c r="E2032" s="172" t="s">
        <v>1053</v>
      </c>
    </row>
    <row r="2033" spans="1:5" x14ac:dyDescent="0.25">
      <c r="A2033" s="281"/>
      <c r="B2033" s="284"/>
      <c r="C2033" s="285"/>
      <c r="D2033" s="287"/>
      <c r="E2033" s="173" t="s">
        <v>1054</v>
      </c>
    </row>
    <row r="2034" spans="1:5" x14ac:dyDescent="0.25">
      <c r="A2034" s="288" t="s">
        <v>2049</v>
      </c>
      <c r="B2034" s="290" t="s">
        <v>1927</v>
      </c>
      <c r="C2034" s="291"/>
      <c r="D2034" s="294" t="s">
        <v>44</v>
      </c>
      <c r="E2034" s="170" t="s">
        <v>1053</v>
      </c>
    </row>
    <row r="2035" spans="1:5" x14ac:dyDescent="0.25">
      <c r="A2035" s="296"/>
      <c r="B2035" s="297"/>
      <c r="C2035" s="298"/>
      <c r="D2035" s="299"/>
      <c r="E2035" s="171" t="s">
        <v>1054</v>
      </c>
    </row>
    <row r="2036" spans="1:5" x14ac:dyDescent="0.25">
      <c r="A2036" s="280" t="s">
        <v>2050</v>
      </c>
      <c r="B2036" s="282" t="s">
        <v>1962</v>
      </c>
      <c r="C2036" s="283"/>
      <c r="D2036" s="286" t="s">
        <v>44</v>
      </c>
      <c r="E2036" s="172" t="s">
        <v>1053</v>
      </c>
    </row>
    <row r="2037" spans="1:5" x14ac:dyDescent="0.25">
      <c r="A2037" s="281"/>
      <c r="B2037" s="284"/>
      <c r="C2037" s="285"/>
      <c r="D2037" s="287"/>
      <c r="E2037" s="173" t="s">
        <v>1054</v>
      </c>
    </row>
    <row r="2038" spans="1:5" x14ac:dyDescent="0.25">
      <c r="A2038" s="288" t="s">
        <v>1478</v>
      </c>
      <c r="B2038" s="290" t="s">
        <v>1980</v>
      </c>
      <c r="C2038" s="291"/>
      <c r="D2038" s="294" t="s">
        <v>44</v>
      </c>
      <c r="E2038" s="170" t="s">
        <v>1053</v>
      </c>
    </row>
    <row r="2039" spans="1:5" x14ac:dyDescent="0.25">
      <c r="A2039" s="296"/>
      <c r="B2039" s="297"/>
      <c r="C2039" s="298"/>
      <c r="D2039" s="299"/>
      <c r="E2039" s="171" t="s">
        <v>1054</v>
      </c>
    </row>
    <row r="2040" spans="1:5" x14ac:dyDescent="0.25">
      <c r="A2040" s="280" t="s">
        <v>2051</v>
      </c>
      <c r="B2040" s="282" t="s">
        <v>1986</v>
      </c>
      <c r="C2040" s="283"/>
      <c r="D2040" s="286" t="s">
        <v>44</v>
      </c>
      <c r="E2040" s="172" t="s">
        <v>1053</v>
      </c>
    </row>
    <row r="2041" spans="1:5" x14ac:dyDescent="0.25">
      <c r="A2041" s="281"/>
      <c r="B2041" s="284"/>
      <c r="C2041" s="285"/>
      <c r="D2041" s="287"/>
      <c r="E2041" s="173" t="s">
        <v>1054</v>
      </c>
    </row>
    <row r="2042" spans="1:5" x14ac:dyDescent="0.25">
      <c r="A2042" s="288" t="s">
        <v>2052</v>
      </c>
      <c r="B2042" s="290" t="s">
        <v>2008</v>
      </c>
      <c r="C2042" s="291"/>
      <c r="D2042" s="294" t="s">
        <v>44</v>
      </c>
      <c r="E2042" s="170" t="s">
        <v>1053</v>
      </c>
    </row>
    <row r="2043" spans="1:5" x14ac:dyDescent="0.25">
      <c r="A2043" s="296"/>
      <c r="B2043" s="297"/>
      <c r="C2043" s="298"/>
      <c r="D2043" s="299"/>
      <c r="E2043" s="171" t="s">
        <v>1054</v>
      </c>
    </row>
    <row r="2044" spans="1:5" x14ac:dyDescent="0.25">
      <c r="A2044" s="280" t="s">
        <v>2053</v>
      </c>
      <c r="B2044" s="282" t="s">
        <v>1830</v>
      </c>
      <c r="C2044" s="283"/>
      <c r="D2044" s="286" t="s">
        <v>44</v>
      </c>
      <c r="E2044" s="172" t="s">
        <v>1053</v>
      </c>
    </row>
    <row r="2045" spans="1:5" x14ac:dyDescent="0.25">
      <c r="A2045" s="281"/>
      <c r="B2045" s="284"/>
      <c r="C2045" s="285"/>
      <c r="D2045" s="287"/>
      <c r="E2045" s="173" t="s">
        <v>1054</v>
      </c>
    </row>
    <row r="2046" spans="1:5" x14ac:dyDescent="0.25">
      <c r="A2046" s="288" t="s">
        <v>2054</v>
      </c>
      <c r="B2046" s="290" t="s">
        <v>1855</v>
      </c>
      <c r="C2046" s="291"/>
      <c r="D2046" s="294" t="s">
        <v>44</v>
      </c>
      <c r="E2046" s="170" t="s">
        <v>1053</v>
      </c>
    </row>
    <row r="2047" spans="1:5" x14ac:dyDescent="0.25">
      <c r="A2047" s="296"/>
      <c r="B2047" s="297"/>
      <c r="C2047" s="298"/>
      <c r="D2047" s="299"/>
      <c r="E2047" s="171" t="s">
        <v>1054</v>
      </c>
    </row>
    <row r="2048" spans="1:5" x14ac:dyDescent="0.25">
      <c r="A2048" s="280" t="s">
        <v>2020</v>
      </c>
      <c r="B2048" s="282"/>
      <c r="C2048" s="283"/>
      <c r="D2048" s="286" t="s">
        <v>44</v>
      </c>
      <c r="E2048" s="172" t="s">
        <v>1053</v>
      </c>
    </row>
    <row r="2049" spans="1:5" x14ac:dyDescent="0.25">
      <c r="A2049" s="281"/>
      <c r="B2049" s="284"/>
      <c r="C2049" s="285"/>
      <c r="D2049" s="287"/>
      <c r="E2049" s="173" t="s">
        <v>1054</v>
      </c>
    </row>
    <row r="2050" spans="1:5" x14ac:dyDescent="0.25">
      <c r="A2050" s="288" t="s">
        <v>1878</v>
      </c>
      <c r="B2050" s="290"/>
      <c r="C2050" s="291"/>
      <c r="D2050" s="294" t="s">
        <v>44</v>
      </c>
      <c r="E2050" s="170" t="s">
        <v>1053</v>
      </c>
    </row>
    <row r="2051" spans="1:5" ht="14.4" thickBot="1" x14ac:dyDescent="0.3">
      <c r="A2051" s="289"/>
      <c r="B2051" s="292"/>
      <c r="C2051" s="293"/>
      <c r="D2051" s="295"/>
      <c r="E2051" s="174" t="s">
        <v>1054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K22" sqref="K22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ธันวาคม 2567  ปีงบประมาณ พ.ศ.2568 (ข้อมูล ณ วันที่ 26 มกราคม 2568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50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50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50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50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50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50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50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M681" sqref="M681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bestFit="1" customWidth="1"/>
    <col min="9" max="9" width="8.3984375" style="188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8" t="s">
        <v>480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190" t="s">
        <v>481</v>
      </c>
    </row>
    <row r="2" spans="1:18" ht="24" customHeight="1" x14ac:dyDescent="0.7">
      <c r="A2" s="319" t="str">
        <f>'1.สรุปรายงานการส่งงบ '!A3:H3</f>
        <v xml:space="preserve">สำหรับเดือน ธันวาคม 2567  ปีงบประมาณ พ.ศ.2568 (ข้อมูล ณ วันที่ 26 มกราคม 2568  เวลา 09.30 น.) 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3"/>
      <c r="N2" s="74"/>
      <c r="O2" s="74"/>
      <c r="P2" s="74"/>
    </row>
    <row r="3" spans="1:18" s="191" customFormat="1" ht="36.75" customHeight="1" x14ac:dyDescent="0.25">
      <c r="A3" s="326" t="s">
        <v>45</v>
      </c>
      <c r="B3" s="326" t="s">
        <v>124</v>
      </c>
      <c r="C3" s="326" t="s">
        <v>125</v>
      </c>
      <c r="D3" s="326" t="s">
        <v>126</v>
      </c>
      <c r="E3" s="326" t="s">
        <v>56</v>
      </c>
      <c r="F3" s="326" t="s">
        <v>127</v>
      </c>
      <c r="G3" s="326" t="s">
        <v>128</v>
      </c>
      <c r="H3" s="338" t="s">
        <v>129</v>
      </c>
      <c r="I3" s="326" t="s">
        <v>130</v>
      </c>
      <c r="J3" s="335" t="s">
        <v>131</v>
      </c>
      <c r="K3" s="336" t="s">
        <v>132</v>
      </c>
      <c r="L3" s="328" t="s">
        <v>476</v>
      </c>
      <c r="M3" s="328" t="s">
        <v>4</v>
      </c>
      <c r="N3" s="331" t="s">
        <v>133</v>
      </c>
      <c r="O3" s="332"/>
      <c r="P3" s="333"/>
      <c r="Q3" s="334" t="s">
        <v>5</v>
      </c>
      <c r="R3" s="330" t="s">
        <v>479</v>
      </c>
    </row>
    <row r="4" spans="1:18" s="191" customFormat="1" ht="55.8" customHeight="1" x14ac:dyDescent="0.25">
      <c r="A4" s="327"/>
      <c r="B4" s="327"/>
      <c r="C4" s="327"/>
      <c r="D4" s="327"/>
      <c r="E4" s="327"/>
      <c r="F4" s="327"/>
      <c r="G4" s="327"/>
      <c r="H4" s="339"/>
      <c r="I4" s="327"/>
      <c r="J4" s="335"/>
      <c r="K4" s="337"/>
      <c r="L4" s="329"/>
      <c r="M4" s="329"/>
      <c r="N4" s="75" t="s">
        <v>134</v>
      </c>
      <c r="O4" s="75" t="s">
        <v>135</v>
      </c>
      <c r="P4" s="75" t="s">
        <v>47</v>
      </c>
      <c r="Q4" s="334"/>
      <c r="R4" s="330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642729.02</v>
      </c>
      <c r="K6" s="210">
        <f>บึงกาฬ!AK10</f>
        <v>1147131.93</v>
      </c>
      <c r="L6" s="211">
        <f>บึงกาฬ!AL10</f>
        <v>1598604.46</v>
      </c>
      <c r="M6" s="211">
        <f>บึงกาฬ!AM10</f>
        <v>1827084.87</v>
      </c>
      <c r="N6" s="3"/>
      <c r="O6" s="3"/>
      <c r="P6" s="3"/>
      <c r="Q6" s="77">
        <f>L6-M6</f>
        <v>-228480.41000000015</v>
      </c>
      <c r="R6" s="78">
        <f>L6/H6</f>
        <v>195.3090360415394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199270.27</v>
      </c>
      <c r="K7" s="210">
        <f>บึงกาฬ!AK11</f>
        <v>307546.06000000006</v>
      </c>
      <c r="L7" s="211">
        <f>บึงกาฬ!AL11</f>
        <v>947372.24</v>
      </c>
      <c r="M7" s="211">
        <f>บึงกาฬ!AM11</f>
        <v>939303.70000000007</v>
      </c>
      <c r="N7" s="3"/>
      <c r="O7" s="3"/>
      <c r="P7" s="3"/>
      <c r="Q7" s="77">
        <f t="shared" ref="Q7:Q70" si="0">L7-M7</f>
        <v>8068.5399999999208</v>
      </c>
      <c r="R7" s="78">
        <f t="shared" ref="R7:R70" si="1">L7/H7</f>
        <v>218.69165281625115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1010620</v>
      </c>
      <c r="K8" s="210">
        <f>บึงกาฬ!AK12</f>
        <v>146651.96999999997</v>
      </c>
      <c r="L8" s="211">
        <f>บึงกาฬ!AL12</f>
        <v>1069343.23</v>
      </c>
      <c r="M8" s="211">
        <f>บึงกาฬ!AM12</f>
        <v>1275538.3600000001</v>
      </c>
      <c r="N8" s="3"/>
      <c r="O8" s="3"/>
      <c r="P8" s="3"/>
      <c r="Q8" s="77">
        <f t="shared" si="0"/>
        <v>-206195.13000000012</v>
      </c>
      <c r="R8" s="78">
        <f t="shared" si="1"/>
        <v>357.99907264814192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989878.52</v>
      </c>
      <c r="K9" s="210">
        <f>บึงกาฬ!AK13</f>
        <v>1048911.23</v>
      </c>
      <c r="L9" s="211">
        <f>บึงกาฬ!AL13</f>
        <v>818151.46</v>
      </c>
      <c r="M9" s="211">
        <f>บึงกาฬ!AM13</f>
        <v>792547.14</v>
      </c>
      <c r="N9" s="3"/>
      <c r="O9" s="3"/>
      <c r="P9" s="3"/>
      <c r="Q9" s="77">
        <f t="shared" si="0"/>
        <v>25604.319999999949</v>
      </c>
      <c r="R9" s="78">
        <f t="shared" si="1"/>
        <v>360.57799030409871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1132638.04</v>
      </c>
      <c r="K10" s="210">
        <f>บึงกาฬ!AK14</f>
        <v>1210177.93</v>
      </c>
      <c r="L10" s="211">
        <f>บึงกาฬ!AL14</f>
        <v>1145349.97</v>
      </c>
      <c r="M10" s="211">
        <f>บึงกาฬ!AM14</f>
        <v>1147396.48</v>
      </c>
      <c r="N10" s="3"/>
      <c r="O10" s="3"/>
      <c r="P10" s="3"/>
      <c r="Q10" s="77">
        <f t="shared" si="0"/>
        <v>-2046.5100000000093</v>
      </c>
      <c r="R10" s="78">
        <f t="shared" si="1"/>
        <v>167.54680661205384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250871.23</v>
      </c>
      <c r="K11" s="210">
        <f>บึงกาฬ!AK15</f>
        <v>28246.640000000014</v>
      </c>
      <c r="L11" s="211">
        <f>บึงกาฬ!AL15</f>
        <v>986031.61</v>
      </c>
      <c r="M11" s="211">
        <f>บึงกาฬ!AM15</f>
        <v>1060416.53</v>
      </c>
      <c r="N11" s="3"/>
      <c r="O11" s="3"/>
      <c r="P11" s="3"/>
      <c r="Q11" s="77">
        <f t="shared" si="0"/>
        <v>-74384.920000000042</v>
      </c>
      <c r="R11" s="78">
        <f t="shared" si="1"/>
        <v>183.20914344109997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66313.009999999995</v>
      </c>
      <c r="K12" s="210">
        <f>บึงกาฬ!AK16</f>
        <v>233275.13000000003</v>
      </c>
      <c r="L12" s="211">
        <f>บึงกาฬ!AL16</f>
        <v>607553.49</v>
      </c>
      <c r="M12" s="211">
        <f>บึงกาฬ!AM16</f>
        <v>802103.08000000007</v>
      </c>
      <c r="N12" s="3"/>
      <c r="O12" s="3"/>
      <c r="P12" s="3"/>
      <c r="Q12" s="77">
        <f t="shared" si="0"/>
        <v>-194549.59000000008</v>
      </c>
      <c r="R12" s="78">
        <f t="shared" si="1"/>
        <v>109.25256069052328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480622.22</v>
      </c>
      <c r="K13" s="210">
        <f>บึงกาฬ!AK17</f>
        <v>767617.03</v>
      </c>
      <c r="L13" s="211">
        <f>บึงกาฬ!AL17</f>
        <v>1236674.27</v>
      </c>
      <c r="M13" s="211">
        <f>บึงกาฬ!AM17</f>
        <v>795752.7300000001</v>
      </c>
      <c r="N13" s="3"/>
      <c r="O13" s="3"/>
      <c r="P13" s="3"/>
      <c r="Q13" s="77">
        <f t="shared" si="0"/>
        <v>440921.53999999992</v>
      </c>
      <c r="R13" s="78">
        <f t="shared" si="1"/>
        <v>311.03477615694163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258340.02</v>
      </c>
      <c r="K14" s="210">
        <f>บึงกาฬ!AK18</f>
        <v>306827.49</v>
      </c>
      <c r="L14" s="211">
        <f>บึงกาฬ!AL18</f>
        <v>554991.89</v>
      </c>
      <c r="M14" s="211">
        <f>บึงกาฬ!AM18</f>
        <v>726337.08</v>
      </c>
      <c r="N14" s="3"/>
      <c r="O14" s="3"/>
      <c r="P14" s="3"/>
      <c r="Q14" s="77">
        <f t="shared" si="0"/>
        <v>-171345.18999999994</v>
      </c>
      <c r="R14" s="78">
        <f t="shared" si="1"/>
        <v>208.5651597143931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422387.63</v>
      </c>
      <c r="K15" s="210">
        <f>บึงกาฬ!AK19</f>
        <v>808207.33</v>
      </c>
      <c r="L15" s="211">
        <f>บึงกาฬ!AL19</f>
        <v>2269103.96</v>
      </c>
      <c r="M15" s="211">
        <f>บึงกาฬ!AM19</f>
        <v>1321997.3899999999</v>
      </c>
      <c r="N15" s="3"/>
      <c r="O15" s="3"/>
      <c r="P15" s="3"/>
      <c r="Q15" s="77">
        <f t="shared" si="0"/>
        <v>947106.57000000007</v>
      </c>
      <c r="R15" s="78">
        <f t="shared" si="1"/>
        <v>549.95248666989824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36514.44</v>
      </c>
      <c r="K16" s="210">
        <f>บึงกาฬ!AK20</f>
        <v>114288.88000000002</v>
      </c>
      <c r="L16" s="211">
        <f>บึงกาฬ!AL20</f>
        <v>1790123.51</v>
      </c>
      <c r="M16" s="211">
        <f>บึงกาฬ!AM20</f>
        <v>1427399.8599999999</v>
      </c>
      <c r="N16" s="3"/>
      <c r="O16" s="3"/>
      <c r="P16" s="3"/>
      <c r="Q16" s="77">
        <f t="shared" si="0"/>
        <v>362723.65000000014</v>
      </c>
      <c r="R16" s="78">
        <f t="shared" si="1"/>
        <v>253.02099081272084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86410.43</v>
      </c>
      <c r="K17" s="210">
        <f>บึงกาฬ!AK21</f>
        <v>119342.68999999999</v>
      </c>
      <c r="L17" s="211">
        <f>บึงกาฬ!AL21</f>
        <v>1010329.4099999999</v>
      </c>
      <c r="M17" s="211">
        <f>บึงกาฬ!AM21</f>
        <v>870772.16</v>
      </c>
      <c r="N17" s="3"/>
      <c r="O17" s="3"/>
      <c r="P17" s="3"/>
      <c r="Q17" s="77">
        <f t="shared" si="0"/>
        <v>139557.24999999988</v>
      </c>
      <c r="R17" s="78">
        <f t="shared" si="1"/>
        <v>240.84133730631703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152592.49</v>
      </c>
      <c r="K18" s="210">
        <f>บึงกาฬ!AK22</f>
        <v>188151.64</v>
      </c>
      <c r="L18" s="211">
        <f>บึงกาฬ!AL22</f>
        <v>833980.80999999994</v>
      </c>
      <c r="M18" s="211">
        <f>บึงกาฬ!AM22</f>
        <v>1426091.45</v>
      </c>
      <c r="N18" s="3"/>
      <c r="O18" s="3"/>
      <c r="P18" s="3"/>
      <c r="Q18" s="77">
        <f t="shared" si="0"/>
        <v>-592110.64</v>
      </c>
      <c r="R18" s="78">
        <f t="shared" si="1"/>
        <v>210.44178904870046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488318.75</v>
      </c>
      <c r="K19" s="210">
        <f>บึงกาฬ!AK23</f>
        <v>813726.71</v>
      </c>
      <c r="L19" s="211">
        <f>บึงกาฬ!AL23</f>
        <v>900847.79</v>
      </c>
      <c r="M19" s="211">
        <f>บึงกาฬ!AM23</f>
        <v>614947.61</v>
      </c>
      <c r="N19" s="3"/>
      <c r="O19" s="3"/>
      <c r="P19" s="3"/>
      <c r="Q19" s="77">
        <f t="shared" si="0"/>
        <v>285900.18000000005</v>
      </c>
      <c r="R19" s="78">
        <f t="shared" si="1"/>
        <v>761.49432797971258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6217506.0699999994</v>
      </c>
      <c r="K20" s="215">
        <f>SUM(K5:K19)</f>
        <v>7240102.6600000001</v>
      </c>
      <c r="L20" s="215">
        <f>SUM(L5:L19)</f>
        <v>15768458.100000001</v>
      </c>
      <c r="M20" s="215">
        <f>SUM(M5:M19)</f>
        <v>15027688.439999999</v>
      </c>
      <c r="N20" s="213">
        <v>14</v>
      </c>
      <c r="O20" s="213">
        <v>14</v>
      </c>
      <c r="P20" s="213">
        <f>N20-O20</f>
        <v>0</v>
      </c>
      <c r="Q20" s="77">
        <f t="shared" si="0"/>
        <v>740769.66000000201</v>
      </c>
      <c r="R20" s="78">
        <f>L20/H20</f>
        <v>251.36627982974926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747736.74</v>
      </c>
      <c r="K22" s="210">
        <f>บึงกาฬ!AK24</f>
        <v>756320.23</v>
      </c>
      <c r="L22" s="211">
        <f>บึงกาฬ!AL24</f>
        <v>2088256.58</v>
      </c>
      <c r="M22" s="211">
        <f>บึงกาฬ!AM24</f>
        <v>1522569.9100000001</v>
      </c>
      <c r="N22" s="3"/>
      <c r="O22" s="3"/>
      <c r="P22" s="3"/>
      <c r="Q22" s="77">
        <f t="shared" si="0"/>
        <v>565686.66999999993</v>
      </c>
      <c r="R22" s="78">
        <f t="shared" si="1"/>
        <v>338.78270279039583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804890.92</v>
      </c>
      <c r="K23" s="210">
        <f>บึงกาฬ!AK25</f>
        <v>886323.2699999999</v>
      </c>
      <c r="L23" s="211">
        <f>บึงกาฬ!AL25</f>
        <v>1261932.98</v>
      </c>
      <c r="M23" s="211">
        <f>บึงกาฬ!AM25</f>
        <v>1258320.8600000001</v>
      </c>
      <c r="N23" s="3"/>
      <c r="O23" s="3"/>
      <c r="P23" s="3"/>
      <c r="Q23" s="77">
        <f t="shared" si="0"/>
        <v>3612.1199999998789</v>
      </c>
      <c r="R23" s="78">
        <f t="shared" si="1"/>
        <v>290.9690984551533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478834.02</v>
      </c>
      <c r="K24" s="210">
        <f>บึงกาฬ!AK26</f>
        <v>266192.04000000004</v>
      </c>
      <c r="L24" s="211">
        <f>บึงกาฬ!AL26</f>
        <v>943308.22</v>
      </c>
      <c r="M24" s="211">
        <f>บึงกาฬ!AM26</f>
        <v>783873.99</v>
      </c>
      <c r="N24" s="3"/>
      <c r="O24" s="3"/>
      <c r="P24" s="3"/>
      <c r="Q24" s="77">
        <f t="shared" si="0"/>
        <v>159434.22999999998</v>
      </c>
      <c r="R24" s="78">
        <f t="shared" si="1"/>
        <v>255.29315832205683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351423.14</v>
      </c>
      <c r="K25" s="210">
        <f>บึงกาฬ!AK27</f>
        <v>-233800.07</v>
      </c>
      <c r="L25" s="211">
        <f>บึงกาฬ!AL27</f>
        <v>1112713.5</v>
      </c>
      <c r="M25" s="211">
        <f>บึงกาฬ!AM27</f>
        <v>1072339.47</v>
      </c>
      <c r="N25" s="3"/>
      <c r="O25" s="3"/>
      <c r="P25" s="3"/>
      <c r="Q25" s="77">
        <f t="shared" si="0"/>
        <v>40374.030000000028</v>
      </c>
      <c r="R25" s="78">
        <f t="shared" si="1"/>
        <v>259.91906096706379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174437.89</v>
      </c>
      <c r="K26" s="210">
        <f>บึงกาฬ!AK28</f>
        <v>189207.14</v>
      </c>
      <c r="L26" s="211">
        <f>บึงกาฬ!AL28</f>
        <v>971402.73</v>
      </c>
      <c r="M26" s="211">
        <f>บึงกาฬ!AM28</f>
        <v>1124390.8699999999</v>
      </c>
      <c r="N26" s="3"/>
      <c r="O26" s="3"/>
      <c r="P26" s="3"/>
      <c r="Q26" s="77">
        <f t="shared" si="0"/>
        <v>-152988.1399999999</v>
      </c>
      <c r="R26" s="78">
        <f t="shared" si="1"/>
        <v>363.14120747663549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262802.74</v>
      </c>
      <c r="K27" s="210">
        <f>บึงกาฬ!AK29</f>
        <v>525485.87</v>
      </c>
      <c r="L27" s="211">
        <f>บึงกาฬ!AL29</f>
        <v>1405241.04</v>
      </c>
      <c r="M27" s="211">
        <f>บึงกาฬ!AM29</f>
        <v>1066724.06</v>
      </c>
      <c r="N27" s="3"/>
      <c r="O27" s="3"/>
      <c r="P27" s="3"/>
      <c r="Q27" s="77">
        <f t="shared" si="0"/>
        <v>338516.98</v>
      </c>
      <c r="R27" s="78">
        <f t="shared" si="1"/>
        <v>439.41245778611631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1408457.6</v>
      </c>
      <c r="K28" s="210">
        <f>บึงกาฬ!AK30</f>
        <v>1424110.6600000001</v>
      </c>
      <c r="L28" s="211">
        <f>บึงกาฬ!AL30</f>
        <v>1242804.5699999998</v>
      </c>
      <c r="M28" s="211">
        <f>บึงกาฬ!AM30</f>
        <v>486669.59</v>
      </c>
      <c r="N28" s="3"/>
      <c r="O28" s="3"/>
      <c r="P28" s="3"/>
      <c r="Q28" s="77">
        <f t="shared" si="0"/>
        <v>756134.97999999975</v>
      </c>
      <c r="R28" s="78">
        <f t="shared" si="1"/>
        <v>670.69863464651905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858818.31</v>
      </c>
      <c r="K29" s="210">
        <f>บึงกาฬ!AK31</f>
        <v>881222.17</v>
      </c>
      <c r="L29" s="211">
        <f>บึงกาฬ!AL31</f>
        <v>1683077.49</v>
      </c>
      <c r="M29" s="211">
        <f>บึงกาฬ!AM31</f>
        <v>817658.75999999989</v>
      </c>
      <c r="N29" s="3"/>
      <c r="O29" s="3"/>
      <c r="P29" s="3"/>
      <c r="Q29" s="77">
        <f t="shared" si="0"/>
        <v>865418.7300000001</v>
      </c>
      <c r="R29" s="78">
        <f t="shared" si="1"/>
        <v>593.25960169192808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585103.31999999995</v>
      </c>
      <c r="K30" s="210">
        <f>บึงกาฬ!AK32</f>
        <v>592264.36</v>
      </c>
      <c r="L30" s="211">
        <f>บึงกาฬ!AL32</f>
        <v>1410442.94</v>
      </c>
      <c r="M30" s="211">
        <f>บึงกาฬ!AM32</f>
        <v>1383577.77</v>
      </c>
      <c r="N30" s="3"/>
      <c r="O30" s="3"/>
      <c r="P30" s="3"/>
      <c r="Q30" s="77">
        <f t="shared" si="0"/>
        <v>26865.169999999925</v>
      </c>
      <c r="R30" s="78">
        <f t="shared" si="1"/>
        <v>202.97063462368686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654339.68999999994</v>
      </c>
      <c r="K31" s="210">
        <f>บึงกาฬ!AK33</f>
        <v>693851.54999999993</v>
      </c>
      <c r="L31" s="211">
        <f>บึงกาฬ!AL33</f>
        <v>1132294.8199999998</v>
      </c>
      <c r="M31" s="211">
        <f>บึงกาฬ!AM33</f>
        <v>539723.86</v>
      </c>
      <c r="N31" s="3"/>
      <c r="O31" s="3"/>
      <c r="P31" s="3"/>
      <c r="Q31" s="77">
        <f t="shared" si="0"/>
        <v>592570.95999999985</v>
      </c>
      <c r="R31" s="78">
        <f t="shared" si="1"/>
        <v>215.88080457578644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1239181.81</v>
      </c>
      <c r="K32" s="210">
        <f>บึงกาฬ!AK34</f>
        <v>1543675.83</v>
      </c>
      <c r="L32" s="211">
        <f>บึงกาฬ!AL34</f>
        <v>1576064.11</v>
      </c>
      <c r="M32" s="211">
        <f>บึงกาฬ!AM34</f>
        <v>965725.29</v>
      </c>
      <c r="N32" s="3"/>
      <c r="O32" s="3"/>
      <c r="P32" s="3"/>
      <c r="Q32" s="77">
        <f t="shared" si="0"/>
        <v>610338.82000000007</v>
      </c>
      <c r="R32" s="78">
        <f t="shared" si="1"/>
        <v>320.59888323840522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204258.99</v>
      </c>
      <c r="K33" s="210">
        <f>บึงกาฬ!AK35</f>
        <v>228823.13999999998</v>
      </c>
      <c r="L33" s="211">
        <f>บึงกาฬ!AL35</f>
        <v>643048.14999999991</v>
      </c>
      <c r="M33" s="211">
        <f>บึงกาฬ!AM35</f>
        <v>633110.09000000008</v>
      </c>
      <c r="N33" s="3"/>
      <c r="O33" s="3"/>
      <c r="P33" s="3"/>
      <c r="Q33" s="77">
        <f t="shared" si="0"/>
        <v>9938.059999999823</v>
      </c>
      <c r="R33" s="78">
        <f t="shared" si="1"/>
        <v>430.9974195710455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7770285.1700000018</v>
      </c>
      <c r="K34" s="215">
        <f>SUM(K21:K33)</f>
        <v>7753676.1900000004</v>
      </c>
      <c r="L34" s="215">
        <f>SUM(L21:L33)</f>
        <v>15470587.129999999</v>
      </c>
      <c r="M34" s="215">
        <f>SUM(M21:M33)</f>
        <v>11654684.52</v>
      </c>
      <c r="N34" s="213">
        <v>12</v>
      </c>
      <c r="O34" s="213">
        <v>12</v>
      </c>
      <c r="P34" s="213">
        <f>N34-O34</f>
        <v>0</v>
      </c>
      <c r="Q34" s="77">
        <f t="shared" si="0"/>
        <v>3815902.6099999994</v>
      </c>
      <c r="R34" s="78">
        <f>L34/H34</f>
        <v>324.72581188866963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376939.53</v>
      </c>
      <c r="K36" s="210">
        <f>บึงกาฬ!AK36</f>
        <v>399154.57</v>
      </c>
      <c r="L36" s="211">
        <f>บึงกาฬ!AL36</f>
        <v>1241570.6599999999</v>
      </c>
      <c r="M36" s="211">
        <f>บึงกาฬ!AM36</f>
        <v>1153767.01</v>
      </c>
      <c r="N36" s="3"/>
      <c r="O36" s="3"/>
      <c r="P36" s="3"/>
      <c r="Q36" s="77">
        <f t="shared" si="0"/>
        <v>87803.649999999907</v>
      </c>
      <c r="R36" s="78">
        <f t="shared" si="1"/>
        <v>198.23896854542551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74230.94</v>
      </c>
      <c r="K37" s="210">
        <f>บึงกาฬ!AK37</f>
        <v>125870.24</v>
      </c>
      <c r="L37" s="211">
        <f>บึงกาฬ!AL37</f>
        <v>424109.83999999997</v>
      </c>
      <c r="M37" s="211">
        <f>บึงกาฬ!AM37</f>
        <v>576530.52</v>
      </c>
      <c r="N37" s="3"/>
      <c r="O37" s="3"/>
      <c r="P37" s="3"/>
      <c r="Q37" s="77">
        <f t="shared" si="0"/>
        <v>-152420.68000000005</v>
      </c>
      <c r="R37" s="78">
        <f t="shared" si="1"/>
        <v>99.392978673541123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203012.5</v>
      </c>
      <c r="K38" s="210">
        <f>บึงกาฬ!AK38</f>
        <v>201566.63</v>
      </c>
      <c r="L38" s="211">
        <f>บึงกาฬ!AL38</f>
        <v>1588752.78</v>
      </c>
      <c r="M38" s="211">
        <f>บึงกาฬ!AM38</f>
        <v>1675963.9800000002</v>
      </c>
      <c r="N38" s="3"/>
      <c r="O38" s="3"/>
      <c r="P38" s="3"/>
      <c r="Q38" s="77">
        <f t="shared" si="0"/>
        <v>-87211.200000000186</v>
      </c>
      <c r="R38" s="78">
        <f t="shared" si="1"/>
        <v>281.14542204919485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87620.63</v>
      </c>
      <c r="K39" s="210">
        <f>บึงกาฬ!AK39</f>
        <v>167326.41</v>
      </c>
      <c r="L39" s="211">
        <f>บึงกาฬ!AL39</f>
        <v>347184.08999999997</v>
      </c>
      <c r="M39" s="211">
        <f>บึงกาฬ!AM39</f>
        <v>461907.18</v>
      </c>
      <c r="N39" s="3"/>
      <c r="O39" s="3"/>
      <c r="P39" s="3"/>
      <c r="Q39" s="77">
        <f t="shared" si="0"/>
        <v>-114723.09000000003</v>
      </c>
      <c r="R39" s="78">
        <f t="shared" si="1"/>
        <v>138.37548425667595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188545.04</v>
      </c>
      <c r="K40" s="210">
        <f>บึงกาฬ!AK40</f>
        <v>182968.25</v>
      </c>
      <c r="L40" s="211">
        <f>บึงกาฬ!AL40</f>
        <v>485087.93000000005</v>
      </c>
      <c r="M40" s="211">
        <f>บึงกาฬ!AM40</f>
        <v>606015.54</v>
      </c>
      <c r="N40" s="3"/>
      <c r="O40" s="3"/>
      <c r="P40" s="3"/>
      <c r="Q40" s="77">
        <f t="shared" si="0"/>
        <v>-120927.60999999999</v>
      </c>
      <c r="R40" s="78">
        <f t="shared" si="1"/>
        <v>224.05909006928408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97338.5</v>
      </c>
      <c r="K41" s="210">
        <f>บึงกาฬ!AK41</f>
        <v>101157.48</v>
      </c>
      <c r="L41" s="211">
        <f>บึงกาฬ!AL41</f>
        <v>274556.84999999998</v>
      </c>
      <c r="M41" s="211">
        <f>บึงกาฬ!AM41</f>
        <v>380546.60000000003</v>
      </c>
      <c r="N41" s="3"/>
      <c r="O41" s="3"/>
      <c r="P41" s="3"/>
      <c r="Q41" s="77">
        <f t="shared" si="0"/>
        <v>-105989.75000000006</v>
      </c>
      <c r="R41" s="78">
        <f t="shared" si="1"/>
        <v>108.306449704142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367827.03</v>
      </c>
      <c r="K42" s="210">
        <f>บึงกาฬ!AK42</f>
        <v>478199.98</v>
      </c>
      <c r="L42" s="211">
        <f>บึงกาฬ!AL42</f>
        <v>974929.25</v>
      </c>
      <c r="M42" s="211">
        <f>บึงกาฬ!AM42</f>
        <v>776713.23</v>
      </c>
      <c r="N42" s="3"/>
      <c r="O42" s="3"/>
      <c r="P42" s="3"/>
      <c r="Q42" s="77">
        <f t="shared" si="0"/>
        <v>198216.02000000002</v>
      </c>
      <c r="R42" s="78">
        <f t="shared" si="1"/>
        <v>213.6128943908852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140677.70000000001</v>
      </c>
      <c r="K43" s="210">
        <f>บึงกาฬ!AK43</f>
        <v>146955.69000000003</v>
      </c>
      <c r="L43" s="211">
        <f>บึงกาฬ!AL43</f>
        <v>568739.44000000006</v>
      </c>
      <c r="M43" s="211">
        <f>บึงกาฬ!AM43</f>
        <v>582015.87</v>
      </c>
      <c r="N43" s="3"/>
      <c r="O43" s="3"/>
      <c r="P43" s="3"/>
      <c r="Q43" s="77">
        <f t="shared" si="0"/>
        <v>-13276.429999999935</v>
      </c>
      <c r="R43" s="78">
        <f t="shared" si="1"/>
        <v>201.32369557522125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174633.52</v>
      </c>
      <c r="K44" s="210">
        <f>บึงกาฬ!AK44</f>
        <v>200105.19</v>
      </c>
      <c r="L44" s="211">
        <f>บึงกาฬ!AL44</f>
        <v>630030.94999999995</v>
      </c>
      <c r="M44" s="211">
        <f>บึงกาฬ!AM44</f>
        <v>710651.85</v>
      </c>
      <c r="N44" s="3"/>
      <c r="O44" s="3"/>
      <c r="P44" s="3"/>
      <c r="Q44" s="77">
        <f t="shared" si="0"/>
        <v>-80620.900000000023</v>
      </c>
      <c r="R44" s="78">
        <f t="shared" si="1"/>
        <v>180.16326851587073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141563.81</v>
      </c>
      <c r="K45" s="210">
        <f>บึงกาฬ!AK45</f>
        <v>156266.09</v>
      </c>
      <c r="L45" s="211">
        <f>บึงกาฬ!AL45</f>
        <v>558038.03</v>
      </c>
      <c r="M45" s="211">
        <f>บึงกาฬ!AM45</f>
        <v>594449.16</v>
      </c>
      <c r="N45" s="3" t="s">
        <v>198</v>
      </c>
      <c r="O45" s="3"/>
      <c r="P45" s="3"/>
      <c r="Q45" s="77">
        <f t="shared" si="0"/>
        <v>-36411.130000000005</v>
      </c>
      <c r="R45" s="78">
        <f t="shared" si="1"/>
        <v>131.4267616580311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73085.05</v>
      </c>
      <c r="K46" s="210">
        <f>บึงกาฬ!AK46</f>
        <v>120626.71000000002</v>
      </c>
      <c r="L46" s="211">
        <f>บึงกาฬ!AL46</f>
        <v>766578.17</v>
      </c>
      <c r="M46" s="211">
        <f>บึงกาฬ!AM46</f>
        <v>818895.15</v>
      </c>
      <c r="N46" s="3"/>
      <c r="O46" s="3"/>
      <c r="P46" s="3"/>
      <c r="Q46" s="77">
        <f t="shared" si="0"/>
        <v>-52316.979999999981</v>
      </c>
      <c r="R46" s="78">
        <f t="shared" si="1"/>
        <v>253.91790990394171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1925474.25</v>
      </c>
      <c r="K47" s="215">
        <f>SUM(K35:K46)</f>
        <v>2280197.2399999998</v>
      </c>
      <c r="L47" s="215">
        <f>SUM(L35:L46)</f>
        <v>7859577.9900000012</v>
      </c>
      <c r="M47" s="215">
        <f>SUM(M35:M46)</f>
        <v>8337456.0900000008</v>
      </c>
      <c r="N47" s="213">
        <v>11</v>
      </c>
      <c r="O47" s="213">
        <v>11</v>
      </c>
      <c r="P47" s="213">
        <f>N47-O47</f>
        <v>0</v>
      </c>
      <c r="Q47" s="77">
        <f t="shared" si="0"/>
        <v>-477878.09999999963</v>
      </c>
      <c r="R47" s="78">
        <f>L47/H47</f>
        <v>189.20050046941577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282000.28999999998</v>
      </c>
      <c r="K49" s="210">
        <f>บึงกาฬ!AK47</f>
        <v>501819.68999999994</v>
      </c>
      <c r="L49" s="211">
        <f>บึงกาฬ!AL47</f>
        <v>418034.46</v>
      </c>
      <c r="M49" s="211">
        <f>บึงกาฬ!AM47</f>
        <v>1630422.89</v>
      </c>
      <c r="N49" s="3"/>
      <c r="O49" s="3"/>
      <c r="P49" s="3"/>
      <c r="Q49" s="77">
        <f t="shared" si="0"/>
        <v>-1212388.43</v>
      </c>
      <c r="R49" s="78">
        <f t="shared" si="1"/>
        <v>147.9768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785315.07</v>
      </c>
      <c r="K50" s="210">
        <f>บึงกาฬ!AK48</f>
        <v>868517.5</v>
      </c>
      <c r="L50" s="211">
        <f>บึงกาฬ!AL48</f>
        <v>1140660.8400000001</v>
      </c>
      <c r="M50" s="211">
        <f>บึงกาฬ!AM48</f>
        <v>786070.32</v>
      </c>
      <c r="N50" s="3"/>
      <c r="O50" s="3"/>
      <c r="P50" s="3"/>
      <c r="Q50" s="77">
        <f t="shared" si="0"/>
        <v>354590.52000000014</v>
      </c>
      <c r="R50" s="78">
        <f t="shared" si="1"/>
        <v>298.75873232058672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771835.52</v>
      </c>
      <c r="K51" s="210">
        <f>บึงกาฬ!AK49</f>
        <v>639052.81000000006</v>
      </c>
      <c r="L51" s="211">
        <f>บึงกาฬ!AL49</f>
        <v>785052.86</v>
      </c>
      <c r="M51" s="211">
        <f>บึงกาฬ!AM49</f>
        <v>411812.80000000005</v>
      </c>
      <c r="N51" s="3"/>
      <c r="O51" s="3"/>
      <c r="P51" s="3"/>
      <c r="Q51" s="77">
        <f t="shared" si="0"/>
        <v>373240.05999999994</v>
      </c>
      <c r="R51" s="78">
        <f t="shared" si="1"/>
        <v>384.45291870714982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1839150.88</v>
      </c>
      <c r="K52" s="215">
        <f>SUM(K48:K51)</f>
        <v>2009390</v>
      </c>
      <c r="L52" s="215">
        <f>SUM(L48:L51)</f>
        <v>2343748.16</v>
      </c>
      <c r="M52" s="215">
        <f>SUM(M48:M51)</f>
        <v>2828306.01</v>
      </c>
      <c r="N52" s="213">
        <v>3</v>
      </c>
      <c r="O52" s="213">
        <v>3</v>
      </c>
      <c r="P52" s="213">
        <f>N52-O52</f>
        <v>0</v>
      </c>
      <c r="Q52" s="77">
        <f t="shared" si="0"/>
        <v>-484557.84999999963</v>
      </c>
      <c r="R52" s="78">
        <f>L52/H52</f>
        <v>269.86161888313183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1581591</v>
      </c>
      <c r="K54" s="210">
        <f>บึงกาฬ!AK50</f>
        <v>1597699.54</v>
      </c>
      <c r="L54" s="211">
        <f>บึงกาฬ!AL50</f>
        <v>1128920.17</v>
      </c>
      <c r="M54" s="211">
        <f>บึงกาฬ!AM50</f>
        <v>493344.23</v>
      </c>
      <c r="N54" s="3"/>
      <c r="O54" s="3"/>
      <c r="P54" s="3"/>
      <c r="Q54" s="77">
        <f t="shared" si="0"/>
        <v>635575.93999999994</v>
      </c>
      <c r="R54" s="78">
        <f t="shared" si="1"/>
        <v>387.14683470507543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1044183.51</v>
      </c>
      <c r="K55" s="210">
        <f>บึงกาฬ!AK51</f>
        <v>242731.77999999991</v>
      </c>
      <c r="L55" s="211">
        <f>บึงกาฬ!AL51</f>
        <v>1397749.88</v>
      </c>
      <c r="M55" s="211">
        <f>บึงกาฬ!AM51</f>
        <v>1453054.43</v>
      </c>
      <c r="N55" s="3"/>
      <c r="O55" s="3"/>
      <c r="P55" s="3"/>
      <c r="Q55" s="77">
        <f t="shared" si="0"/>
        <v>-55304.550000000047</v>
      </c>
      <c r="R55" s="78">
        <f t="shared" si="1"/>
        <v>142.65665237803631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651281.62</v>
      </c>
      <c r="K56" s="210">
        <f>บึงกาฬ!AK52</f>
        <v>720676.66</v>
      </c>
      <c r="L56" s="211">
        <f>บึงกาฬ!AL52</f>
        <v>1402124.79</v>
      </c>
      <c r="M56" s="211">
        <f>บึงกาฬ!AM52</f>
        <v>998879.46000000008</v>
      </c>
      <c r="N56" s="3"/>
      <c r="O56" s="3"/>
      <c r="P56" s="3"/>
      <c r="Q56" s="77">
        <f t="shared" si="0"/>
        <v>403245.32999999996</v>
      </c>
      <c r="R56" s="78">
        <f t="shared" si="1"/>
        <v>289.51575263266574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1957857.96</v>
      </c>
      <c r="K57" s="210">
        <f>บึงกาฬ!AK53</f>
        <v>1716600.96</v>
      </c>
      <c r="L57" s="211">
        <f>บึงกาฬ!AL53</f>
        <v>1521184.62</v>
      </c>
      <c r="M57" s="211">
        <f>บึงกาฬ!AM53</f>
        <v>1148092.96</v>
      </c>
      <c r="N57" s="3"/>
      <c r="O57" s="3"/>
      <c r="P57" s="3"/>
      <c r="Q57" s="77">
        <f t="shared" si="0"/>
        <v>373091.66000000015</v>
      </c>
      <c r="R57" s="78">
        <f t="shared" si="1"/>
        <v>271.10757797184107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5234914.09</v>
      </c>
      <c r="K58" s="215">
        <f>SUM(K53:K57)</f>
        <v>4277708.9399999995</v>
      </c>
      <c r="L58" s="215">
        <f>SUM(L53:L57)</f>
        <v>5449979.46</v>
      </c>
      <c r="M58" s="215">
        <f>SUM(M53:M57)</f>
        <v>4093371.08</v>
      </c>
      <c r="N58" s="213">
        <v>4</v>
      </c>
      <c r="O58" s="213">
        <v>4</v>
      </c>
      <c r="P58" s="213">
        <f>N58-O58</f>
        <v>0</v>
      </c>
      <c r="Q58" s="77">
        <f t="shared" si="0"/>
        <v>1356608.38</v>
      </c>
      <c r="R58" s="78">
        <f>L58/H58</f>
        <v>235.23737310082873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442180.13</v>
      </c>
      <c r="K60" s="218">
        <f>บึงกาฬ!AK54</f>
        <v>479393.16000000003</v>
      </c>
      <c r="L60" s="211">
        <f>บึงกาฬ!AL54</f>
        <v>651786.59</v>
      </c>
      <c r="M60" s="211">
        <f>บึงกาฬ!AM54</f>
        <v>1125414.4300000002</v>
      </c>
      <c r="N60" s="40"/>
      <c r="O60" s="40"/>
      <c r="P60" s="40"/>
      <c r="Q60" s="80">
        <f t="shared" si="0"/>
        <v>-473627.8400000002</v>
      </c>
      <c r="R60" s="192">
        <f t="shared" si="1"/>
        <v>229.09897715289981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1713485.83</v>
      </c>
      <c r="K61" s="218">
        <f>บึงกาฬ!AK55</f>
        <v>1850866.9400000002</v>
      </c>
      <c r="L61" s="211">
        <f>บึงกาฬ!AL55</f>
        <v>1173261.2</v>
      </c>
      <c r="M61" s="211">
        <f>บึงกาฬ!AM55</f>
        <v>933687.4</v>
      </c>
      <c r="N61" s="3"/>
      <c r="O61" s="3"/>
      <c r="P61" s="3"/>
      <c r="Q61" s="77">
        <f t="shared" si="0"/>
        <v>239573.79999999993</v>
      </c>
      <c r="R61" s="78">
        <f t="shared" si="1"/>
        <v>245.70915183246072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263037.02</v>
      </c>
      <c r="K62" s="211">
        <f>บึงกาฬ!AK56</f>
        <v>301015.83999999997</v>
      </c>
      <c r="L62" s="211">
        <f>บึงกาฬ!AL56</f>
        <v>700952.87</v>
      </c>
      <c r="M62" s="211">
        <f>บึงกาฬ!AM56</f>
        <v>864125.89999999991</v>
      </c>
      <c r="N62" s="3"/>
      <c r="O62" s="3"/>
      <c r="P62" s="3"/>
      <c r="Q62" s="77">
        <f t="shared" si="0"/>
        <v>-163173.02999999991</v>
      </c>
      <c r="R62" s="78">
        <f t="shared" si="1"/>
        <v>289.41076383154416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253238.01</v>
      </c>
      <c r="K63" s="211">
        <f>บึงกาฬ!AK57</f>
        <v>500103.52</v>
      </c>
      <c r="L63" s="211">
        <f>บึงกาฬ!AL57</f>
        <v>650001.39</v>
      </c>
      <c r="M63" s="211">
        <f>บึงกาฬ!AM57</f>
        <v>942863.96</v>
      </c>
      <c r="N63" s="3"/>
      <c r="O63" s="3"/>
      <c r="P63" s="3"/>
      <c r="Q63" s="77">
        <f t="shared" si="0"/>
        <v>-292862.56999999995</v>
      </c>
      <c r="R63" s="78">
        <f t="shared" si="1"/>
        <v>150.67255215577191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368003.77</v>
      </c>
      <c r="K64" s="211">
        <f>บึงกาฬ!AK58</f>
        <v>365572.58</v>
      </c>
      <c r="L64" s="211">
        <f>บึงกาฬ!AL58</f>
        <v>564282.59</v>
      </c>
      <c r="M64" s="211">
        <f>บึงกาฬ!AM58</f>
        <v>937053.08000000007</v>
      </c>
      <c r="N64" s="3"/>
      <c r="O64" s="3"/>
      <c r="P64" s="3"/>
      <c r="Q64" s="77">
        <f t="shared" si="0"/>
        <v>-372770.49000000011</v>
      </c>
      <c r="R64" s="78">
        <f t="shared" si="1"/>
        <v>174.16129320987653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168976.78</v>
      </c>
      <c r="K65" s="211">
        <f>บึงกาฬ!AK59</f>
        <v>176995.59999999998</v>
      </c>
      <c r="L65" s="211">
        <f>บึงกาฬ!AL59</f>
        <v>489948.3</v>
      </c>
      <c r="M65" s="211">
        <f>บึงกาฬ!AM59</f>
        <v>410810.35</v>
      </c>
      <c r="N65" s="40"/>
      <c r="O65" s="40"/>
      <c r="P65" s="40"/>
      <c r="Q65" s="80">
        <f t="shared" si="0"/>
        <v>79137.950000000012</v>
      </c>
      <c r="R65" s="192">
        <f t="shared" si="1"/>
        <v>429.77921052631575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3208921.54</v>
      </c>
      <c r="K66" s="215">
        <f>SUM(K60:K65)</f>
        <v>3673947.64</v>
      </c>
      <c r="L66" s="215">
        <f>SUM(L59:L65)</f>
        <v>4230232.9400000004</v>
      </c>
      <c r="M66" s="215">
        <f>SUM(M59:M65)</f>
        <v>5213955.1199999992</v>
      </c>
      <c r="N66" s="213">
        <v>6</v>
      </c>
      <c r="O66" s="213">
        <v>6</v>
      </c>
      <c r="P66" s="213">
        <f>N66-O66</f>
        <v>0</v>
      </c>
      <c r="Q66" s="77">
        <f t="shared" si="0"/>
        <v>-983722.17999999877</v>
      </c>
      <c r="R66" s="78">
        <f>L66/H66</f>
        <v>225.781006618275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475887.69</v>
      </c>
      <c r="K68" s="210">
        <f>บึงกาฬ!AK60</f>
        <v>445983.29</v>
      </c>
      <c r="L68" s="211">
        <f>บึงกาฬ!AL60</f>
        <v>1189772.3999999999</v>
      </c>
      <c r="M68" s="211">
        <f>บึงกาฬ!AM60</f>
        <v>1005055.57</v>
      </c>
      <c r="N68" s="3"/>
      <c r="O68" s="3"/>
      <c r="P68" s="3"/>
      <c r="Q68" s="77">
        <f t="shared" si="0"/>
        <v>184716.82999999996</v>
      </c>
      <c r="R68" s="78">
        <f t="shared" si="1"/>
        <v>324.18866485013621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437957.17</v>
      </c>
      <c r="K69" s="210">
        <f>บึงกาฬ!AK61</f>
        <v>561203.25999999989</v>
      </c>
      <c r="L69" s="211">
        <f>บึงกาฬ!AL61</f>
        <v>1495859.08</v>
      </c>
      <c r="M69" s="211">
        <f>บึงกาฬ!AM61</f>
        <v>1327248.21</v>
      </c>
      <c r="N69" s="3"/>
      <c r="O69" s="3"/>
      <c r="P69" s="3"/>
      <c r="Q69" s="77">
        <f t="shared" si="0"/>
        <v>168610.87000000011</v>
      </c>
      <c r="R69" s="78">
        <f t="shared" si="1"/>
        <v>428.98166905649555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574555.79</v>
      </c>
      <c r="K70" s="210">
        <f>บึงกาฬ!AK62</f>
        <v>579414.79</v>
      </c>
      <c r="L70" s="211">
        <f>บึงกาฬ!AL62</f>
        <v>1954299.65</v>
      </c>
      <c r="M70" s="211">
        <f>บึงกาฬ!AM62</f>
        <v>1547609.13</v>
      </c>
      <c r="N70" s="3"/>
      <c r="O70" s="3"/>
      <c r="P70" s="3"/>
      <c r="Q70" s="77">
        <f t="shared" si="0"/>
        <v>406690.52</v>
      </c>
      <c r="R70" s="78">
        <f t="shared" si="1"/>
        <v>310.8971762647152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221256.5</v>
      </c>
      <c r="K71" s="210">
        <f>บึงกาฬ!AK63</f>
        <v>194279.71</v>
      </c>
      <c r="L71" s="211">
        <f>บึงกาฬ!AL63</f>
        <v>1143569.24</v>
      </c>
      <c r="M71" s="211">
        <f>บึงกาฬ!AM63</f>
        <v>1009798.36</v>
      </c>
      <c r="N71" s="3"/>
      <c r="O71" s="3"/>
      <c r="P71" s="3"/>
      <c r="Q71" s="77">
        <f t="shared" ref="Q71:Q82" si="2">L71-M71</f>
        <v>133770.88</v>
      </c>
      <c r="R71" s="78">
        <f t="shared" ref="R71:R82" si="3">L71/H71</f>
        <v>332.81991850989522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529760.38</v>
      </c>
      <c r="K72" s="210">
        <f>บึงกาฬ!AK64</f>
        <v>506106.86</v>
      </c>
      <c r="L72" s="211">
        <f>บึงกาฬ!AL64</f>
        <v>1271688.82</v>
      </c>
      <c r="M72" s="211">
        <f>บึงกาฬ!AM64</f>
        <v>858992.24</v>
      </c>
      <c r="N72" s="3"/>
      <c r="O72" s="3"/>
      <c r="P72" s="3"/>
      <c r="Q72" s="77">
        <f t="shared" si="2"/>
        <v>412696.58000000007</v>
      </c>
      <c r="R72" s="78">
        <f t="shared" si="3"/>
        <v>350.42403416919262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231189.31</v>
      </c>
      <c r="K73" s="210">
        <f>บึงกาฬ!AK65</f>
        <v>254317.63</v>
      </c>
      <c r="L73" s="211">
        <f>บึงกาฬ!AL65</f>
        <v>1627332.79</v>
      </c>
      <c r="M73" s="211">
        <f>บึงกาฬ!AM65</f>
        <v>1043039.8500000001</v>
      </c>
      <c r="N73" s="3"/>
      <c r="O73" s="3"/>
      <c r="P73" s="3"/>
      <c r="Q73" s="77">
        <f t="shared" si="2"/>
        <v>584292.93999999994</v>
      </c>
      <c r="R73" s="78">
        <f t="shared" si="3"/>
        <v>355.85672206429041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2470606.84</v>
      </c>
      <c r="K74" s="215">
        <f>SUM(K67:K73)</f>
        <v>2541305.5399999996</v>
      </c>
      <c r="L74" s="215">
        <f>SUM(L67:L73)</f>
        <v>8682521.9800000004</v>
      </c>
      <c r="M74" s="215">
        <f>SUM(M67:M73)</f>
        <v>6791743.3599999994</v>
      </c>
      <c r="N74" s="213">
        <v>6</v>
      </c>
      <c r="O74" s="213">
        <v>6</v>
      </c>
      <c r="P74" s="213">
        <f>N74-O74</f>
        <v>0</v>
      </c>
      <c r="Q74" s="77">
        <f>L74-M74</f>
        <v>1890778.620000001</v>
      </c>
      <c r="R74" s="78">
        <f>L74/H74</f>
        <v>346.17925840277502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1375813.35</v>
      </c>
      <c r="K76" s="210">
        <f>บึงกาฬ!AK66</f>
        <v>952971.42999999993</v>
      </c>
      <c r="L76" s="210">
        <f>บึงกาฬ!AL66</f>
        <v>1193205.8799999999</v>
      </c>
      <c r="M76" s="210">
        <f>บึงกาฬ!AM66</f>
        <v>1013423.75</v>
      </c>
      <c r="N76" s="3"/>
      <c r="O76" s="3"/>
      <c r="P76" s="3"/>
      <c r="Q76" s="77">
        <f t="shared" si="2"/>
        <v>179782.12999999989</v>
      </c>
      <c r="R76" s="78">
        <f t="shared" si="3"/>
        <v>207.44191237830319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706645.84</v>
      </c>
      <c r="K77" s="210">
        <f>บึงกาฬ!AK67</f>
        <v>957391.95</v>
      </c>
      <c r="L77" s="210">
        <f>บึงกาฬ!AL67</f>
        <v>1642183.81</v>
      </c>
      <c r="M77" s="210">
        <f>บึงกาฬ!AM67</f>
        <v>1049289.1599999999</v>
      </c>
      <c r="N77" s="3"/>
      <c r="O77" s="3"/>
      <c r="P77" s="3"/>
      <c r="Q77" s="77">
        <f t="shared" si="2"/>
        <v>592894.65000000014</v>
      </c>
      <c r="R77" s="78">
        <f t="shared" si="3"/>
        <v>374.67118640200778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381772.49</v>
      </c>
      <c r="K78" s="210">
        <f>บึงกาฬ!AK68</f>
        <v>354578.79</v>
      </c>
      <c r="L78" s="210">
        <f>บึงกาฬ!AL68</f>
        <v>978667.23</v>
      </c>
      <c r="M78" s="210">
        <f>บึงกาฬ!AM68</f>
        <v>701184.96000000008</v>
      </c>
      <c r="N78" s="3"/>
      <c r="O78" s="3"/>
      <c r="P78" s="3"/>
      <c r="Q78" s="77">
        <f t="shared" si="2"/>
        <v>277482.2699999999</v>
      </c>
      <c r="R78" s="78">
        <f t="shared" si="3"/>
        <v>496.03002027369484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523874.4</v>
      </c>
      <c r="K79" s="210">
        <f>บึงกาฬ!AK69</f>
        <v>457990.55000000005</v>
      </c>
      <c r="L79" s="210">
        <f>บึงกาฬ!AL69</f>
        <v>1551187.48</v>
      </c>
      <c r="M79" s="210">
        <f>บึงกาฬ!AM69</f>
        <v>1283038.21</v>
      </c>
      <c r="N79" s="3"/>
      <c r="O79" s="3"/>
      <c r="P79" s="3"/>
      <c r="Q79" s="77">
        <f t="shared" si="2"/>
        <v>268149.27</v>
      </c>
      <c r="R79" s="78">
        <f t="shared" si="3"/>
        <v>309.8037707209906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118109.93</v>
      </c>
      <c r="K80" s="210">
        <f>บึงกาฬ!AK70</f>
        <v>118986.31</v>
      </c>
      <c r="L80" s="210">
        <f>บึงกาฬ!AL70</f>
        <v>1079952.6200000001</v>
      </c>
      <c r="M80" s="210">
        <f>บึงกาฬ!AM70</f>
        <v>1010654.59</v>
      </c>
      <c r="N80" s="3"/>
      <c r="O80" s="3"/>
      <c r="P80" s="3"/>
      <c r="Q80" s="77">
        <f t="shared" si="2"/>
        <v>69298.030000000144</v>
      </c>
      <c r="R80" s="78">
        <f t="shared" si="3"/>
        <v>203.07495675065817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3106216.01</v>
      </c>
      <c r="K81" s="215">
        <f>SUM(K75:K80)</f>
        <v>2841919.03</v>
      </c>
      <c r="L81" s="215">
        <f>SUM(L75:L80)</f>
        <v>6445197.0200000005</v>
      </c>
      <c r="M81" s="215">
        <f>SUM(M75:M80)</f>
        <v>5057590.67</v>
      </c>
      <c r="N81" s="213">
        <v>5</v>
      </c>
      <c r="O81" s="213">
        <v>5</v>
      </c>
      <c r="P81" s="213">
        <f>N81-O81</f>
        <v>0</v>
      </c>
      <c r="Q81" s="77">
        <f t="shared" si="2"/>
        <v>1387606.3500000006</v>
      </c>
      <c r="R81" s="78">
        <f t="shared" si="3"/>
        <v>287.30874247759999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31773074.850000001</v>
      </c>
      <c r="K82" s="222">
        <f t="shared" si="4"/>
        <v>32618247.240000002</v>
      </c>
      <c r="L82" s="221">
        <f t="shared" si="4"/>
        <v>66250302.779999994</v>
      </c>
      <c r="M82" s="221">
        <f t="shared" si="4"/>
        <v>59004795.289999999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7245507.4899999946</v>
      </c>
      <c r="R82" s="78">
        <f t="shared" si="3"/>
        <v>264.98319226292608</v>
      </c>
    </row>
    <row r="83" spans="1:18" ht="25.8" customHeight="1" thickTop="1" thickBot="1" x14ac:dyDescent="0.75">
      <c r="A83" s="223"/>
      <c r="B83" s="224"/>
      <c r="C83" s="224"/>
      <c r="D83" s="224"/>
      <c r="E83" s="323" t="s">
        <v>241</v>
      </c>
      <c r="F83" s="324"/>
      <c r="G83" s="325"/>
      <c r="H83" s="225"/>
      <c r="I83" s="223"/>
      <c r="J83" s="263">
        <f>J82/O82</f>
        <v>520870.07950819674</v>
      </c>
      <c r="K83" s="264">
        <f>K82/O82</f>
        <v>534725.36459016392</v>
      </c>
      <c r="L83" s="263">
        <f>L82/O82</f>
        <v>1086070.537377049</v>
      </c>
      <c r="M83" s="263">
        <f>M82/O82</f>
        <v>967291.72606557375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652023.93999999994</v>
      </c>
      <c r="K85" s="210">
        <f>อุดรธานี!AN10</f>
        <v>1335489.54</v>
      </c>
      <c r="L85" s="210">
        <f>อุดรธานี!AO10</f>
        <v>1398390.83</v>
      </c>
      <c r="M85" s="210">
        <f>อุดรธานี!AP10</f>
        <v>1915460.6099999999</v>
      </c>
      <c r="N85" s="3"/>
      <c r="O85" s="3"/>
      <c r="P85" s="3"/>
      <c r="Q85" s="77">
        <f t="shared" ref="Q85:Q99" si="5">L85-M85</f>
        <v>-517069.7799999998</v>
      </c>
      <c r="R85" s="78">
        <f t="shared" ref="R85:R99" si="6">L85/H85</f>
        <v>179.07425150467409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1944475.85</v>
      </c>
      <c r="K86" s="210">
        <f>อุดรธานี!AN11</f>
        <v>2048779.77</v>
      </c>
      <c r="L86" s="210">
        <f>อุดรธานี!AO11</f>
        <v>717510.78</v>
      </c>
      <c r="M86" s="210">
        <f>อุดรธานี!AP11</f>
        <v>1381800.9</v>
      </c>
      <c r="N86" s="3"/>
      <c r="O86" s="3"/>
      <c r="P86" s="3"/>
      <c r="Q86" s="77">
        <f t="shared" si="5"/>
        <v>-664290.11999999988</v>
      </c>
      <c r="R86" s="78">
        <f t="shared" si="6"/>
        <v>133.54006700167506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348255.3</v>
      </c>
      <c r="K87" s="210">
        <f>อุดรธานี!AN12</f>
        <v>596404.01</v>
      </c>
      <c r="L87" s="210">
        <f>อุดรธานี!AO12</f>
        <v>469899.32</v>
      </c>
      <c r="M87" s="210">
        <f>อุดรธานี!AP12</f>
        <v>805754.47000000009</v>
      </c>
      <c r="N87" s="3"/>
      <c r="O87" s="3"/>
      <c r="P87" s="3"/>
      <c r="Q87" s="77">
        <f t="shared" si="5"/>
        <v>-335855.15000000008</v>
      </c>
      <c r="R87" s="78">
        <f t="shared" si="6"/>
        <v>102.26318171926006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1608604.7</v>
      </c>
      <c r="K88" s="210">
        <f>อุดรธานี!AN13</f>
        <v>2462053.86</v>
      </c>
      <c r="L88" s="210">
        <f>อุดรธานี!AO13</f>
        <v>1891295.47</v>
      </c>
      <c r="M88" s="210">
        <f>อุดรธานี!AP13</f>
        <v>2411174.5500000003</v>
      </c>
      <c r="N88" s="3"/>
      <c r="O88" s="3"/>
      <c r="P88" s="3"/>
      <c r="Q88" s="77">
        <f t="shared" si="5"/>
        <v>-519879.08000000031</v>
      </c>
      <c r="R88" s="78">
        <f t="shared" si="6"/>
        <v>231.7764056372549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2038124.87</v>
      </c>
      <c r="K89" s="210">
        <f>อุดรธานี!AN14</f>
        <v>2531057.1999999997</v>
      </c>
      <c r="L89" s="210">
        <f>อุดรธานี!AO14</f>
        <v>1315147.33</v>
      </c>
      <c r="M89" s="210">
        <f>อุดรธานี!AP14</f>
        <v>1736528.6800000002</v>
      </c>
      <c r="N89" s="3"/>
      <c r="O89" s="3"/>
      <c r="P89" s="3"/>
      <c r="Q89" s="77">
        <f t="shared" si="5"/>
        <v>-421381.35000000009</v>
      </c>
      <c r="R89" s="78">
        <f t="shared" si="6"/>
        <v>142.78008142438389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1022495.21</v>
      </c>
      <c r="K90" s="210">
        <f>อุดรธานี!AN15</f>
        <v>1261907.01</v>
      </c>
      <c r="L90" s="210">
        <f>อุดรธานี!AO15</f>
        <v>554472.67999999993</v>
      </c>
      <c r="M90" s="210">
        <f>อุดรธานี!AP15</f>
        <v>1025487.94</v>
      </c>
      <c r="N90" s="3"/>
      <c r="O90" s="3"/>
      <c r="P90" s="3"/>
      <c r="Q90" s="77">
        <f t="shared" si="5"/>
        <v>-471015.26</v>
      </c>
      <c r="R90" s="78">
        <f t="shared" si="6"/>
        <v>116.97735864978901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1036317.17</v>
      </c>
      <c r="K91" s="210">
        <f>อุดรธานี!AN16</f>
        <v>1547355.73</v>
      </c>
      <c r="L91" s="210">
        <f>อุดรธานี!AO16</f>
        <v>1177438.8999999999</v>
      </c>
      <c r="M91" s="210">
        <f>อุดรธานี!AP16</f>
        <v>1688697.4100000001</v>
      </c>
      <c r="N91" s="3"/>
      <c r="O91" s="3"/>
      <c r="P91" s="3"/>
      <c r="Q91" s="77">
        <f t="shared" si="5"/>
        <v>-511258.51000000024</v>
      </c>
      <c r="R91" s="78">
        <f t="shared" si="6"/>
        <v>141.74056819549776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1659175.07</v>
      </c>
      <c r="K92" s="210">
        <f>อุดรธานี!AN17</f>
        <v>2754214.62</v>
      </c>
      <c r="L92" s="210">
        <f>อุดรธานี!AO17</f>
        <v>914447.31</v>
      </c>
      <c r="M92" s="210">
        <f>อุดรธานี!AP17</f>
        <v>1326146.4000000001</v>
      </c>
      <c r="N92" s="3"/>
      <c r="O92" s="3"/>
      <c r="P92" s="3"/>
      <c r="Q92" s="77">
        <f t="shared" si="5"/>
        <v>-411699.09000000008</v>
      </c>
      <c r="R92" s="78">
        <f t="shared" si="6"/>
        <v>100.40045125164691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1737471.79</v>
      </c>
      <c r="K93" s="210">
        <f>อุดรธานี!AN18</f>
        <v>2170989.52</v>
      </c>
      <c r="L93" s="210">
        <f>อุดรธานี!AO18</f>
        <v>1146551.6499999999</v>
      </c>
      <c r="M93" s="210">
        <f>อุดรธานี!AP18</f>
        <v>1454498.7</v>
      </c>
      <c r="N93" s="3"/>
      <c r="O93" s="3"/>
      <c r="P93" s="3"/>
      <c r="Q93" s="77">
        <f t="shared" si="5"/>
        <v>-307947.05000000005</v>
      </c>
      <c r="R93" s="78">
        <f t="shared" si="6"/>
        <v>180.04894001256281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1541361.74</v>
      </c>
      <c r="K94" s="210">
        <f>อุดรธานี!AN19</f>
        <v>1886512.1300000001</v>
      </c>
      <c r="L94" s="210">
        <f>อุดรธานี!AO19</f>
        <v>1003257.75</v>
      </c>
      <c r="M94" s="210">
        <f>อุดรธานี!AP19</f>
        <v>1479075.1900000002</v>
      </c>
      <c r="N94" s="3"/>
      <c r="O94" s="3"/>
      <c r="P94" s="3"/>
      <c r="Q94" s="77">
        <f t="shared" si="5"/>
        <v>-475817.44000000018</v>
      </c>
      <c r="R94" s="78">
        <f t="shared" si="6"/>
        <v>191.90087031369549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2543124.7599999998</v>
      </c>
      <c r="K95" s="210">
        <f>อุดรธานี!AN20</f>
        <v>2060928.8699999996</v>
      </c>
      <c r="L95" s="210">
        <f>อุดรธานี!AO20</f>
        <v>1534569.33</v>
      </c>
      <c r="M95" s="210">
        <f>อุดรธานี!AP20</f>
        <v>2377031.64</v>
      </c>
      <c r="N95" s="3"/>
      <c r="O95" s="3"/>
      <c r="P95" s="3"/>
      <c r="Q95" s="77">
        <f t="shared" si="5"/>
        <v>-842462.31</v>
      </c>
      <c r="R95" s="78">
        <f t="shared" si="6"/>
        <v>143.12342193620594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2402013.9</v>
      </c>
      <c r="K96" s="210">
        <f>อุดรธานี!AN21</f>
        <v>2958968.58</v>
      </c>
      <c r="L96" s="210">
        <f>อุดรธานี!AO21</f>
        <v>2243903.27</v>
      </c>
      <c r="M96" s="210">
        <f>อุดรธานี!AP21</f>
        <v>1982392.21</v>
      </c>
      <c r="N96" s="3"/>
      <c r="O96" s="3"/>
      <c r="P96" s="3"/>
      <c r="Q96" s="77">
        <f t="shared" si="5"/>
        <v>261511.06000000006</v>
      </c>
      <c r="R96" s="78">
        <f t="shared" si="6"/>
        <v>245.53050333734544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2740488.08</v>
      </c>
      <c r="K97" s="210">
        <f>อุดรธานี!AN22</f>
        <v>6014851.1699999999</v>
      </c>
      <c r="L97" s="210">
        <f>อุดรธานี!AO22</f>
        <v>1873100.9300000002</v>
      </c>
      <c r="M97" s="210">
        <f>อุดรธานี!AP22</f>
        <v>2491820.4300000002</v>
      </c>
      <c r="N97" s="3"/>
      <c r="O97" s="3"/>
      <c r="P97" s="3"/>
      <c r="Q97" s="77">
        <f t="shared" si="5"/>
        <v>-618719.5</v>
      </c>
      <c r="R97" s="78">
        <f t="shared" si="6"/>
        <v>133.87898863555145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2337385.27</v>
      </c>
      <c r="K98" s="210">
        <f>อุดรธานี!AN23</f>
        <v>2419307.1100000003</v>
      </c>
      <c r="L98" s="210">
        <f>อุดรธานี!AO23</f>
        <v>1051457.67</v>
      </c>
      <c r="M98" s="210">
        <f>อุดรธานี!AP23</f>
        <v>1586595.5</v>
      </c>
      <c r="N98" s="3"/>
      <c r="O98" s="3"/>
      <c r="P98" s="3"/>
      <c r="Q98" s="77">
        <f t="shared" si="5"/>
        <v>-535137.83000000007</v>
      </c>
      <c r="R98" s="78">
        <f t="shared" si="6"/>
        <v>164.49588078848561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306878.08000000002</v>
      </c>
      <c r="K99" s="210">
        <f>อุดรธานี!AN24</f>
        <v>471103.9</v>
      </c>
      <c r="L99" s="210">
        <f>อุดรธานี!AO24</f>
        <v>678354.95</v>
      </c>
      <c r="M99" s="210">
        <f>อุดรธานี!AP24</f>
        <v>1136980.8400000001</v>
      </c>
      <c r="N99" s="3"/>
      <c r="O99" s="3"/>
      <c r="P99" s="3"/>
      <c r="Q99" s="77">
        <f t="shared" si="5"/>
        <v>-458625.89000000013</v>
      </c>
      <c r="R99" s="78">
        <f t="shared" si="6"/>
        <v>139.63667146974063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1849512.26</v>
      </c>
      <c r="K100" s="210">
        <f>อุดรธานี!AN25</f>
        <v>2264634.12</v>
      </c>
      <c r="L100" s="210">
        <f>อุดรธานี!AO25</f>
        <v>1314119.8599999999</v>
      </c>
      <c r="M100" s="210">
        <f>อุดรธานี!AP25</f>
        <v>1251223.3400000001</v>
      </c>
      <c r="N100" s="3"/>
      <c r="O100" s="3"/>
      <c r="P100" s="3"/>
      <c r="Q100" s="77">
        <f t="shared" ref="Q100:Q162" si="7">L100-M100</f>
        <v>62896.519999999786</v>
      </c>
      <c r="R100" s="78">
        <f t="shared" ref="R100:R162" si="8">L100/H100</f>
        <v>260.84157602223104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810361.22</v>
      </c>
      <c r="K101" s="210">
        <f>อุดรธานี!AN26</f>
        <v>1504445.6099999999</v>
      </c>
      <c r="L101" s="210">
        <f>อุดรธานี!AO26</f>
        <v>689087.92999999993</v>
      </c>
      <c r="M101" s="210">
        <f>อุดรธานี!AP26</f>
        <v>1049503.44</v>
      </c>
      <c r="N101" s="3"/>
      <c r="O101" s="3"/>
      <c r="P101" s="3"/>
      <c r="Q101" s="77">
        <f t="shared" si="7"/>
        <v>-360415.51</v>
      </c>
      <c r="R101" s="78">
        <f t="shared" si="8"/>
        <v>137.10464186231596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1636508.53</v>
      </c>
      <c r="K102" s="210">
        <f>อุดรธานี!AN27</f>
        <v>2425455.9200000004</v>
      </c>
      <c r="L102" s="210">
        <f>อุดรธานี!AO27</f>
        <v>1683304.63</v>
      </c>
      <c r="M102" s="210">
        <f>อุดรธานี!AP27</f>
        <v>1557449.1099999999</v>
      </c>
      <c r="N102" s="3"/>
      <c r="O102" s="3"/>
      <c r="P102" s="3"/>
      <c r="Q102" s="77">
        <f t="shared" si="7"/>
        <v>125855.52000000002</v>
      </c>
      <c r="R102" s="78">
        <f t="shared" si="8"/>
        <v>366.73303485838778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1875829.55</v>
      </c>
      <c r="K103" s="210">
        <f>อุดรธานี!AN28</f>
        <v>2188691.2600000002</v>
      </c>
      <c r="L103" s="210">
        <f>อุดรธานี!AO28</f>
        <v>1563275.87</v>
      </c>
      <c r="M103" s="210">
        <f>อุดรธานี!AP28</f>
        <v>1745723.99</v>
      </c>
      <c r="N103" s="3"/>
      <c r="O103" s="3"/>
      <c r="P103" s="3"/>
      <c r="Q103" s="77">
        <f t="shared" si="7"/>
        <v>-182448.11999999988</v>
      </c>
      <c r="R103" s="78">
        <f t="shared" si="8"/>
        <v>202.3658084142395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1403107.94</v>
      </c>
      <c r="K104" s="210">
        <f>อุดรธานี!AN29</f>
        <v>1566332.8499999999</v>
      </c>
      <c r="L104" s="210">
        <f>อุดรธานี!AO29</f>
        <v>1187743.18</v>
      </c>
      <c r="M104" s="210">
        <f>อุดรธานี!AP29</f>
        <v>1885369.67</v>
      </c>
      <c r="N104" s="3"/>
      <c r="O104" s="3"/>
      <c r="P104" s="3"/>
      <c r="Q104" s="77">
        <f t="shared" si="7"/>
        <v>-697626.49</v>
      </c>
      <c r="R104" s="78">
        <f t="shared" si="8"/>
        <v>211.26701885450018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572593.6</v>
      </c>
      <c r="K105" s="210">
        <f>อุดรธานี!AN30</f>
        <v>849109.95</v>
      </c>
      <c r="L105" s="210">
        <f>อุดรธานี!AO30</f>
        <v>2271536.56</v>
      </c>
      <c r="M105" s="210">
        <f>อุดรธานี!AP30</f>
        <v>2479370.17</v>
      </c>
      <c r="N105" s="3"/>
      <c r="O105" s="3"/>
      <c r="P105" s="3"/>
      <c r="Q105" s="77">
        <f t="shared" si="7"/>
        <v>-207833.60999999987</v>
      </c>
      <c r="R105" s="78">
        <f t="shared" si="8"/>
        <v>394.91247566063981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1312199.3899999999</v>
      </c>
      <c r="K106" s="210">
        <f>อุดรธานี!AN31</f>
        <v>1523454.69</v>
      </c>
      <c r="L106" s="210">
        <f>อุดรธานี!AO31</f>
        <v>653466.78</v>
      </c>
      <c r="M106" s="210">
        <f>อุดรธานี!AP31</f>
        <v>1125838.73</v>
      </c>
      <c r="N106" s="3"/>
      <c r="O106" s="3"/>
      <c r="P106" s="3"/>
      <c r="Q106" s="77">
        <f t="shared" si="7"/>
        <v>-472371.94999999995</v>
      </c>
      <c r="R106" s="78">
        <f t="shared" si="8"/>
        <v>176.32670804101457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1593568.11</v>
      </c>
      <c r="K107" s="210">
        <f>อุดรธานี!AN32</f>
        <v>2105673.0999999996</v>
      </c>
      <c r="L107" s="210">
        <f>อุดรธานี!AO32</f>
        <v>1035138.0700000001</v>
      </c>
      <c r="M107" s="210">
        <f>อุดรธานี!AP32</f>
        <v>1642555.55</v>
      </c>
      <c r="N107" s="3"/>
      <c r="O107" s="3"/>
      <c r="P107" s="3"/>
      <c r="Q107" s="77">
        <f t="shared" si="7"/>
        <v>-607417.48</v>
      </c>
      <c r="R107" s="78">
        <f t="shared" si="8"/>
        <v>160.01515999381667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1929837.34</v>
      </c>
      <c r="K108" s="210">
        <f>อุดรธานี!AN33</f>
        <v>2446066.9699999997</v>
      </c>
      <c r="L108" s="210">
        <f>อุดรธานี!AO33</f>
        <v>1048957.1499999999</v>
      </c>
      <c r="M108" s="210">
        <f>อุดรธานี!AP33</f>
        <v>1462863.92</v>
      </c>
      <c r="N108" s="3"/>
      <c r="O108" s="3"/>
      <c r="P108" s="3"/>
      <c r="Q108" s="77">
        <f t="shared" si="7"/>
        <v>-413906.77</v>
      </c>
      <c r="R108" s="78">
        <f t="shared" si="8"/>
        <v>122.32736443148687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1375379.41</v>
      </c>
      <c r="K109" s="210">
        <f>อุดรธานี!AN34</f>
        <v>2189530.09</v>
      </c>
      <c r="L109" s="210">
        <f>อุดรธานี!AO34</f>
        <v>523403.32</v>
      </c>
      <c r="M109" s="210">
        <f>อุดรธานี!AP34</f>
        <v>769836.38</v>
      </c>
      <c r="N109" s="3"/>
      <c r="O109" s="3"/>
      <c r="P109" s="3"/>
      <c r="Q109" s="77">
        <f t="shared" si="7"/>
        <v>-246433.06</v>
      </c>
      <c r="R109" s="78">
        <f t="shared" si="8"/>
        <v>193.56631656804734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1293635.5</v>
      </c>
      <c r="K110" s="210">
        <f>อุดรธานี!AN35</f>
        <v>1553242.55</v>
      </c>
      <c r="L110" s="210">
        <f>อุดรธานี!AO35</f>
        <v>1460128.03</v>
      </c>
      <c r="M110" s="210">
        <f>อุดรธานี!AP35</f>
        <v>1425016.54</v>
      </c>
      <c r="N110" s="3"/>
      <c r="O110" s="3"/>
      <c r="P110" s="3"/>
      <c r="Q110" s="77">
        <f t="shared" si="7"/>
        <v>35111.489999999991</v>
      </c>
      <c r="R110" s="78">
        <f t="shared" si="8"/>
        <v>263.51345064067857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39570728.580000006</v>
      </c>
      <c r="K111" s="231">
        <f>SUM(K84:K110)</f>
        <v>53136560.129999995</v>
      </c>
      <c r="L111" s="215">
        <f>SUM(L84:L110)</f>
        <v>31399959.549999997</v>
      </c>
      <c r="M111" s="215">
        <f>SUM(M84:M110)</f>
        <v>41194196.309999995</v>
      </c>
      <c r="N111" s="213">
        <v>26</v>
      </c>
      <c r="O111" s="213">
        <v>26</v>
      </c>
      <c r="P111" s="213">
        <f>N111-O111</f>
        <v>0</v>
      </c>
      <c r="Q111" s="77">
        <f t="shared" si="7"/>
        <v>-9794236.7599999979</v>
      </c>
      <c r="R111" s="78">
        <f>L111/H111</f>
        <v>179.68606143668919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1248118.79</v>
      </c>
      <c r="K113" s="210">
        <f>อุดรธานี!AN36</f>
        <v>1036220.16</v>
      </c>
      <c r="L113" s="210">
        <f>อุดรธานี!AO36</f>
        <v>990215.06</v>
      </c>
      <c r="M113" s="210">
        <f>อุดรธานี!AP36</f>
        <v>1038526.53</v>
      </c>
      <c r="N113" s="3"/>
      <c r="O113" s="3"/>
      <c r="P113" s="3"/>
      <c r="Q113" s="77">
        <f t="shared" si="7"/>
        <v>-48311.469999999972</v>
      </c>
      <c r="R113" s="78">
        <f t="shared" si="8"/>
        <v>288.94515903122266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1616779.93</v>
      </c>
      <c r="K114" s="210">
        <f>อุดรธานี!AN37</f>
        <v>1585659.64</v>
      </c>
      <c r="L114" s="210">
        <f>อุดรธานี!AO37</f>
        <v>788402.77</v>
      </c>
      <c r="M114" s="210">
        <f>อุดรธานี!AP37</f>
        <v>1029752.75</v>
      </c>
      <c r="N114" s="3"/>
      <c r="O114" s="3"/>
      <c r="P114" s="3"/>
      <c r="Q114" s="77">
        <f t="shared" si="7"/>
        <v>-241349.97999999998</v>
      </c>
      <c r="R114" s="78">
        <f t="shared" si="8"/>
        <v>195.14920049504951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1012739.57</v>
      </c>
      <c r="K115" s="210">
        <f>อุดรธานี!AN38</f>
        <v>1026888.92</v>
      </c>
      <c r="L115" s="210">
        <f>อุดรธานี!AO38</f>
        <v>1782490.3900000001</v>
      </c>
      <c r="M115" s="210">
        <f>อุดรธานี!AP38</f>
        <v>1430826.58</v>
      </c>
      <c r="N115" s="3"/>
      <c r="O115" s="3"/>
      <c r="P115" s="3"/>
      <c r="Q115" s="77">
        <f t="shared" si="7"/>
        <v>351663.81000000006</v>
      </c>
      <c r="R115" s="78">
        <f t="shared" si="8"/>
        <v>471.93285411702414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480687.15</v>
      </c>
      <c r="K116" s="210">
        <f>อุดรธานี!AN39</f>
        <v>561456.64000000001</v>
      </c>
      <c r="L116" s="210">
        <f>อุดรธานี!AO39</f>
        <v>726885.79999999993</v>
      </c>
      <c r="M116" s="210">
        <f>อุดรธานี!AP39</f>
        <v>749406.69000000006</v>
      </c>
      <c r="N116" s="3"/>
      <c r="O116" s="3"/>
      <c r="P116" s="3"/>
      <c r="Q116" s="77">
        <f t="shared" si="7"/>
        <v>-22520.89000000013</v>
      </c>
      <c r="R116" s="78">
        <f t="shared" si="8"/>
        <v>200.29920088178559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2878439.23</v>
      </c>
      <c r="K117" s="210">
        <f>อุดรธานี!AN40</f>
        <v>2935722.35</v>
      </c>
      <c r="L117" s="210">
        <f>อุดรธานี!AO40</f>
        <v>2040278.5499999998</v>
      </c>
      <c r="M117" s="210">
        <f>อุดรธานี!AP40</f>
        <v>1810068.7700000003</v>
      </c>
      <c r="N117" s="3"/>
      <c r="O117" s="3"/>
      <c r="P117" s="3"/>
      <c r="Q117" s="77">
        <f t="shared" si="7"/>
        <v>230209.77999999956</v>
      </c>
      <c r="R117" s="78">
        <f t="shared" si="8"/>
        <v>276.64793898305084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1432841.95</v>
      </c>
      <c r="K118" s="210">
        <f>อุดรธานี!AN41</f>
        <v>1490425.17</v>
      </c>
      <c r="L118" s="210">
        <f>อุดรธานี!AO41</f>
        <v>1205873.02</v>
      </c>
      <c r="M118" s="210">
        <f>อุดรธานี!AP41</f>
        <v>1529397.6</v>
      </c>
      <c r="N118" s="3"/>
      <c r="O118" s="3"/>
      <c r="P118" s="3"/>
      <c r="Q118" s="77">
        <f t="shared" si="7"/>
        <v>-323524.58000000007</v>
      </c>
      <c r="R118" s="78">
        <f t="shared" si="8"/>
        <v>167.01842382271468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843759.86</v>
      </c>
      <c r="K119" s="210">
        <f>อุดรธานี!AN42</f>
        <v>877231.09</v>
      </c>
      <c r="L119" s="210">
        <f>อุดรธานี!AO42</f>
        <v>973158.75999999989</v>
      </c>
      <c r="M119" s="210">
        <f>อุดรธานี!AP42</f>
        <v>1127487.79</v>
      </c>
      <c r="N119" s="3"/>
      <c r="O119" s="3"/>
      <c r="P119" s="3"/>
      <c r="Q119" s="77">
        <f t="shared" si="7"/>
        <v>-154329.03000000014</v>
      </c>
      <c r="R119" s="78">
        <f t="shared" si="8"/>
        <v>331.79637231503574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438725.35</v>
      </c>
      <c r="K120" s="210">
        <f>อุดรธานี!AN43</f>
        <v>440073.19999999995</v>
      </c>
      <c r="L120" s="210">
        <f>อุดรธานี!AO43</f>
        <v>627962.76</v>
      </c>
      <c r="M120" s="210">
        <f>อุดรธานี!AP43</f>
        <v>790408.33000000007</v>
      </c>
      <c r="N120" s="3"/>
      <c r="O120" s="3"/>
      <c r="P120" s="3"/>
      <c r="Q120" s="77">
        <f t="shared" si="7"/>
        <v>-162445.57000000007</v>
      </c>
      <c r="R120" s="78">
        <f t="shared" si="8"/>
        <v>184.69492941176472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606404.75</v>
      </c>
      <c r="K121" s="210">
        <f>อุดรธานี!AN44</f>
        <v>615330.56000000006</v>
      </c>
      <c r="L121" s="210">
        <f>อุดรธานี!AO44</f>
        <v>491260.65</v>
      </c>
      <c r="M121" s="210">
        <f>อุดรธานี!AP44</f>
        <v>735175.77</v>
      </c>
      <c r="N121" s="3"/>
      <c r="O121" s="3"/>
      <c r="P121" s="3"/>
      <c r="Q121" s="77">
        <f t="shared" si="7"/>
        <v>-243915.12</v>
      </c>
      <c r="R121" s="78">
        <f t="shared" si="8"/>
        <v>240.69605585497305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1090452.1000000001</v>
      </c>
      <c r="K122" s="210">
        <f>อุดรธานี!AN45</f>
        <v>1135959.8800000001</v>
      </c>
      <c r="L122" s="210">
        <f>อุดรธานี!AO45</f>
        <v>1046077.6100000001</v>
      </c>
      <c r="M122" s="210">
        <f>อุดรธานี!AP45</f>
        <v>932703.99</v>
      </c>
      <c r="N122" s="3"/>
      <c r="O122" s="3"/>
      <c r="P122" s="3"/>
      <c r="Q122" s="77">
        <f t="shared" si="7"/>
        <v>113373.62000000011</v>
      </c>
      <c r="R122" s="78">
        <f t="shared" si="8"/>
        <v>279.84954788657041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1093382.52</v>
      </c>
      <c r="K123" s="210">
        <f>อุดรธานี!AN46</f>
        <v>1102649.4300000002</v>
      </c>
      <c r="L123" s="210">
        <f>อุดรธานี!AO46</f>
        <v>1022245.92</v>
      </c>
      <c r="M123" s="210">
        <f>อุดรธานี!AP46</f>
        <v>990336.71</v>
      </c>
      <c r="N123" s="3"/>
      <c r="O123" s="3"/>
      <c r="P123" s="3"/>
      <c r="Q123" s="77">
        <f t="shared" si="7"/>
        <v>31909.210000000079</v>
      </c>
      <c r="R123" s="78">
        <f t="shared" si="8"/>
        <v>286.02292109681031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12742331.199999997</v>
      </c>
      <c r="K124" s="215">
        <f>SUM(K112:K123)</f>
        <v>12807617.039999999</v>
      </c>
      <c r="L124" s="215">
        <f>SUM(L112:L123)</f>
        <v>11694851.289999999</v>
      </c>
      <c r="M124" s="215">
        <f>SUM(M112:M123)</f>
        <v>12164091.510000002</v>
      </c>
      <c r="N124" s="213">
        <v>11</v>
      </c>
      <c r="O124" s="213">
        <v>11</v>
      </c>
      <c r="P124" s="213">
        <f>N124-O124</f>
        <v>0</v>
      </c>
      <c r="Q124" s="77">
        <f t="shared" si="7"/>
        <v>-469240.22000000253</v>
      </c>
      <c r="R124" s="78">
        <f>L124/H124</f>
        <v>258.99923129733799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360017.5</v>
      </c>
      <c r="K126" s="210">
        <f>อุดรธานี!AN47</f>
        <v>762426.09</v>
      </c>
      <c r="L126" s="210">
        <f>อุดรธานี!AO47</f>
        <v>946229.57000000007</v>
      </c>
      <c r="M126" s="210">
        <f>อุดรธานี!AP47</f>
        <v>763732.89</v>
      </c>
      <c r="N126" s="3"/>
      <c r="O126" s="3"/>
      <c r="P126" s="3"/>
      <c r="Q126" s="77">
        <f t="shared" si="7"/>
        <v>182496.68000000005</v>
      </c>
      <c r="R126" s="78">
        <f t="shared" si="8"/>
        <v>288.74872444308824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471388.29</v>
      </c>
      <c r="K127" s="210">
        <f>อุดรธานี!AN48</f>
        <v>693683.36</v>
      </c>
      <c r="L127" s="210">
        <f>อุดรธานี!AO48</f>
        <v>1966081.53</v>
      </c>
      <c r="M127" s="210">
        <f>อุดรธานี!AP48</f>
        <v>1453338.22</v>
      </c>
      <c r="N127" s="3"/>
      <c r="O127" s="3"/>
      <c r="P127" s="3"/>
      <c r="Q127" s="77">
        <f t="shared" si="7"/>
        <v>512743.31000000006</v>
      </c>
      <c r="R127" s="78">
        <f t="shared" si="8"/>
        <v>576.39446789797717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527060.18999999994</v>
      </c>
      <c r="K128" s="210">
        <f>อุดรธานี!AN49</f>
        <v>1145962.23</v>
      </c>
      <c r="L128" s="210">
        <f>อุดรธานี!AO49</f>
        <v>2296722.38</v>
      </c>
      <c r="M128" s="210">
        <f>อุดรธานี!AP49</f>
        <v>1361981.78</v>
      </c>
      <c r="N128" s="233"/>
      <c r="O128" s="233"/>
      <c r="P128" s="233"/>
      <c r="Q128" s="194">
        <f t="shared" si="7"/>
        <v>934740.59999999986</v>
      </c>
      <c r="R128" s="194">
        <f t="shared" si="8"/>
        <v>793.61519695922595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170920.06</v>
      </c>
      <c r="K129" s="210">
        <f>อุดรธานี!AN50</f>
        <v>293747.31</v>
      </c>
      <c r="L129" s="210">
        <f>อุดรธานี!AO50</f>
        <v>1223779.54</v>
      </c>
      <c r="M129" s="210">
        <f>อุดรธานี!AP50</f>
        <v>1152459.4100000001</v>
      </c>
      <c r="N129" s="233"/>
      <c r="O129" s="233"/>
      <c r="P129" s="233"/>
      <c r="Q129" s="194">
        <f t="shared" si="7"/>
        <v>71320.129999999888</v>
      </c>
      <c r="R129" s="194">
        <f t="shared" si="8"/>
        <v>497.87613506916193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602135.80000000005</v>
      </c>
      <c r="K130" s="210">
        <f>อุดรธานี!AN51</f>
        <v>924496.47000000009</v>
      </c>
      <c r="L130" s="210">
        <f>อุดรธานี!AO51</f>
        <v>1542208.45</v>
      </c>
      <c r="M130" s="210">
        <f>อุดรธานี!AP51</f>
        <v>1397352.7</v>
      </c>
      <c r="N130" s="233"/>
      <c r="O130" s="233"/>
      <c r="P130" s="233"/>
      <c r="Q130" s="194">
        <f t="shared" si="7"/>
        <v>144855.75</v>
      </c>
      <c r="R130" s="194">
        <f t="shared" si="8"/>
        <v>293.58622691795165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270667.02</v>
      </c>
      <c r="K131" s="210">
        <f>อุดรธานี!AN52</f>
        <v>721495.62</v>
      </c>
      <c r="L131" s="210">
        <f>อุดรธานี!AO52</f>
        <v>876551.08000000007</v>
      </c>
      <c r="M131" s="210">
        <f>อุดรธานี!AP52</f>
        <v>756409.84000000008</v>
      </c>
      <c r="N131" s="3"/>
      <c r="O131" s="3"/>
      <c r="P131" s="3"/>
      <c r="Q131" s="196">
        <f t="shared" si="7"/>
        <v>120141.23999999999</v>
      </c>
      <c r="R131" s="197">
        <f t="shared" si="8"/>
        <v>404.87347806004624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317944.69</v>
      </c>
      <c r="K132" s="210">
        <f>อุดรธานี!AN53</f>
        <v>458190.06999999995</v>
      </c>
      <c r="L132" s="210">
        <f>อุดรธานี!AO53</f>
        <v>689996.34000000008</v>
      </c>
      <c r="M132" s="210">
        <f>อุดรธานี!AP53</f>
        <v>544080.97</v>
      </c>
      <c r="N132" s="3"/>
      <c r="O132" s="3"/>
      <c r="P132" s="3"/>
      <c r="Q132" s="196">
        <f t="shared" si="7"/>
        <v>145915.37000000011</v>
      </c>
      <c r="R132" s="197">
        <f t="shared" si="8"/>
        <v>273.80807142857145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1311870.8600000001</v>
      </c>
      <c r="K133" s="210">
        <f>อุดรธานี!AN54</f>
        <v>1919276.5300000003</v>
      </c>
      <c r="L133" s="210">
        <f>อุดรธานี!AO54</f>
        <v>2707975.15</v>
      </c>
      <c r="M133" s="210">
        <f>อุดรธานี!AP54</f>
        <v>1811615.69</v>
      </c>
      <c r="N133" s="233"/>
      <c r="O133" s="233"/>
      <c r="P133" s="233"/>
      <c r="Q133" s="194">
        <f t="shared" si="7"/>
        <v>896359.46</v>
      </c>
      <c r="R133" s="194">
        <f t="shared" si="8"/>
        <v>378.68482030485245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486165.95</v>
      </c>
      <c r="K134" s="210">
        <f>อุดรธานี!AN55</f>
        <v>468211.72</v>
      </c>
      <c r="L134" s="210">
        <f>อุดรธานี!AO55</f>
        <v>1465230.3</v>
      </c>
      <c r="M134" s="210">
        <f>อุดรธานี!AP55</f>
        <v>1140516.22</v>
      </c>
      <c r="N134" s="3"/>
      <c r="O134" s="3"/>
      <c r="P134" s="3"/>
      <c r="Q134" s="196">
        <f t="shared" si="7"/>
        <v>324714.08000000007</v>
      </c>
      <c r="R134" s="197">
        <f t="shared" si="8"/>
        <v>216.68593611357588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577018.67000000004</v>
      </c>
      <c r="K135" s="210">
        <f>อุดรธานี!AN56</f>
        <v>1444828.46</v>
      </c>
      <c r="L135" s="210">
        <f>อุดรธานี!AO56</f>
        <v>2034499.56</v>
      </c>
      <c r="M135" s="210">
        <f>อุดรธานี!AP56</f>
        <v>996816.43</v>
      </c>
      <c r="N135" s="233"/>
      <c r="O135" s="233"/>
      <c r="P135" s="233"/>
      <c r="Q135" s="194">
        <f t="shared" si="7"/>
        <v>1037683.13</v>
      </c>
      <c r="R135" s="194">
        <f t="shared" si="8"/>
        <v>532.59150785340319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221005.03</v>
      </c>
      <c r="K136" s="210">
        <f>อุดรธานี!AN57</f>
        <v>398261.06</v>
      </c>
      <c r="L136" s="210">
        <f>อุดรธานี!AO57</f>
        <v>1063903.1499999999</v>
      </c>
      <c r="M136" s="210">
        <f>อุดรธานี!AP57</f>
        <v>909745.25</v>
      </c>
      <c r="N136" s="233"/>
      <c r="O136" s="233"/>
      <c r="P136" s="233"/>
      <c r="Q136" s="194">
        <f t="shared" si="7"/>
        <v>154157.89999999991</v>
      </c>
      <c r="R136" s="194">
        <f t="shared" si="8"/>
        <v>382.83668585822232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5316194.0600000005</v>
      </c>
      <c r="K137" s="215">
        <f>SUM(K125:K136)</f>
        <v>9230578.9199999999</v>
      </c>
      <c r="L137" s="215">
        <f>SUM(L125:L136)</f>
        <v>16813177.050000001</v>
      </c>
      <c r="M137" s="215">
        <f>SUM(M125:M136)</f>
        <v>12288049.4</v>
      </c>
      <c r="N137" s="213">
        <v>11</v>
      </c>
      <c r="O137" s="213">
        <v>11</v>
      </c>
      <c r="P137" s="213">
        <f>N137-O137</f>
        <v>0</v>
      </c>
      <c r="Q137" s="80">
        <f t="shared" si="7"/>
        <v>4525127.6500000004</v>
      </c>
      <c r="R137" s="78">
        <f>L137/H137</f>
        <v>395.69727112261711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3038191.67</v>
      </c>
      <c r="K139" s="210">
        <f>อุดรธานี!AN58</f>
        <v>3738829.53</v>
      </c>
      <c r="L139" s="210">
        <f>อุดรธานี!AO58</f>
        <v>745413.3</v>
      </c>
      <c r="M139" s="210">
        <f>อุดรธานี!AP58</f>
        <v>1114432.5699999998</v>
      </c>
      <c r="N139" s="235"/>
      <c r="O139" s="235"/>
      <c r="P139" s="235"/>
      <c r="Q139" s="80">
        <f t="shared" si="7"/>
        <v>-369019.26999999979</v>
      </c>
      <c r="R139" s="192">
        <f t="shared" si="8"/>
        <v>159.27634615384616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4081431.35</v>
      </c>
      <c r="K140" s="210">
        <f>อุดรธานี!AN59</f>
        <v>4551491.3199999994</v>
      </c>
      <c r="L140" s="210">
        <f>อุดรธานี!AO59</f>
        <v>3433376.65</v>
      </c>
      <c r="M140" s="210">
        <f>อุดรธานี!AP59</f>
        <v>2474471.6800000002</v>
      </c>
      <c r="N140" s="3"/>
      <c r="O140" s="3"/>
      <c r="P140" s="3"/>
      <c r="Q140" s="77">
        <f t="shared" si="7"/>
        <v>958904.96999999974</v>
      </c>
      <c r="R140" s="78">
        <f t="shared" si="8"/>
        <v>401.65847566682265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2443074.2999999998</v>
      </c>
      <c r="K141" s="210">
        <f>อุดรธานี!AN60</f>
        <v>3333998.75</v>
      </c>
      <c r="L141" s="210">
        <f>อุดรธานี!AO60</f>
        <v>663847.55000000005</v>
      </c>
      <c r="M141" s="210">
        <f>อุดรธานี!AP60</f>
        <v>551051.92000000004</v>
      </c>
      <c r="N141" s="3"/>
      <c r="O141" s="3"/>
      <c r="P141" s="3"/>
      <c r="Q141" s="77">
        <f t="shared" si="7"/>
        <v>112795.63</v>
      </c>
      <c r="R141" s="78">
        <f t="shared" si="8"/>
        <v>147.16194857016183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754368.87</v>
      </c>
      <c r="K142" s="210">
        <f>อุดรธานี!AN61</f>
        <v>1002238.5</v>
      </c>
      <c r="L142" s="210">
        <f>อุดรธานี!AO61</f>
        <v>775105.25</v>
      </c>
      <c r="M142" s="210">
        <f>อุดรธานี!AP61</f>
        <v>928646.98</v>
      </c>
      <c r="N142" s="3"/>
      <c r="O142" s="3"/>
      <c r="P142" s="3"/>
      <c r="Q142" s="77">
        <f t="shared" si="7"/>
        <v>-153541.72999999998</v>
      </c>
      <c r="R142" s="78">
        <f t="shared" si="8"/>
        <v>247.32139438417357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1812734.97</v>
      </c>
      <c r="K143" s="210">
        <f>อุดรธานี!AN62</f>
        <v>2563423.9700000002</v>
      </c>
      <c r="L143" s="210">
        <f>อุดรธานี!AO62</f>
        <v>974352.9</v>
      </c>
      <c r="M143" s="210">
        <f>อุดรธานี!AP62</f>
        <v>1132353.43</v>
      </c>
      <c r="N143" s="3"/>
      <c r="O143" s="3"/>
      <c r="P143" s="3"/>
      <c r="Q143" s="77">
        <f t="shared" si="7"/>
        <v>-158000.52999999991</v>
      </c>
      <c r="R143" s="78">
        <f t="shared" si="8"/>
        <v>136.13984909878442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952201.01</v>
      </c>
      <c r="K144" s="210">
        <f>อุดรธานี!AN63</f>
        <v>3117612.81</v>
      </c>
      <c r="L144" s="210">
        <f>อุดรธานี!AO63</f>
        <v>1773169.31</v>
      </c>
      <c r="M144" s="210">
        <f>อุดรธานี!AP63</f>
        <v>1402648.22</v>
      </c>
      <c r="N144" s="3"/>
      <c r="O144" s="3"/>
      <c r="P144" s="3"/>
      <c r="Q144" s="77">
        <f t="shared" si="7"/>
        <v>370521.09000000008</v>
      </c>
      <c r="R144" s="78">
        <f t="shared" si="8"/>
        <v>307.36164153232795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1378845.63</v>
      </c>
      <c r="K145" s="210">
        <f>อุดรธานี!AN65</f>
        <v>1429281.8499999999</v>
      </c>
      <c r="L145" s="210">
        <f>อุดรธานี!AO65</f>
        <v>1009635.31</v>
      </c>
      <c r="M145" s="210">
        <f>อุดรธานี!AP65</f>
        <v>1200194.95</v>
      </c>
      <c r="N145" s="3"/>
      <c r="O145" s="3"/>
      <c r="P145" s="3"/>
      <c r="Q145" s="77">
        <f t="shared" si="7"/>
        <v>-190559.6399999999</v>
      </c>
      <c r="R145" s="78">
        <f t="shared" si="8"/>
        <v>296.86424875036755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675105.5</v>
      </c>
      <c r="K146" s="210">
        <f>อุดรธานี!AN66</f>
        <v>480072.79</v>
      </c>
      <c r="L146" s="210">
        <f>อุดรธานี!AO66</f>
        <v>729868.99</v>
      </c>
      <c r="M146" s="210">
        <f>อุดรธานี!AP66</f>
        <v>943831.91</v>
      </c>
      <c r="N146" s="3"/>
      <c r="O146" s="3"/>
      <c r="P146" s="3"/>
      <c r="Q146" s="77">
        <f t="shared" si="7"/>
        <v>-213962.92000000004</v>
      </c>
      <c r="R146" s="78">
        <f t="shared" si="8"/>
        <v>155.25824079982982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317661.90999999997</v>
      </c>
      <c r="K147" s="210">
        <f>อุดรธานี!AN67</f>
        <v>2011675.4499999997</v>
      </c>
      <c r="L147" s="210">
        <f>อุดรธานี!AO67</f>
        <v>645713.15999999992</v>
      </c>
      <c r="M147" s="210">
        <f>อุดรธานี!AP67</f>
        <v>720418.9</v>
      </c>
      <c r="N147" s="3"/>
      <c r="O147" s="3"/>
      <c r="P147" s="3"/>
      <c r="Q147" s="77">
        <f t="shared" si="7"/>
        <v>-74705.740000000107</v>
      </c>
      <c r="R147" s="78">
        <f t="shared" si="8"/>
        <v>218.9600406917599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1223440.98</v>
      </c>
      <c r="K148" s="210">
        <f>อุดรธานี!AN68</f>
        <v>1900072.91</v>
      </c>
      <c r="L148" s="210">
        <f>อุดรธานี!AO68</f>
        <v>930612.38</v>
      </c>
      <c r="M148" s="210">
        <f>อุดรธานี!AP68</f>
        <v>1144842.7200000002</v>
      </c>
      <c r="N148" s="3"/>
      <c r="O148" s="3"/>
      <c r="P148" s="3"/>
      <c r="Q148" s="77">
        <f t="shared" si="7"/>
        <v>-214230.3400000002</v>
      </c>
      <c r="R148" s="78">
        <f t="shared" si="8"/>
        <v>211.35870542811719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1211906.26</v>
      </c>
      <c r="K149" s="210">
        <f>อุดรธานี!AN69</f>
        <v>2049306.9500000002</v>
      </c>
      <c r="L149" s="210">
        <f>อุดรธานี!AO69</f>
        <v>854078.69</v>
      </c>
      <c r="M149" s="210">
        <f>อุดรธานี!AP69</f>
        <v>926596.97</v>
      </c>
      <c r="N149" s="3"/>
      <c r="O149" s="3"/>
      <c r="P149" s="3"/>
      <c r="Q149" s="77">
        <f t="shared" si="7"/>
        <v>-72518.280000000028</v>
      </c>
      <c r="R149" s="78">
        <f t="shared" si="8"/>
        <v>326.35792510508213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1014893.32</v>
      </c>
      <c r="K150" s="210">
        <f>อุดรธานี!AN70</f>
        <v>1095555.77</v>
      </c>
      <c r="L150" s="210">
        <f>อุดรธานี!AO70</f>
        <v>488369.19</v>
      </c>
      <c r="M150" s="210">
        <f>อุดรธานี!AP70</f>
        <v>620247.72000000009</v>
      </c>
      <c r="N150" s="3"/>
      <c r="O150" s="3"/>
      <c r="P150" s="3"/>
      <c r="Q150" s="77">
        <f t="shared" si="7"/>
        <v>-131878.53000000009</v>
      </c>
      <c r="R150" s="78">
        <f t="shared" si="8"/>
        <v>110.29114498644986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548352.75</v>
      </c>
      <c r="K151" s="210">
        <f>อุดรธานี!AN71</f>
        <v>1143599.74</v>
      </c>
      <c r="L151" s="210">
        <f>อุดรธานี!AO71</f>
        <v>830469.59</v>
      </c>
      <c r="M151" s="210">
        <f>อุดรธานี!AP71</f>
        <v>1081630.77</v>
      </c>
      <c r="N151" s="3"/>
      <c r="O151" s="3"/>
      <c r="P151" s="3"/>
      <c r="Q151" s="77">
        <f t="shared" si="7"/>
        <v>-251161.18000000005</v>
      </c>
      <c r="R151" s="78">
        <f t="shared" si="8"/>
        <v>318.5537360951285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2169049.73</v>
      </c>
      <c r="K152" s="210">
        <f>อุดรธานี!AN72</f>
        <v>4252614.57</v>
      </c>
      <c r="L152" s="210">
        <f>อุดรธานี!AO72</f>
        <v>754343.37</v>
      </c>
      <c r="M152" s="210">
        <f>อุดรธานี!AP72</f>
        <v>1073908.8900000001</v>
      </c>
      <c r="N152" s="3"/>
      <c r="O152" s="3"/>
      <c r="P152" s="3"/>
      <c r="Q152" s="77">
        <f t="shared" si="7"/>
        <v>-319565.52000000014</v>
      </c>
      <c r="R152" s="78">
        <f t="shared" si="8"/>
        <v>147.44788311180611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2379149.6</v>
      </c>
      <c r="K153" s="210">
        <f>อุดรธานี!AN73</f>
        <v>3161780.34</v>
      </c>
      <c r="L153" s="210">
        <f>อุดรธานี!AO73</f>
        <v>800649.51</v>
      </c>
      <c r="M153" s="210">
        <f>อุดรธานี!AP73</f>
        <v>880662.73</v>
      </c>
      <c r="N153" s="40"/>
      <c r="O153" s="40"/>
      <c r="P153" s="40"/>
      <c r="Q153" s="77">
        <f t="shared" si="7"/>
        <v>-80013.219999999972</v>
      </c>
      <c r="R153" s="78">
        <f t="shared" si="8"/>
        <v>144.05352824757108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1489049.62</v>
      </c>
      <c r="K154" s="210">
        <f>อุดรธานี!AN74</f>
        <v>2005420.05</v>
      </c>
      <c r="L154" s="210">
        <f>อุดรธานี!AO74</f>
        <v>925037.77</v>
      </c>
      <c r="M154" s="210">
        <f>อุดรธานี!AP74</f>
        <v>1146423.6499999999</v>
      </c>
      <c r="N154" s="3"/>
      <c r="O154" s="3"/>
      <c r="P154" s="3"/>
      <c r="Q154" s="77">
        <f t="shared" si="7"/>
        <v>-221385.87999999989</v>
      </c>
      <c r="R154" s="78">
        <f t="shared" si="8"/>
        <v>327.21534135125574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25489457.470000006</v>
      </c>
      <c r="K155" s="215">
        <f>SUM(K138:K154)</f>
        <v>37836975.299999997</v>
      </c>
      <c r="L155" s="215">
        <f>SUM(L138:L154)</f>
        <v>16334042.92</v>
      </c>
      <c r="M155" s="215">
        <f>SUM(M138:M154)</f>
        <v>17342364.010000002</v>
      </c>
      <c r="N155" s="213">
        <v>16</v>
      </c>
      <c r="O155" s="213">
        <v>16</v>
      </c>
      <c r="P155" s="213">
        <f>N155-O155</f>
        <v>0</v>
      </c>
      <c r="Q155" s="77">
        <f t="shared" si="7"/>
        <v>-1008321.0900000017</v>
      </c>
      <c r="R155" s="78">
        <f>L155/H155</f>
        <v>234.75535607007862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1000938.22</v>
      </c>
      <c r="K157" s="210">
        <f>อุดรธานี!AN75</f>
        <v>1091638.3</v>
      </c>
      <c r="L157" s="210">
        <f>อุดรธานี!AO75</f>
        <v>840686.79</v>
      </c>
      <c r="M157" s="210">
        <f>อุดรธานี!AP75</f>
        <v>1036008.33</v>
      </c>
      <c r="N157" s="3"/>
      <c r="O157" s="3"/>
      <c r="P157" s="3"/>
      <c r="Q157" s="77">
        <f t="shared" si="7"/>
        <v>-195321.53999999992</v>
      </c>
      <c r="R157" s="78">
        <f t="shared" si="8"/>
        <v>226.47812230603449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1722893.76</v>
      </c>
      <c r="K158" s="210">
        <f>อุดรธานี!AN76</f>
        <v>1051424.8400000001</v>
      </c>
      <c r="L158" s="210">
        <f>อุดรธานี!AO76</f>
        <v>826993.62</v>
      </c>
      <c r="M158" s="210">
        <f>อุดรธานี!AP76</f>
        <v>1046913.23</v>
      </c>
      <c r="N158" s="3"/>
      <c r="O158" s="3"/>
      <c r="P158" s="3"/>
      <c r="Q158" s="77">
        <f t="shared" si="7"/>
        <v>-219919.61</v>
      </c>
      <c r="R158" s="78">
        <f t="shared" si="8"/>
        <v>167.37373406193078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373250.07</v>
      </c>
      <c r="K159" s="210">
        <f>อุดรธานี!AN77</f>
        <v>-173320.39</v>
      </c>
      <c r="L159" s="210">
        <f>อุดรธานี!AO77</f>
        <v>646661.87</v>
      </c>
      <c r="M159" s="210">
        <f>อุดรธานี!AP77</f>
        <v>1381092.9</v>
      </c>
      <c r="N159" s="3"/>
      <c r="O159" s="3"/>
      <c r="P159" s="3"/>
      <c r="Q159" s="77">
        <f t="shared" si="7"/>
        <v>-734431.02999999991</v>
      </c>
      <c r="R159" s="78">
        <f t="shared" si="8"/>
        <v>204.57509332489718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628689.79</v>
      </c>
      <c r="K160" s="210">
        <f>อุดรธานี!AN78</f>
        <v>851905.07</v>
      </c>
      <c r="L160" s="210">
        <f>อุดรธานี!AO78</f>
        <v>1763634.06</v>
      </c>
      <c r="M160" s="210">
        <f>อุดรธานี!AP78</f>
        <v>1853415.24</v>
      </c>
      <c r="N160" s="3"/>
      <c r="O160" s="3"/>
      <c r="P160" s="3"/>
      <c r="Q160" s="77">
        <f t="shared" si="7"/>
        <v>-89781.179999999935</v>
      </c>
      <c r="R160" s="78">
        <f t="shared" si="8"/>
        <v>289.73781172991625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660540.27</v>
      </c>
      <c r="K161" s="210">
        <f>อุดรธานี!AN79</f>
        <v>906876.08000000007</v>
      </c>
      <c r="L161" s="210">
        <f>อุดรธานี!AO79</f>
        <v>659534.83000000007</v>
      </c>
      <c r="M161" s="210">
        <f>อุดรธานี!AP79</f>
        <v>684208.4</v>
      </c>
      <c r="N161" s="3"/>
      <c r="O161" s="3"/>
      <c r="P161" s="3"/>
      <c r="Q161" s="77">
        <f t="shared" si="7"/>
        <v>-24673.569999999949</v>
      </c>
      <c r="R161" s="78">
        <f t="shared" si="8"/>
        <v>202.80898831488318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100917.62</v>
      </c>
      <c r="K162" s="210">
        <f>อุดรธานี!AN80</f>
        <v>-250930.56000000006</v>
      </c>
      <c r="L162" s="210">
        <f>อุดรธานี!AO80</f>
        <v>572891.01</v>
      </c>
      <c r="M162" s="210">
        <f>อุดรธานี!AP80</f>
        <v>766451.63</v>
      </c>
      <c r="N162" s="3"/>
      <c r="O162" s="3"/>
      <c r="P162" s="3"/>
      <c r="Q162" s="77">
        <f t="shared" si="7"/>
        <v>-193560.62</v>
      </c>
      <c r="R162" s="78">
        <f t="shared" si="8"/>
        <v>235.75761728395062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167452.76</v>
      </c>
      <c r="K163" s="210">
        <f>อุดรธานี!AN81</f>
        <v>237540.11</v>
      </c>
      <c r="L163" s="210">
        <f>อุดรธานี!AO81</f>
        <v>1302426.27</v>
      </c>
      <c r="M163" s="210">
        <f>อุดรธานี!AP81</f>
        <v>1307858.28</v>
      </c>
      <c r="N163" s="3"/>
      <c r="O163" s="3"/>
      <c r="P163" s="3"/>
      <c r="Q163" s="77">
        <f t="shared" ref="Q163:Q226" si="9">L163-M163</f>
        <v>-5432.0100000000093</v>
      </c>
      <c r="R163" s="78">
        <f t="shared" ref="R163:R226" si="10">L163/H163</f>
        <v>481.84471698113208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155750.63</v>
      </c>
      <c r="K164" s="210">
        <f>อุดรธานี!AN82</f>
        <v>333679.13</v>
      </c>
      <c r="L164" s="210">
        <f>อุดรธานี!AO82</f>
        <v>446201.80000000005</v>
      </c>
      <c r="M164" s="210">
        <f>อุดรธานี!AP82</f>
        <v>476570.75</v>
      </c>
      <c r="N164" s="3"/>
      <c r="O164" s="3"/>
      <c r="P164" s="3"/>
      <c r="Q164" s="77">
        <f t="shared" si="9"/>
        <v>-30368.949999999953</v>
      </c>
      <c r="R164" s="78">
        <f t="shared" si="10"/>
        <v>269.28292094146047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262267.37</v>
      </c>
      <c r="K165" s="210">
        <f>อุดรธานี!AN83</f>
        <v>587235.27</v>
      </c>
      <c r="L165" s="210">
        <f>อุดรธานี!AO83</f>
        <v>1425205.17</v>
      </c>
      <c r="M165" s="210">
        <f>อุดรธานี!AP83</f>
        <v>1292063.57</v>
      </c>
      <c r="N165" s="3"/>
      <c r="O165" s="3"/>
      <c r="P165" s="3"/>
      <c r="Q165" s="77">
        <f t="shared" si="9"/>
        <v>133141.59999999986</v>
      </c>
      <c r="R165" s="78">
        <f t="shared" si="10"/>
        <v>573.06199034981898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5072700.4899999993</v>
      </c>
      <c r="K166" s="215">
        <f>SUM(K156:K165)</f>
        <v>4636047.8499999996</v>
      </c>
      <c r="L166" s="215">
        <f>SUM(L156:L165)</f>
        <v>8484235.4199999981</v>
      </c>
      <c r="M166" s="215">
        <f>SUM(M156:M165)</f>
        <v>9844582.3300000019</v>
      </c>
      <c r="N166" s="213">
        <v>9</v>
      </c>
      <c r="O166" s="213">
        <v>9</v>
      </c>
      <c r="P166" s="213">
        <f>N166-O166</f>
        <v>0</v>
      </c>
      <c r="Q166" s="77">
        <f t="shared" si="9"/>
        <v>-1360346.9100000039</v>
      </c>
      <c r="R166" s="78">
        <f>L166/H166</f>
        <v>67.83155646876348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815519.08</v>
      </c>
      <c r="K168" s="210">
        <f>อุดรธานี!AN84</f>
        <v>964485.45</v>
      </c>
      <c r="L168" s="210">
        <f>อุดรธานี!AO84</f>
        <v>593686.77</v>
      </c>
      <c r="M168" s="210">
        <f>อุดรธานี!AP84</f>
        <v>799958.71</v>
      </c>
      <c r="N168" s="3"/>
      <c r="O168" s="3"/>
      <c r="P168" s="3"/>
      <c r="Q168" s="77">
        <f t="shared" si="9"/>
        <v>-206271.93999999994</v>
      </c>
      <c r="R168" s="78">
        <f t="shared" si="10"/>
        <v>154.60592968750001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2855721.01</v>
      </c>
      <c r="K169" s="210">
        <f>อุดรธานี!AN85</f>
        <v>2316240.0799999996</v>
      </c>
      <c r="L169" s="210">
        <f>อุดรธานี!AO85</f>
        <v>1459361.37</v>
      </c>
      <c r="M169" s="210">
        <f>อุดรธานี!AP85</f>
        <v>1906149.99</v>
      </c>
      <c r="N169" s="3"/>
      <c r="O169" s="3"/>
      <c r="P169" s="3"/>
      <c r="Q169" s="77">
        <f t="shared" si="9"/>
        <v>-446788.61999999988</v>
      </c>
      <c r="R169" s="78">
        <f t="shared" si="10"/>
        <v>185.10418188736682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5132665.1500000004</v>
      </c>
      <c r="K170" s="210">
        <f>อุดรธานี!AN86</f>
        <v>4438837.07</v>
      </c>
      <c r="L170" s="210">
        <f>อุดรธานี!AO86</f>
        <v>1138800.48</v>
      </c>
      <c r="M170" s="210">
        <f>อุดรธานี!AP86</f>
        <v>1247599.8400000001</v>
      </c>
      <c r="N170" s="3"/>
      <c r="O170" s="3"/>
      <c r="P170" s="3"/>
      <c r="Q170" s="77">
        <f t="shared" si="9"/>
        <v>-108799.3600000001</v>
      </c>
      <c r="R170" s="78">
        <f t="shared" si="10"/>
        <v>145.16258508604207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755047.08</v>
      </c>
      <c r="K171" s="210">
        <f>อุดรธานี!AN87</f>
        <v>1029577.7399999999</v>
      </c>
      <c r="L171" s="210">
        <f>อุดรธานี!AO87</f>
        <v>1127700.7</v>
      </c>
      <c r="M171" s="210">
        <f>อุดรธานี!AP87</f>
        <v>1309334.83</v>
      </c>
      <c r="N171" s="3"/>
      <c r="O171" s="3"/>
      <c r="P171" s="3"/>
      <c r="Q171" s="77">
        <f t="shared" si="9"/>
        <v>-181634.13000000012</v>
      </c>
      <c r="R171" s="78">
        <f t="shared" si="10"/>
        <v>177.67460217425554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639879.19999999995</v>
      </c>
      <c r="K172" s="210">
        <f>อุดรธานี!AN88</f>
        <v>859663.37999999989</v>
      </c>
      <c r="L172" s="210">
        <f>อุดรธานี!AO88</f>
        <v>949912.55</v>
      </c>
      <c r="M172" s="210">
        <f>อุดรธานี!AP88</f>
        <v>1229477.03</v>
      </c>
      <c r="N172" s="3"/>
      <c r="O172" s="3"/>
      <c r="P172" s="3"/>
      <c r="Q172" s="77">
        <f t="shared" si="9"/>
        <v>-279564.48</v>
      </c>
      <c r="R172" s="78">
        <f t="shared" si="10"/>
        <v>232.59367042115574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2014214.68</v>
      </c>
      <c r="K173" s="210">
        <f>อุดรธานี!AN89</f>
        <v>2224477.0300000003</v>
      </c>
      <c r="L173" s="210">
        <f>อุดรธานี!AO89</f>
        <v>1403103.3900000001</v>
      </c>
      <c r="M173" s="210">
        <f>อุดรธานี!AP89</f>
        <v>1642535.46</v>
      </c>
      <c r="N173" s="3"/>
      <c r="O173" s="3"/>
      <c r="P173" s="3"/>
      <c r="Q173" s="77">
        <f t="shared" si="9"/>
        <v>-239432.06999999983</v>
      </c>
      <c r="R173" s="78">
        <f t="shared" si="10"/>
        <v>172.98771914683763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1602061.2</v>
      </c>
      <c r="K174" s="210">
        <f>อุดรธานี!AN90</f>
        <v>394841.60000000009</v>
      </c>
      <c r="L174" s="210">
        <f>อุดรธานี!AO90</f>
        <v>747320.03</v>
      </c>
      <c r="M174" s="210">
        <f>อุดรธานี!AP90</f>
        <v>879491.26</v>
      </c>
      <c r="N174" s="3"/>
      <c r="O174" s="3"/>
      <c r="P174" s="3"/>
      <c r="Q174" s="77">
        <f t="shared" si="9"/>
        <v>-132171.22999999998</v>
      </c>
      <c r="R174" s="78">
        <f t="shared" si="10"/>
        <v>182.98727473065622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2136649.1800000002</v>
      </c>
      <c r="K175" s="210">
        <f>อุดรธานี!AN91</f>
        <v>1319751.7200000004</v>
      </c>
      <c r="L175" s="210">
        <f>อุดรธานี!AO91</f>
        <v>1542655.44</v>
      </c>
      <c r="M175" s="210">
        <f>อุดรธานี!AP91</f>
        <v>1735064.4100000001</v>
      </c>
      <c r="N175" s="3"/>
      <c r="O175" s="3"/>
      <c r="P175" s="3"/>
      <c r="Q175" s="77">
        <f t="shared" si="9"/>
        <v>-192408.9700000002</v>
      </c>
      <c r="R175" s="78">
        <f t="shared" si="10"/>
        <v>249.05641588634163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1961501.13</v>
      </c>
      <c r="K176" s="210">
        <f>อุดรธานี!AN92</f>
        <v>2061869.32</v>
      </c>
      <c r="L176" s="210">
        <f>อุดรธานี!AO92</f>
        <v>874722.62</v>
      </c>
      <c r="M176" s="210">
        <f>อุดรธานี!AP92</f>
        <v>1041409.3</v>
      </c>
      <c r="N176" s="3"/>
      <c r="O176" s="3"/>
      <c r="P176" s="3"/>
      <c r="Q176" s="77">
        <f t="shared" si="9"/>
        <v>-166686.68000000005</v>
      </c>
      <c r="R176" s="78">
        <f t="shared" si="10"/>
        <v>180.69048130551539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2273243.23</v>
      </c>
      <c r="K177" s="210">
        <f>อุดรธานี!AN93</f>
        <v>2536509.5</v>
      </c>
      <c r="L177" s="210">
        <f>อุดรธานี!AO93</f>
        <v>1059302.3400000001</v>
      </c>
      <c r="M177" s="210">
        <f>อุดรธานี!AP93</f>
        <v>1145488.6000000001</v>
      </c>
      <c r="N177" s="3"/>
      <c r="O177" s="3"/>
      <c r="P177" s="3"/>
      <c r="Q177" s="77">
        <f t="shared" si="9"/>
        <v>-86186.260000000009</v>
      </c>
      <c r="R177" s="78">
        <f t="shared" si="10"/>
        <v>162.19604042259991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1793297.16</v>
      </c>
      <c r="K178" s="210">
        <f>อุดรธานี!AN94</f>
        <v>1877753.1199999999</v>
      </c>
      <c r="L178" s="210">
        <f>อุดรธานี!AO94</f>
        <v>777543.22</v>
      </c>
      <c r="M178" s="210">
        <f>อุดรธานี!AP94</f>
        <v>958192.35</v>
      </c>
      <c r="N178" s="3"/>
      <c r="O178" s="3"/>
      <c r="P178" s="3"/>
      <c r="Q178" s="77">
        <f t="shared" si="9"/>
        <v>-180649.13</v>
      </c>
      <c r="R178" s="78">
        <f t="shared" si="10"/>
        <v>190.06189684673674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481186.11</v>
      </c>
      <c r="K179" s="210">
        <f>อุดรธานี!AN95</f>
        <v>675859.83</v>
      </c>
      <c r="L179" s="210">
        <f>อุดรธานี!AO95</f>
        <v>905392.46</v>
      </c>
      <c r="M179" s="210">
        <f>อุดรธานี!AP95</f>
        <v>1003794.05</v>
      </c>
      <c r="N179" s="3"/>
      <c r="O179" s="3"/>
      <c r="P179" s="3"/>
      <c r="Q179" s="77">
        <f t="shared" si="9"/>
        <v>-98401.590000000084</v>
      </c>
      <c r="R179" s="78">
        <f t="shared" si="10"/>
        <v>168.50780941745765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1785303.71</v>
      </c>
      <c r="K180" s="210">
        <f>อุดรธานี!AN96</f>
        <v>2090128.05</v>
      </c>
      <c r="L180" s="210">
        <f>อุดรธานี!AO96</f>
        <v>1297995.1099999999</v>
      </c>
      <c r="M180" s="210">
        <f>อุดรธานี!AP96</f>
        <v>1565051.78</v>
      </c>
      <c r="N180" s="3"/>
      <c r="O180" s="3"/>
      <c r="P180" s="3"/>
      <c r="Q180" s="77">
        <f t="shared" si="9"/>
        <v>-267056.67000000016</v>
      </c>
      <c r="R180" s="78">
        <f t="shared" si="10"/>
        <v>307.21777751479289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1606617.92</v>
      </c>
      <c r="K181" s="210">
        <f>อุดรธานี!AN97</f>
        <v>1672350.5999999996</v>
      </c>
      <c r="L181" s="210">
        <f>อุดรธานี!AO97</f>
        <v>805859.48</v>
      </c>
      <c r="M181" s="210">
        <f>อุดรธานี!AP97</f>
        <v>951153.24000000011</v>
      </c>
      <c r="N181" s="3"/>
      <c r="O181" s="3"/>
      <c r="P181" s="3"/>
      <c r="Q181" s="77">
        <f t="shared" si="9"/>
        <v>-145293.76000000013</v>
      </c>
      <c r="R181" s="78">
        <f t="shared" si="10"/>
        <v>239.7677714965784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25852905.839999996</v>
      </c>
      <c r="K182" s="215">
        <f>SUM(K167:K181)</f>
        <v>24462344.490000002</v>
      </c>
      <c r="L182" s="215">
        <f>SUM(L167:L181)</f>
        <v>14683355.960000001</v>
      </c>
      <c r="M182" s="215">
        <f>SUM(M167:M181)</f>
        <v>17414700.850000001</v>
      </c>
      <c r="N182" s="213">
        <v>14</v>
      </c>
      <c r="O182" s="213">
        <v>14</v>
      </c>
      <c r="P182" s="213">
        <f>N182-O182</f>
        <v>0</v>
      </c>
      <c r="Q182" s="77">
        <f t="shared" si="9"/>
        <v>-2731344.8900000006</v>
      </c>
      <c r="R182" s="78">
        <f>L182/H182</f>
        <v>191.16215073361889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984820.81</v>
      </c>
      <c r="K184" s="210">
        <f>อุดรธานี!AN98</f>
        <v>1099567.3500000001</v>
      </c>
      <c r="L184" s="210">
        <f>อุดรธานี!AO98</f>
        <v>787486.07000000007</v>
      </c>
      <c r="M184" s="210">
        <f>อุดรธานี!AP98</f>
        <v>734005.95</v>
      </c>
      <c r="N184" s="3"/>
      <c r="O184" s="3"/>
      <c r="P184" s="3"/>
      <c r="Q184" s="77">
        <f t="shared" si="9"/>
        <v>53480.120000000112</v>
      </c>
      <c r="R184" s="78">
        <f t="shared" si="10"/>
        <v>312.61852719333069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2043082.52</v>
      </c>
      <c r="K185" s="210">
        <f>อุดรธานี!AN99</f>
        <v>2284723.39</v>
      </c>
      <c r="L185" s="210">
        <f>อุดรธานี!AO99</f>
        <v>1417040.47</v>
      </c>
      <c r="M185" s="210">
        <f>อุดรธานี!AP99</f>
        <v>1360324.98</v>
      </c>
      <c r="N185" s="3"/>
      <c r="O185" s="3"/>
      <c r="P185" s="3"/>
      <c r="Q185" s="77">
        <f t="shared" si="9"/>
        <v>56715.489999999991</v>
      </c>
      <c r="R185" s="78">
        <f t="shared" si="10"/>
        <v>269.04128915891397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445274.66</v>
      </c>
      <c r="K186" s="210">
        <f>อุดรธานี!AN100</f>
        <v>449126.75</v>
      </c>
      <c r="L186" s="210">
        <f>อุดรธานี!AO100</f>
        <v>530348.4</v>
      </c>
      <c r="M186" s="210">
        <f>อุดรธานี!AP100</f>
        <v>660291.96</v>
      </c>
      <c r="N186" s="3"/>
      <c r="O186" s="3"/>
      <c r="P186" s="3"/>
      <c r="Q186" s="77">
        <f t="shared" si="9"/>
        <v>-129943.55999999994</v>
      </c>
      <c r="R186" s="78">
        <f t="shared" si="10"/>
        <v>185.63122156107806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595695.47</v>
      </c>
      <c r="K187" s="210">
        <f>อุดรธานี!AN101</f>
        <v>603844.53999999992</v>
      </c>
      <c r="L187" s="210">
        <f>อุดรธานี!AO101</f>
        <v>912931.42999999993</v>
      </c>
      <c r="M187" s="210">
        <f>อุดรธานี!AP101</f>
        <v>890931.80999999994</v>
      </c>
      <c r="N187" s="3"/>
      <c r="O187" s="3"/>
      <c r="P187" s="3"/>
      <c r="Q187" s="77">
        <f t="shared" si="9"/>
        <v>21999.619999999995</v>
      </c>
      <c r="R187" s="78">
        <f t="shared" si="10"/>
        <v>283.16731699751858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573074.4</v>
      </c>
      <c r="K188" s="210">
        <f>อุดรธานี!AN102</f>
        <v>626042.81999999995</v>
      </c>
      <c r="L188" s="210">
        <f>อุดรธานี!AO102</f>
        <v>682577.88</v>
      </c>
      <c r="M188" s="210">
        <f>อุดรธานี!AP102</f>
        <v>606222.14</v>
      </c>
      <c r="N188" s="3"/>
      <c r="O188" s="3"/>
      <c r="P188" s="3"/>
      <c r="Q188" s="77">
        <f t="shared" si="9"/>
        <v>76355.739999999991</v>
      </c>
      <c r="R188" s="78">
        <f t="shared" si="10"/>
        <v>399.63576112412176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304879.27</v>
      </c>
      <c r="K189" s="210">
        <f>อุดรธานี!AN103</f>
        <v>357044.57</v>
      </c>
      <c r="L189" s="210">
        <f>อุดรธานี!AO103</f>
        <v>819206.39</v>
      </c>
      <c r="M189" s="210">
        <f>อุดรธานี!AP103</f>
        <v>830594.54</v>
      </c>
      <c r="N189" s="3"/>
      <c r="O189" s="3"/>
      <c r="P189" s="3"/>
      <c r="Q189" s="77">
        <f t="shared" si="9"/>
        <v>-11388.150000000023</v>
      </c>
      <c r="R189" s="78">
        <f t="shared" si="10"/>
        <v>385.14639868359194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4946827.1300000008</v>
      </c>
      <c r="K190" s="215">
        <f>SUM(K183:K189)</f>
        <v>5420349.4200000009</v>
      </c>
      <c r="L190" s="215">
        <f>SUM(L183:L189)</f>
        <v>5149590.6399999997</v>
      </c>
      <c r="M190" s="215">
        <f>SUM(M183:M189)</f>
        <v>5082371.38</v>
      </c>
      <c r="N190" s="213">
        <v>6</v>
      </c>
      <c r="O190" s="213">
        <v>6</v>
      </c>
      <c r="P190" s="213">
        <f>N190-O190</f>
        <v>0</v>
      </c>
      <c r="Q190" s="77">
        <f t="shared" si="9"/>
        <v>67219.259999999776</v>
      </c>
      <c r="R190" s="78">
        <f>L190/H190</f>
        <v>290.90445373404134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358031.09</v>
      </c>
      <c r="K192" s="210">
        <f>อุดรธานี!AN104</f>
        <v>383256.48</v>
      </c>
      <c r="L192" s="210">
        <f>อุดรธานี!AO104</f>
        <v>727259.29</v>
      </c>
      <c r="M192" s="210">
        <f>อุดรธานี!AP104</f>
        <v>784081.28</v>
      </c>
      <c r="N192" s="3"/>
      <c r="O192" s="3"/>
      <c r="P192" s="3"/>
      <c r="Q192" s="77">
        <f t="shared" si="9"/>
        <v>-56821.989999999991</v>
      </c>
      <c r="R192" s="78">
        <f t="shared" si="10"/>
        <v>282.76022161741838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409650.55</v>
      </c>
      <c r="K193" s="210">
        <f>อุดรธานี!AN105</f>
        <v>493558.60000000003</v>
      </c>
      <c r="L193" s="210">
        <f>อุดรธานี!AO105</f>
        <v>1211012.1099999999</v>
      </c>
      <c r="M193" s="210">
        <f>อุดรธานี!AP105</f>
        <v>1328008.72</v>
      </c>
      <c r="N193" s="3"/>
      <c r="O193" s="3"/>
      <c r="P193" s="3"/>
      <c r="Q193" s="77">
        <f t="shared" si="9"/>
        <v>-116996.6100000001</v>
      </c>
      <c r="R193" s="78">
        <f t="shared" si="10"/>
        <v>169.68083368362056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32974.07</v>
      </c>
      <c r="K194" s="210">
        <f>อุดรธานี!AN106</f>
        <v>155966.52999999997</v>
      </c>
      <c r="L194" s="210">
        <f>อุดรธานี!AO106</f>
        <v>1152646.8700000001</v>
      </c>
      <c r="M194" s="210">
        <f>อุดรธานี!AP106</f>
        <v>1162629.3899999999</v>
      </c>
      <c r="N194" s="3"/>
      <c r="O194" s="3"/>
      <c r="P194" s="3"/>
      <c r="Q194" s="77">
        <f t="shared" si="9"/>
        <v>-9982.5199999997858</v>
      </c>
      <c r="R194" s="78">
        <f t="shared" si="10"/>
        <v>187.05726549821489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18233.55</v>
      </c>
      <c r="K195" s="210">
        <f>อุดรธานี!AN107</f>
        <v>200922.55999999997</v>
      </c>
      <c r="L195" s="210">
        <f>อุดรธานี!AO107</f>
        <v>1033084.82</v>
      </c>
      <c r="M195" s="210">
        <f>อุดรธานี!AP107</f>
        <v>1160862.49</v>
      </c>
      <c r="N195" s="3"/>
      <c r="O195" s="3"/>
      <c r="P195" s="3"/>
      <c r="Q195" s="77">
        <f t="shared" si="9"/>
        <v>-127777.67000000004</v>
      </c>
      <c r="R195" s="78">
        <f t="shared" si="10"/>
        <v>186.14140900900901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818889.26</v>
      </c>
      <c r="K196" s="215">
        <f>SUM(K191:K195)</f>
        <v>1233704.1700000002</v>
      </c>
      <c r="L196" s="215">
        <f>SUM(L191:L195)</f>
        <v>4124003.09</v>
      </c>
      <c r="M196" s="215">
        <f>SUM(M191:M195)</f>
        <v>4435581.88</v>
      </c>
      <c r="N196" s="213">
        <v>4</v>
      </c>
      <c r="O196" s="213">
        <v>4</v>
      </c>
      <c r="P196" s="213">
        <f>N196-O196</f>
        <v>0</v>
      </c>
      <c r="Q196" s="77">
        <f t="shared" si="9"/>
        <v>-311578.79000000004</v>
      </c>
      <c r="R196" s="78">
        <f>L196/H196</f>
        <v>192.52150179730171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534500.39</v>
      </c>
      <c r="K198" s="210">
        <f>อุดรธานี!AN108</f>
        <v>527375.35999999999</v>
      </c>
      <c r="L198" s="210">
        <f>อุดรธานี!AO108</f>
        <v>1151026.0999999999</v>
      </c>
      <c r="M198" s="210">
        <f>อุดรธานี!AP108</f>
        <v>785057.22</v>
      </c>
      <c r="N198" s="3"/>
      <c r="O198" s="3"/>
      <c r="P198" s="3"/>
      <c r="Q198" s="77">
        <f t="shared" si="9"/>
        <v>365968.87999999989</v>
      </c>
      <c r="R198" s="78">
        <f t="shared" si="10"/>
        <v>339.93682811577077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664067.37</v>
      </c>
      <c r="K199" s="210">
        <f>อุดรธานี!AN109</f>
        <v>767663.59</v>
      </c>
      <c r="L199" s="210">
        <f>อุดรธานี!AO109</f>
        <v>1317263.22</v>
      </c>
      <c r="M199" s="210">
        <f>อุดรธานี!AP109</f>
        <v>889731.14</v>
      </c>
      <c r="N199" s="3"/>
      <c r="O199" s="3"/>
      <c r="P199" s="3"/>
      <c r="Q199" s="77">
        <f t="shared" si="9"/>
        <v>427532.07999999996</v>
      </c>
      <c r="R199" s="78">
        <f t="shared" si="10"/>
        <v>440.11467423989308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504317.21</v>
      </c>
      <c r="K200" s="210">
        <f>อุดรธานี!AN110</f>
        <v>667605.82999999996</v>
      </c>
      <c r="L200" s="210">
        <f>อุดรธานี!AO110</f>
        <v>597883.17000000004</v>
      </c>
      <c r="M200" s="210">
        <f>อุดรธานี!AP110</f>
        <v>458989.71</v>
      </c>
      <c r="N200" s="3"/>
      <c r="O200" s="3"/>
      <c r="P200" s="3"/>
      <c r="Q200" s="77">
        <f t="shared" si="9"/>
        <v>138893.46000000002</v>
      </c>
      <c r="R200" s="78">
        <f t="shared" si="10"/>
        <v>306.1357757296467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237275.67</v>
      </c>
      <c r="K201" s="210">
        <f>อุดรธานี!AN111</f>
        <v>653377.19999999995</v>
      </c>
      <c r="L201" s="210">
        <f>อุดรธานี!AO111</f>
        <v>693805.40999999992</v>
      </c>
      <c r="M201" s="210">
        <f>อุดรธานี!AP111</f>
        <v>779982.9800000001</v>
      </c>
      <c r="N201" s="3"/>
      <c r="O201" s="3"/>
      <c r="P201" s="3"/>
      <c r="Q201" s="77">
        <f t="shared" si="9"/>
        <v>-86177.570000000182</v>
      </c>
      <c r="R201" s="78">
        <f t="shared" si="10"/>
        <v>373.21431414739101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575451.89</v>
      </c>
      <c r="K202" s="210">
        <f>อุดรธานี!AN112</f>
        <v>705167.8600000001</v>
      </c>
      <c r="L202" s="210">
        <f>อุดรธานี!AO112</f>
        <v>807619.21</v>
      </c>
      <c r="M202" s="210">
        <f>อุดรธานี!AP112</f>
        <v>998333.53999999992</v>
      </c>
      <c r="N202" s="3"/>
      <c r="O202" s="3"/>
      <c r="P202" s="3"/>
      <c r="Q202" s="77">
        <f t="shared" si="9"/>
        <v>-190714.32999999996</v>
      </c>
      <c r="R202" s="78">
        <f t="shared" si="10"/>
        <v>258.4381472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250372.08</v>
      </c>
      <c r="K203" s="210">
        <f>อุดรธานี!AN113</f>
        <v>337095.73</v>
      </c>
      <c r="L203" s="210">
        <f>อุดรธานี!AO113</f>
        <v>939486.48</v>
      </c>
      <c r="M203" s="210">
        <f>อุดรธานี!AP113</f>
        <v>472078.23000000004</v>
      </c>
      <c r="N203" s="3"/>
      <c r="O203" s="3"/>
      <c r="P203" s="3"/>
      <c r="Q203" s="77">
        <f t="shared" si="9"/>
        <v>467408.24999999994</v>
      </c>
      <c r="R203" s="78">
        <f t="shared" si="10"/>
        <v>332.79719447396388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122842.24000000001</v>
      </c>
      <c r="K204" s="210">
        <f>อุดรธานี!AN114</f>
        <v>722790.61999999988</v>
      </c>
      <c r="L204" s="210">
        <f>อุดรธานี!AO114</f>
        <v>778467.16999999993</v>
      </c>
      <c r="M204" s="210">
        <f>อุดรธานี!AP114</f>
        <v>897392.57</v>
      </c>
      <c r="N204" s="3"/>
      <c r="O204" s="3"/>
      <c r="P204" s="3"/>
      <c r="Q204" s="77">
        <f t="shared" si="9"/>
        <v>-118925.40000000002</v>
      </c>
      <c r="R204" s="78">
        <f t="shared" si="10"/>
        <v>240.34182463723369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1439236.27</v>
      </c>
      <c r="K205" s="210">
        <f>อุดรธานี!AN115</f>
        <v>1527721.58</v>
      </c>
      <c r="L205" s="210">
        <f>อุดรธานี!AO115</f>
        <v>1220318.79</v>
      </c>
      <c r="M205" s="210">
        <f>อุดรธานี!AP115</f>
        <v>1110458.6199999999</v>
      </c>
      <c r="N205" s="3"/>
      <c r="O205" s="3"/>
      <c r="P205" s="3"/>
      <c r="Q205" s="77">
        <f t="shared" si="9"/>
        <v>109860.17000000016</v>
      </c>
      <c r="R205" s="78">
        <f t="shared" si="10"/>
        <v>350.86796722254172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510630.54</v>
      </c>
      <c r="K206" s="210">
        <f>อุดรธานี!AN116</f>
        <v>538044.38</v>
      </c>
      <c r="L206" s="210">
        <f>อุดรธานี!AO116</f>
        <v>649392.92999999993</v>
      </c>
      <c r="M206" s="210">
        <f>อุดรธานี!AP116</f>
        <v>532420.23</v>
      </c>
      <c r="N206" s="3"/>
      <c r="O206" s="3"/>
      <c r="P206" s="3"/>
      <c r="Q206" s="77">
        <f t="shared" si="9"/>
        <v>116972.69999999995</v>
      </c>
      <c r="R206" s="78">
        <f t="shared" si="10"/>
        <v>364.82748876404492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47592.83</v>
      </c>
      <c r="K207" s="210">
        <f>อุดรธานี!AN117</f>
        <v>35881.629999999976</v>
      </c>
      <c r="L207" s="210">
        <f>อุดรธานี!AO117</f>
        <v>437584.91</v>
      </c>
      <c r="M207" s="210">
        <f>อุดรธานี!AP117</f>
        <v>538742.12000000011</v>
      </c>
      <c r="N207" s="3"/>
      <c r="O207" s="3"/>
      <c r="P207" s="3"/>
      <c r="Q207" s="77">
        <f t="shared" si="9"/>
        <v>-101157.21000000014</v>
      </c>
      <c r="R207" s="78">
        <f t="shared" si="10"/>
        <v>219.34080701754385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356788.89</v>
      </c>
      <c r="K208" s="210">
        <f>อุดรธานี!AN118</f>
        <v>312697.64</v>
      </c>
      <c r="L208" s="210">
        <f>อุดรธานี!AO118</f>
        <v>1288464.6299999999</v>
      </c>
      <c r="M208" s="210">
        <f>อุดรธานี!AP118</f>
        <v>1221920.3900000004</v>
      </c>
      <c r="N208" s="3"/>
      <c r="O208" s="3"/>
      <c r="P208" s="3"/>
      <c r="Q208" s="77">
        <f t="shared" si="9"/>
        <v>66544.239999999525</v>
      </c>
      <c r="R208" s="78">
        <f t="shared" si="10"/>
        <v>479.69643708116155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310510.71999999997</v>
      </c>
      <c r="K209" s="210">
        <f>อุดรธานี!AN119</f>
        <v>397987.39999999997</v>
      </c>
      <c r="L209" s="210">
        <f>อุดรธานี!AO119</f>
        <v>483933.99</v>
      </c>
      <c r="M209" s="210">
        <f>อุดรธานี!AP119</f>
        <v>686249.69</v>
      </c>
      <c r="N209" s="3"/>
      <c r="O209" s="3"/>
      <c r="P209" s="3"/>
      <c r="Q209" s="77">
        <f t="shared" si="9"/>
        <v>-202315.69999999995</v>
      </c>
      <c r="R209" s="78">
        <f t="shared" si="10"/>
        <v>171.97369936034116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5553586.0999999996</v>
      </c>
      <c r="K210" s="215">
        <f>SUM(K197:K209)</f>
        <v>7193408.8199999994</v>
      </c>
      <c r="L210" s="215">
        <f>SUM(L197:L209)</f>
        <v>10365246.01</v>
      </c>
      <c r="M210" s="215">
        <f>SUM(M197:M209)</f>
        <v>9371356.4399999995</v>
      </c>
      <c r="N210" s="213">
        <v>12</v>
      </c>
      <c r="O210" s="213">
        <v>12</v>
      </c>
      <c r="P210" s="213">
        <f>N210-O210</f>
        <v>0</v>
      </c>
      <c r="Q210" s="77">
        <f t="shared" si="9"/>
        <v>993889.5700000003</v>
      </c>
      <c r="R210" s="78">
        <f>L210/H210</f>
        <v>322.59332140300643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2070464.17</v>
      </c>
      <c r="K212" s="210">
        <f>อุดรธานี!AN120</f>
        <v>2107082.9</v>
      </c>
      <c r="L212" s="210">
        <f>อุดรธานี!AO120</f>
        <v>2166633.67</v>
      </c>
      <c r="M212" s="210">
        <f>อุดรธานี!AP120</f>
        <v>1329118.3</v>
      </c>
      <c r="N212" s="3"/>
      <c r="O212" s="3"/>
      <c r="P212" s="3"/>
      <c r="Q212" s="77">
        <f t="shared" si="9"/>
        <v>837515.36999999988</v>
      </c>
      <c r="R212" s="78">
        <f t="shared" si="10"/>
        <v>363.163538384177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1328124.3400000001</v>
      </c>
      <c r="K213" s="210">
        <f>อุดรธานี!AN121</f>
        <v>1383786.11</v>
      </c>
      <c r="L213" s="210">
        <f>อุดรธานี!AO121</f>
        <v>1418869.74</v>
      </c>
      <c r="M213" s="210">
        <f>อุดรธานี!AP121</f>
        <v>802751.25</v>
      </c>
      <c r="N213" s="3"/>
      <c r="O213" s="3"/>
      <c r="P213" s="3"/>
      <c r="Q213" s="77">
        <f t="shared" si="9"/>
        <v>616118.49</v>
      </c>
      <c r="R213" s="78">
        <f t="shared" si="10"/>
        <v>272.33584261036469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419177.35</v>
      </c>
      <c r="K214" s="210">
        <f>อุดรธานี!AN122</f>
        <v>429333.65999999992</v>
      </c>
      <c r="L214" s="210">
        <f>อุดรธานี!AO122</f>
        <v>976322.76</v>
      </c>
      <c r="M214" s="210">
        <f>อุดรธานี!AP122</f>
        <v>724376.98</v>
      </c>
      <c r="N214" s="3"/>
      <c r="O214" s="3"/>
      <c r="P214" s="3"/>
      <c r="Q214" s="77">
        <f t="shared" si="9"/>
        <v>251945.78000000003</v>
      </c>
      <c r="R214" s="78">
        <f t="shared" si="10"/>
        <v>677.06155339805821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1665364.74</v>
      </c>
      <c r="K215" s="210">
        <f>อุดรธานี!AN123</f>
        <v>1588603.98</v>
      </c>
      <c r="L215" s="210">
        <f>อุดรธานี!AO123</f>
        <v>722967.21</v>
      </c>
      <c r="M215" s="210">
        <f>อุดรธานี!AP123</f>
        <v>572364.99</v>
      </c>
      <c r="N215" s="3"/>
      <c r="O215" s="3"/>
      <c r="P215" s="3"/>
      <c r="Q215" s="77">
        <f t="shared" si="9"/>
        <v>150602.21999999997</v>
      </c>
      <c r="R215" s="78">
        <f t="shared" si="10"/>
        <v>256.55330376153302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1434645.16</v>
      </c>
      <c r="K216" s="210">
        <f>อุดรธานี!AN124</f>
        <v>1753170.2599999998</v>
      </c>
      <c r="L216" s="210">
        <f>อุดรธานี!AO124</f>
        <v>1492121.1</v>
      </c>
      <c r="M216" s="210">
        <f>อุดรธานี!AP124</f>
        <v>848678.89</v>
      </c>
      <c r="N216" s="3"/>
      <c r="O216" s="3"/>
      <c r="P216" s="3"/>
      <c r="Q216" s="77">
        <f t="shared" si="9"/>
        <v>643442.21000000008</v>
      </c>
      <c r="R216" s="78">
        <f t="shared" si="10"/>
        <v>321.71649417852524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1004657.65</v>
      </c>
      <c r="K217" s="210">
        <f>อุดรธานี!AN125</f>
        <v>1154579.1300000001</v>
      </c>
      <c r="L217" s="210">
        <f>อุดรธานี!AO125</f>
        <v>808383.01</v>
      </c>
      <c r="M217" s="210">
        <f>อุดรธานี!AP125</f>
        <v>546799.76</v>
      </c>
      <c r="N217" s="3"/>
      <c r="O217" s="3"/>
      <c r="P217" s="3"/>
      <c r="Q217" s="77">
        <f t="shared" si="9"/>
        <v>261583.25</v>
      </c>
      <c r="R217" s="78">
        <f t="shared" si="10"/>
        <v>220.62855076419214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835236.43</v>
      </c>
      <c r="K218" s="210">
        <f>อุดรธานี!AN126</f>
        <v>918128.34000000008</v>
      </c>
      <c r="L218" s="210">
        <f>อุดรธานี!AO126</f>
        <v>900848.38</v>
      </c>
      <c r="M218" s="210">
        <f>อุดรธานี!AP126</f>
        <v>688609.21</v>
      </c>
      <c r="N218" s="3"/>
      <c r="O218" s="3"/>
      <c r="P218" s="3"/>
      <c r="Q218" s="77">
        <f t="shared" si="9"/>
        <v>212239.17000000004</v>
      </c>
      <c r="R218" s="78">
        <f t="shared" si="10"/>
        <v>219.6119892735251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1743849.11</v>
      </c>
      <c r="K219" s="210">
        <f>อุดรธานี!AN127</f>
        <v>1870188.1500000001</v>
      </c>
      <c r="L219" s="210">
        <f>อุดรธานี!AO127</f>
        <v>783587.36</v>
      </c>
      <c r="M219" s="210">
        <f>อุดรธานี!AP127</f>
        <v>636170.31000000006</v>
      </c>
      <c r="N219" s="3"/>
      <c r="O219" s="3"/>
      <c r="P219" s="3"/>
      <c r="Q219" s="77">
        <f t="shared" si="9"/>
        <v>147417.04999999993</v>
      </c>
      <c r="R219" s="78">
        <f t="shared" si="10"/>
        <v>406.8470197300104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1133442.74</v>
      </c>
      <c r="K220" s="210">
        <f>อุดรธานี!AN128</f>
        <v>1161722.96</v>
      </c>
      <c r="L220" s="210">
        <f>อุดรธานี!AO128</f>
        <v>683708.6</v>
      </c>
      <c r="M220" s="210">
        <f>อุดรธานี!AP128</f>
        <v>496354.93000000005</v>
      </c>
      <c r="N220" s="3"/>
      <c r="O220" s="3"/>
      <c r="P220" s="3"/>
      <c r="Q220" s="77">
        <f t="shared" si="9"/>
        <v>187353.66999999993</v>
      </c>
      <c r="R220" s="78">
        <f t="shared" si="10"/>
        <v>235.11299862448416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562983.27</v>
      </c>
      <c r="K221" s="210">
        <f>อุดรธานี!AN129</f>
        <v>541073.96000000008</v>
      </c>
      <c r="L221" s="210">
        <f>อุดรธานี!AO129</f>
        <v>734905.34</v>
      </c>
      <c r="M221" s="210">
        <f>อุดรธานี!AP129</f>
        <v>567037.56000000006</v>
      </c>
      <c r="N221" s="3"/>
      <c r="O221" s="3"/>
      <c r="P221" s="3"/>
      <c r="Q221" s="77">
        <f t="shared" si="9"/>
        <v>167867.77999999991</v>
      </c>
      <c r="R221" s="78">
        <f t="shared" si="10"/>
        <v>242.54301650165016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12197944.959999999</v>
      </c>
      <c r="K222" s="215">
        <f>SUM(K211:K221)</f>
        <v>12907669.450000003</v>
      </c>
      <c r="L222" s="215">
        <f>SUM(L211:L221)</f>
        <v>10688347.17</v>
      </c>
      <c r="M222" s="215">
        <f>SUM(M211:M221)</f>
        <v>7212262.1799999997</v>
      </c>
      <c r="N222" s="213">
        <v>10</v>
      </c>
      <c r="O222" s="213">
        <v>10</v>
      </c>
      <c r="P222" s="213">
        <f>N222-O222</f>
        <v>0</v>
      </c>
      <c r="Q222" s="77">
        <f t="shared" si="9"/>
        <v>3476084.99</v>
      </c>
      <c r="R222" s="78">
        <f>L222/H222</f>
        <v>299.35993642168944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1392007.05</v>
      </c>
      <c r="K224" s="210">
        <f>อุดรธานี!AN130</f>
        <v>1926587.1900000002</v>
      </c>
      <c r="L224" s="210">
        <f>อุดรธานี!AO130</f>
        <v>2091958.9</v>
      </c>
      <c r="M224" s="210">
        <f>อุดรธานี!AP130</f>
        <v>1608288.66</v>
      </c>
      <c r="N224" s="3"/>
      <c r="O224" s="3"/>
      <c r="P224" s="3"/>
      <c r="Q224" s="77">
        <f t="shared" si="9"/>
        <v>483670.24</v>
      </c>
      <c r="R224" s="78">
        <f t="shared" si="10"/>
        <v>236.64693438914026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351344.78</v>
      </c>
      <c r="K225" s="210">
        <f>อุดรธานี!AN131</f>
        <v>531256.93000000005</v>
      </c>
      <c r="L225" s="210">
        <f>อุดรธานี!AO131</f>
        <v>656554.61</v>
      </c>
      <c r="M225" s="210">
        <f>อุดรธานี!AP131</f>
        <v>1123842.3600000001</v>
      </c>
      <c r="N225" s="3"/>
      <c r="O225" s="3"/>
      <c r="P225" s="3"/>
      <c r="Q225" s="77">
        <f t="shared" si="9"/>
        <v>-467287.75000000012</v>
      </c>
      <c r="R225" s="78">
        <f t="shared" si="10"/>
        <v>137.01056135225375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1878706.43</v>
      </c>
      <c r="K226" s="210">
        <f>อุดรธานี!AN132</f>
        <v>2770479.1500000004</v>
      </c>
      <c r="L226" s="210">
        <f>อุดรธานี!AO132</f>
        <v>1116552.6400000001</v>
      </c>
      <c r="M226" s="210">
        <f>อุดรธานี!AP132</f>
        <v>1654977.82</v>
      </c>
      <c r="N226" s="3"/>
      <c r="O226" s="3"/>
      <c r="P226" s="3"/>
      <c r="Q226" s="77">
        <f t="shared" si="9"/>
        <v>-538425.17999999993</v>
      </c>
      <c r="R226" s="78">
        <f t="shared" si="10"/>
        <v>131.45192371085474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1172311.56</v>
      </c>
      <c r="K227" s="210">
        <f>อุดรธานี!AN133</f>
        <v>1402145.91</v>
      </c>
      <c r="L227" s="210">
        <f>อุดรธานี!AO133</f>
        <v>712848.66999999993</v>
      </c>
      <c r="M227" s="210">
        <f>อุดรธานี!AP133</f>
        <v>1166750.1400000001</v>
      </c>
      <c r="N227" s="3"/>
      <c r="O227" s="3"/>
      <c r="P227" s="3"/>
      <c r="Q227" s="77">
        <f t="shared" ref="Q227:Q290" si="11">L227-M227</f>
        <v>-453901.4700000002</v>
      </c>
      <c r="R227" s="78">
        <f t="shared" ref="R227:R290" si="12">L227/H227</f>
        <v>112.24195717209886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1369585.1</v>
      </c>
      <c r="K228" s="210">
        <f>อุดรธานี!AN134</f>
        <v>1423642.7200000002</v>
      </c>
      <c r="L228" s="210">
        <f>อุดรธานี!AO134</f>
        <v>1042721.5900000001</v>
      </c>
      <c r="M228" s="210">
        <f>อุดรธานี!AP134</f>
        <v>1093336.6400000001</v>
      </c>
      <c r="N228" s="3"/>
      <c r="O228" s="3"/>
      <c r="P228" s="3"/>
      <c r="Q228" s="77">
        <f t="shared" si="11"/>
        <v>-50615.050000000047</v>
      </c>
      <c r="R228" s="78">
        <f t="shared" si="12"/>
        <v>272.25106788511749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1274550.18</v>
      </c>
      <c r="K229" s="210">
        <f>อุดรธานี!AN135</f>
        <v>1536016.31</v>
      </c>
      <c r="L229" s="210">
        <f>อุดรธานี!AO135</f>
        <v>1686555.2</v>
      </c>
      <c r="M229" s="210">
        <f>อุดรธานี!AP135</f>
        <v>2127600.35</v>
      </c>
      <c r="N229" s="3"/>
      <c r="O229" s="3"/>
      <c r="P229" s="3"/>
      <c r="Q229" s="77">
        <f t="shared" si="11"/>
        <v>-441045.15000000014</v>
      </c>
      <c r="R229" s="78">
        <f t="shared" si="12"/>
        <v>236.84246594579412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790196.61</v>
      </c>
      <c r="K230" s="210">
        <f>อุดรธานี!AN136</f>
        <v>731515.46000000008</v>
      </c>
      <c r="L230" s="210">
        <f>อุดรธานี!AO136</f>
        <v>1089301.43</v>
      </c>
      <c r="M230" s="210">
        <f>อุดรธานี!AP136</f>
        <v>1000402.5700000001</v>
      </c>
      <c r="N230" s="3"/>
      <c r="O230" s="3"/>
      <c r="P230" s="3"/>
      <c r="Q230" s="77">
        <f t="shared" si="11"/>
        <v>88898.85999999987</v>
      </c>
      <c r="R230" s="78">
        <f t="shared" si="12"/>
        <v>345.15254435994927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366284.28</v>
      </c>
      <c r="K231" s="210">
        <f>อุดรธานี!AN137</f>
        <v>565587.67000000004</v>
      </c>
      <c r="L231" s="210">
        <f>อุดรธานี!AO137</f>
        <v>567004.44999999995</v>
      </c>
      <c r="M231" s="210">
        <f>อุดรธานี!AP137</f>
        <v>956717.28999999992</v>
      </c>
      <c r="N231" s="3"/>
      <c r="O231" s="3"/>
      <c r="P231" s="3"/>
      <c r="Q231" s="77">
        <f t="shared" si="11"/>
        <v>-389712.83999999997</v>
      </c>
      <c r="R231" s="78">
        <f t="shared" si="12"/>
        <v>164.58764876632799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883389.55</v>
      </c>
      <c r="K232" s="210">
        <f>อุดรธานี!AN138</f>
        <v>1221603.9500000002</v>
      </c>
      <c r="L232" s="210">
        <f>อุดรธานี!AO138</f>
        <v>1608906.46</v>
      </c>
      <c r="M232" s="210">
        <f>อุดรธานี!AP138</f>
        <v>1368511.42</v>
      </c>
      <c r="N232" s="3"/>
      <c r="O232" s="3"/>
      <c r="P232" s="3"/>
      <c r="Q232" s="77">
        <f t="shared" si="11"/>
        <v>240395.04000000004</v>
      </c>
      <c r="R232" s="78">
        <f t="shared" si="12"/>
        <v>203.09346882100479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503736.16</v>
      </c>
      <c r="K233" s="210">
        <f>อุดรธานี!AN139</f>
        <v>725452.09</v>
      </c>
      <c r="L233" s="210">
        <f>อุดรธานี!AO139</f>
        <v>1976908.2400000002</v>
      </c>
      <c r="M233" s="210">
        <f>อุดรธานี!AP139</f>
        <v>1577328.12</v>
      </c>
      <c r="N233" s="3"/>
      <c r="O233" s="3"/>
      <c r="P233" s="3"/>
      <c r="Q233" s="77">
        <f t="shared" si="11"/>
        <v>399580.12000000011</v>
      </c>
      <c r="R233" s="78">
        <f t="shared" si="12"/>
        <v>468.23975367124592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866594.05</v>
      </c>
      <c r="K234" s="210">
        <f>อุดรธานี!AN140</f>
        <v>957905.18</v>
      </c>
      <c r="L234" s="210">
        <f>อุดรธานี!AO140</f>
        <v>1595037.77</v>
      </c>
      <c r="M234" s="210">
        <f>อุดรธานี!AP140</f>
        <v>1449679.7400000002</v>
      </c>
      <c r="N234" s="3"/>
      <c r="O234" s="3"/>
      <c r="P234" s="3"/>
      <c r="Q234" s="77">
        <f t="shared" si="11"/>
        <v>145358.0299999998</v>
      </c>
      <c r="R234" s="78">
        <f t="shared" si="12"/>
        <v>365.91827712778161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540204.26</v>
      </c>
      <c r="K235" s="210">
        <f>อุดรธานี!AN141</f>
        <v>878676.74</v>
      </c>
      <c r="L235" s="210">
        <f>อุดรธานี!AO141</f>
        <v>980699.97</v>
      </c>
      <c r="M235" s="210">
        <f>อุดรธานี!AP141</f>
        <v>1008351.28</v>
      </c>
      <c r="N235" s="3"/>
      <c r="O235" s="3"/>
      <c r="P235" s="3"/>
      <c r="Q235" s="77">
        <f t="shared" si="11"/>
        <v>-27651.310000000056</v>
      </c>
      <c r="R235" s="78">
        <f t="shared" si="12"/>
        <v>234.89819640718562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68846.53</v>
      </c>
      <c r="K236" s="210">
        <f>อุดรธานี!AN142</f>
        <v>117510.00999999997</v>
      </c>
      <c r="L236" s="210">
        <f>อุดรธานี!AO142</f>
        <v>793995.22</v>
      </c>
      <c r="M236" s="210">
        <f>อุดรธานี!AP142</f>
        <v>787887.53999999992</v>
      </c>
      <c r="N236" s="3"/>
      <c r="O236" s="3"/>
      <c r="P236" s="3"/>
      <c r="Q236" s="77">
        <f t="shared" si="11"/>
        <v>6107.6800000000512</v>
      </c>
      <c r="R236" s="78">
        <f t="shared" si="12"/>
        <v>303.0516106870229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541510.12</v>
      </c>
      <c r="K237" s="210">
        <f>อุดรธานี!AN143</f>
        <v>984320.9</v>
      </c>
      <c r="L237" s="210">
        <f>อุดรธานี!AO143</f>
        <v>2349265.5099999998</v>
      </c>
      <c r="M237" s="210">
        <f>อุดรธานี!AP143</f>
        <v>1871332.0299999998</v>
      </c>
      <c r="N237" s="3"/>
      <c r="O237" s="3"/>
      <c r="P237" s="3"/>
      <c r="Q237" s="77">
        <f t="shared" si="11"/>
        <v>477933.48</v>
      </c>
      <c r="R237" s="78">
        <f t="shared" si="12"/>
        <v>460.64029607843133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1405604.59</v>
      </c>
      <c r="K238" s="210">
        <f>อุดรธานี!AN144</f>
        <v>1655228.44</v>
      </c>
      <c r="L238" s="210">
        <f>อุดรธานี!AO144</f>
        <v>1517572.46</v>
      </c>
      <c r="M238" s="210">
        <f>อุดรธานี!AP144</f>
        <v>1566199.4</v>
      </c>
      <c r="N238" s="3"/>
      <c r="O238" s="3"/>
      <c r="P238" s="3"/>
      <c r="Q238" s="77">
        <f t="shared" si="11"/>
        <v>-48626.939999999944</v>
      </c>
      <c r="R238" s="78">
        <f t="shared" si="12"/>
        <v>213.32196513916222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13404871.25</v>
      </c>
      <c r="K239" s="215">
        <f>SUM(K223:K238)</f>
        <v>17427928.650000002</v>
      </c>
      <c r="L239" s="215">
        <f>SUM(L223:L238)</f>
        <v>19785883.120000001</v>
      </c>
      <c r="M239" s="215">
        <f>SUM(M223:M238)</f>
        <v>20361205.359999999</v>
      </c>
      <c r="N239" s="213">
        <v>15</v>
      </c>
      <c r="O239" s="213">
        <v>15</v>
      </c>
      <c r="P239" s="213">
        <f>N239-O239</f>
        <v>0</v>
      </c>
      <c r="Q239" s="77">
        <f t="shared" si="11"/>
        <v>-575322.23999999836</v>
      </c>
      <c r="R239" s="78">
        <f>L239/H239</f>
        <v>242.64950294943648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480966.3</v>
      </c>
      <c r="K241" s="210">
        <f>อุดรธานี!AN145</f>
        <v>832239.89</v>
      </c>
      <c r="L241" s="210">
        <f>อุดรธานี!AO145</f>
        <v>550769.1</v>
      </c>
      <c r="M241" s="210">
        <f>อุดรธานี!AP145</f>
        <v>730501.41</v>
      </c>
      <c r="N241" s="3"/>
      <c r="O241" s="3"/>
      <c r="P241" s="3"/>
      <c r="Q241" s="77">
        <f t="shared" si="11"/>
        <v>-179732.31000000006</v>
      </c>
      <c r="R241" s="78">
        <f t="shared" si="12"/>
        <v>168.94757668711657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2004526.59</v>
      </c>
      <c r="K242" s="210">
        <f>อุดรธานี!AN146</f>
        <v>2372375.7300000004</v>
      </c>
      <c r="L242" s="210">
        <f>อุดรธานี!AO146</f>
        <v>1036247.3200000001</v>
      </c>
      <c r="M242" s="210">
        <f>อุดรธานี!AP146</f>
        <v>1437658.85</v>
      </c>
      <c r="N242" s="3"/>
      <c r="O242" s="3"/>
      <c r="P242" s="3"/>
      <c r="Q242" s="77">
        <f t="shared" si="11"/>
        <v>-401411.53</v>
      </c>
      <c r="R242" s="78">
        <f t="shared" si="12"/>
        <v>190.38164982546391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557756.79</v>
      </c>
      <c r="K243" s="210">
        <f>อุดรธานี!AN147</f>
        <v>744262.24</v>
      </c>
      <c r="L243" s="210">
        <f>อุดรธานี!AO147</f>
        <v>733202.97000000009</v>
      </c>
      <c r="M243" s="210">
        <f>อุดรธานี!AP147</f>
        <v>722886.61</v>
      </c>
      <c r="N243" s="3"/>
      <c r="O243" s="3"/>
      <c r="P243" s="3"/>
      <c r="Q243" s="77">
        <f t="shared" si="11"/>
        <v>10316.360000000102</v>
      </c>
      <c r="R243" s="78">
        <f t="shared" si="12"/>
        <v>365.68726683291777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1826422.31</v>
      </c>
      <c r="K244" s="210">
        <f>อุดรธานี!AN148</f>
        <v>1775302.55</v>
      </c>
      <c r="L244" s="210">
        <f>อุดรธานี!AO148</f>
        <v>1103919.7</v>
      </c>
      <c r="M244" s="210">
        <f>อุดรธานี!AP148</f>
        <v>1193848.22</v>
      </c>
      <c r="N244" s="3"/>
      <c r="O244" s="3"/>
      <c r="P244" s="3"/>
      <c r="Q244" s="77">
        <f t="shared" si="11"/>
        <v>-89928.520000000019</v>
      </c>
      <c r="R244" s="78">
        <f t="shared" si="12"/>
        <v>196.81221251559992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1479694.39</v>
      </c>
      <c r="K245" s="210">
        <f>อุดรธานี!AN149</f>
        <v>2169626.44</v>
      </c>
      <c r="L245" s="210">
        <f>อุดรธานี!AO149</f>
        <v>1589169.78</v>
      </c>
      <c r="M245" s="210">
        <f>อุดรธานี!AP149</f>
        <v>1295759.57</v>
      </c>
      <c r="N245" s="3"/>
      <c r="O245" s="3"/>
      <c r="P245" s="3"/>
      <c r="Q245" s="77">
        <f t="shared" si="11"/>
        <v>293410.20999999996</v>
      </c>
      <c r="R245" s="78">
        <f t="shared" si="12"/>
        <v>468.64340312592157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1500380.21</v>
      </c>
      <c r="K246" s="210">
        <f>อุดรธานี!AN150</f>
        <v>1612665.9</v>
      </c>
      <c r="L246" s="210">
        <f>อุดรธานี!AO150</f>
        <v>642464.12999999989</v>
      </c>
      <c r="M246" s="210">
        <f>อุดรธานี!AP150</f>
        <v>940232.14</v>
      </c>
      <c r="N246" s="3"/>
      <c r="O246" s="3"/>
      <c r="P246" s="3"/>
      <c r="Q246" s="77">
        <f t="shared" si="11"/>
        <v>-297768.01000000013</v>
      </c>
      <c r="R246" s="78">
        <f t="shared" si="12"/>
        <v>157.23546989720995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491431.57</v>
      </c>
      <c r="K247" s="210">
        <f>อุดรธานี!AN151</f>
        <v>1548820.7800000003</v>
      </c>
      <c r="L247" s="210">
        <f>อุดรธานี!AO151</f>
        <v>753202.57</v>
      </c>
      <c r="M247" s="210">
        <f>อุดรธานี!AP151</f>
        <v>896737.79</v>
      </c>
      <c r="N247" s="3"/>
      <c r="O247" s="3"/>
      <c r="P247" s="3"/>
      <c r="Q247" s="77">
        <f t="shared" si="11"/>
        <v>-143535.22000000009</v>
      </c>
      <c r="R247" s="78">
        <f t="shared" si="12"/>
        <v>167.34116196400799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303143.93</v>
      </c>
      <c r="K248" s="210">
        <f>อุดรธานี!AN152</f>
        <v>365421.01999999996</v>
      </c>
      <c r="L248" s="210">
        <f>อุดรธานี!AO152</f>
        <v>681831.70000000007</v>
      </c>
      <c r="M248" s="210">
        <f>อุดรธานี!AP152</f>
        <v>929637.73</v>
      </c>
      <c r="N248" s="3"/>
      <c r="O248" s="3"/>
      <c r="P248" s="3"/>
      <c r="Q248" s="77">
        <f t="shared" si="11"/>
        <v>-247806.02999999991</v>
      </c>
      <c r="R248" s="78">
        <f t="shared" si="12"/>
        <v>163.98068783068786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431153.95</v>
      </c>
      <c r="K249" s="210">
        <f>อุดรธานี!AN153</f>
        <v>575489.63</v>
      </c>
      <c r="L249" s="210">
        <f>อุดรธานี!AO153</f>
        <v>1217020.8299999998</v>
      </c>
      <c r="M249" s="210">
        <f>อุดรธานี!AP153</f>
        <v>1027949.2800000001</v>
      </c>
      <c r="N249" s="3"/>
      <c r="O249" s="3"/>
      <c r="P249" s="3"/>
      <c r="Q249" s="77">
        <f t="shared" si="11"/>
        <v>189071.5499999997</v>
      </c>
      <c r="R249" s="78">
        <f t="shared" si="12"/>
        <v>311.41781729785055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951968.14</v>
      </c>
      <c r="K250" s="210">
        <f>อุดรธานี!AN154</f>
        <v>1553809.4300000002</v>
      </c>
      <c r="L250" s="210">
        <f>อุดรธานี!AO154</f>
        <v>473583.33</v>
      </c>
      <c r="M250" s="210">
        <f>อุดรธานี!AP154</f>
        <v>735701.6100000001</v>
      </c>
      <c r="N250" s="3"/>
      <c r="O250" s="3"/>
      <c r="P250" s="3"/>
      <c r="Q250" s="77">
        <f t="shared" si="11"/>
        <v>-262118.28000000009</v>
      </c>
      <c r="R250" s="78">
        <f t="shared" si="12"/>
        <v>127.61609539207761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5314909.46</v>
      </c>
      <c r="K251" s="210">
        <f>อุดรธานี!AN155</f>
        <v>5519919.1399999997</v>
      </c>
      <c r="L251" s="210">
        <f>อุดรธานี!AO155</f>
        <v>2138659.33</v>
      </c>
      <c r="M251" s="210">
        <f>อุดรธานี!AP155</f>
        <v>1904626.2100000002</v>
      </c>
      <c r="N251" s="3"/>
      <c r="O251" s="3"/>
      <c r="P251" s="3"/>
      <c r="Q251" s="77">
        <f t="shared" si="11"/>
        <v>234033.11999999988</v>
      </c>
      <c r="R251" s="78">
        <f t="shared" si="12"/>
        <v>313.67839982399533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81019.14</v>
      </c>
      <c r="K252" s="210">
        <f>อุดรธานี!AN156</f>
        <v>540522.09000000008</v>
      </c>
      <c r="L252" s="210">
        <f>อุดรธานี!AO156</f>
        <v>1403915.9</v>
      </c>
      <c r="M252" s="210">
        <f>อุดรธานี!AP156</f>
        <v>1422779.3900000001</v>
      </c>
      <c r="N252" s="3"/>
      <c r="O252" s="3"/>
      <c r="P252" s="3"/>
      <c r="Q252" s="77">
        <f t="shared" si="11"/>
        <v>-18863.490000000224</v>
      </c>
      <c r="R252" s="78">
        <f t="shared" si="12"/>
        <v>299.85388722768045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123967.56</v>
      </c>
      <c r="K253" s="210">
        <f>อุดรธานี!AN157</f>
        <v>115789.16999999998</v>
      </c>
      <c r="L253" s="210">
        <f>อุดรธานี!AO157</f>
        <v>384440.59</v>
      </c>
      <c r="M253" s="210">
        <f>อุดรธานี!AP157</f>
        <v>649080.82999999996</v>
      </c>
      <c r="N253" s="3"/>
      <c r="O253" s="3"/>
      <c r="P253" s="3"/>
      <c r="Q253" s="77">
        <f t="shared" si="11"/>
        <v>-264640.23999999993</v>
      </c>
      <c r="R253" s="78">
        <f t="shared" si="12"/>
        <v>169.35708810572689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454258.34</v>
      </c>
      <c r="K254" s="210">
        <f>อุดรธานี!AN158</f>
        <v>1042493.8700000001</v>
      </c>
      <c r="L254" s="210">
        <f>อุดรธานี!AO158</f>
        <v>796277.46</v>
      </c>
      <c r="M254" s="210">
        <f>อุดรธานี!AP158</f>
        <v>983412.38</v>
      </c>
      <c r="N254" s="3"/>
      <c r="O254" s="3"/>
      <c r="P254" s="3"/>
      <c r="Q254" s="77">
        <f t="shared" si="11"/>
        <v>-187134.92000000004</v>
      </c>
      <c r="R254" s="78">
        <f t="shared" si="12"/>
        <v>245.31036968576709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816783.63</v>
      </c>
      <c r="K255" s="210">
        <f>อุดรธานี!AN159</f>
        <v>1088716.71</v>
      </c>
      <c r="L255" s="210">
        <f>อุดรธานี!AO159</f>
        <v>436597.74</v>
      </c>
      <c r="M255" s="210">
        <f>อุดรธานี!AP159</f>
        <v>747988.15</v>
      </c>
      <c r="N255" s="3"/>
      <c r="O255" s="3"/>
      <c r="P255" s="3"/>
      <c r="Q255" s="77">
        <f t="shared" si="11"/>
        <v>-311390.41000000003</v>
      </c>
      <c r="R255" s="78">
        <f t="shared" si="12"/>
        <v>173.04706302021404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1087963.3500000001</v>
      </c>
      <c r="K256" s="210">
        <f>อุดรธานี!AN160</f>
        <v>1090783.82</v>
      </c>
      <c r="L256" s="210">
        <f>อุดรธานี!AO160</f>
        <v>945704.98</v>
      </c>
      <c r="M256" s="210">
        <f>อุดรธานี!AP160</f>
        <v>1121534.68</v>
      </c>
      <c r="N256" s="3"/>
      <c r="O256" s="3"/>
      <c r="P256" s="3"/>
      <c r="Q256" s="77">
        <f t="shared" si="11"/>
        <v>-175829.69999999995</v>
      </c>
      <c r="R256" s="78">
        <f t="shared" si="12"/>
        <v>236.60369777333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270050.86</v>
      </c>
      <c r="K257" s="210">
        <f>อุดรธานี!AN161</f>
        <v>448049.28999999992</v>
      </c>
      <c r="L257" s="210">
        <f>อุดรธานี!AO161</f>
        <v>722188.12999999989</v>
      </c>
      <c r="M257" s="210">
        <f>อุดรธานี!AP161</f>
        <v>817853.18</v>
      </c>
      <c r="N257" s="3"/>
      <c r="O257" s="3"/>
      <c r="P257" s="3"/>
      <c r="Q257" s="77">
        <f t="shared" si="11"/>
        <v>-95665.050000000163</v>
      </c>
      <c r="R257" s="78">
        <f t="shared" si="12"/>
        <v>296.58650102669401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555922.47</v>
      </c>
      <c r="K258" s="210">
        <f>อุดรธานี!AN162</f>
        <v>684308.80999999994</v>
      </c>
      <c r="L258" s="210">
        <f>อุดรธานี!AO162</f>
        <v>799665.04</v>
      </c>
      <c r="M258" s="210">
        <f>อุดรธานี!AP162</f>
        <v>920699.63</v>
      </c>
      <c r="N258" s="3"/>
      <c r="O258" s="3"/>
      <c r="P258" s="3"/>
      <c r="Q258" s="77">
        <f t="shared" si="11"/>
        <v>-121034.58999999997</v>
      </c>
      <c r="R258" s="78">
        <f t="shared" si="12"/>
        <v>332.91633638634471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615360.79</v>
      </c>
      <c r="K259" s="210">
        <f>อุดรธานี!AN163</f>
        <v>684753.3</v>
      </c>
      <c r="L259" s="210">
        <f>อุดรธานี!AO163</f>
        <v>948486.64999999991</v>
      </c>
      <c r="M259" s="210">
        <f>อุดรธานี!AP163</f>
        <v>1163356.3499999999</v>
      </c>
      <c r="N259" s="3"/>
      <c r="O259" s="3"/>
      <c r="P259" s="3"/>
      <c r="Q259" s="77">
        <f t="shared" si="11"/>
        <v>-214869.69999999995</v>
      </c>
      <c r="R259" s="78">
        <f t="shared" si="12"/>
        <v>180.73297446646339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859928.21</v>
      </c>
      <c r="K260" s="210">
        <f>อุดรธานี!AN164</f>
        <v>881950.71</v>
      </c>
      <c r="L260" s="210">
        <f>อุดรธานี!AO164</f>
        <v>413749.56</v>
      </c>
      <c r="M260" s="210">
        <f>อุดรธานี!AP164</f>
        <v>646739.26</v>
      </c>
      <c r="N260" s="3"/>
      <c r="O260" s="3"/>
      <c r="P260" s="3"/>
      <c r="Q260" s="77">
        <f t="shared" si="11"/>
        <v>-232989.7</v>
      </c>
      <c r="R260" s="78">
        <f t="shared" si="12"/>
        <v>195.2569891458235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20207607.990000002</v>
      </c>
      <c r="K261" s="215">
        <f>SUM(K240:K260)</f>
        <v>25647300.520000003</v>
      </c>
      <c r="L261" s="215">
        <f>SUM(L240:L260)</f>
        <v>17771096.809999999</v>
      </c>
      <c r="M261" s="215">
        <f>SUM(M240:M260)</f>
        <v>20288983.270000003</v>
      </c>
      <c r="N261" s="213">
        <v>20</v>
      </c>
      <c r="O261" s="213">
        <v>20</v>
      </c>
      <c r="P261" s="213">
        <f>N261-O261</f>
        <v>0</v>
      </c>
      <c r="Q261" s="77">
        <f t="shared" si="11"/>
        <v>-2517886.4600000046</v>
      </c>
      <c r="R261" s="78">
        <f>L261/H261</f>
        <v>234.41007769218592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1429949.31</v>
      </c>
      <c r="K263" s="210">
        <f>อุดรธานี!AN165</f>
        <v>3803545.85</v>
      </c>
      <c r="L263" s="210">
        <f>อุดรธานี!AO165</f>
        <v>1920843.4</v>
      </c>
      <c r="M263" s="210">
        <f>อุดรธานี!AP165</f>
        <v>1559117.66</v>
      </c>
      <c r="N263" s="3"/>
      <c r="O263" s="3"/>
      <c r="P263" s="3"/>
      <c r="Q263" s="77">
        <f t="shared" si="11"/>
        <v>361725.74</v>
      </c>
      <c r="R263" s="78">
        <f t="shared" si="12"/>
        <v>388.0491717171717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637975.14</v>
      </c>
      <c r="K264" s="210">
        <f>อุดรธานี!AN166</f>
        <v>985352.03999999992</v>
      </c>
      <c r="L264" s="210">
        <f>อุดรธานี!AO166</f>
        <v>1208002.5699999998</v>
      </c>
      <c r="M264" s="210">
        <f>อุดรธานี!AP166</f>
        <v>714418.52</v>
      </c>
      <c r="N264" s="3"/>
      <c r="O264" s="3"/>
      <c r="P264" s="3"/>
      <c r="Q264" s="77">
        <f t="shared" si="11"/>
        <v>493584.04999999981</v>
      </c>
      <c r="R264" s="78">
        <f t="shared" si="12"/>
        <v>523.62486779367134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638566.89</v>
      </c>
      <c r="K265" s="210">
        <f>อุดรธานี!AN167</f>
        <v>1687258.2300000002</v>
      </c>
      <c r="L265" s="210">
        <f>อุดรธานี!AO167</f>
        <v>1266048.57</v>
      </c>
      <c r="M265" s="210">
        <f>อุดรธานี!AP167</f>
        <v>991568.83000000007</v>
      </c>
      <c r="N265" s="3"/>
      <c r="O265" s="3"/>
      <c r="P265" s="3"/>
      <c r="Q265" s="77">
        <f t="shared" si="11"/>
        <v>274479.74</v>
      </c>
      <c r="R265" s="78">
        <f t="shared" si="12"/>
        <v>486.38054936611604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3459890.56</v>
      </c>
      <c r="K266" s="210">
        <f>อุดรธานี!AN168</f>
        <v>5137606.57</v>
      </c>
      <c r="L266" s="210">
        <f>อุดรธานี!AO168</f>
        <v>1437890.22</v>
      </c>
      <c r="M266" s="210">
        <f>อุดรธานี!AP168</f>
        <v>1063831.27</v>
      </c>
      <c r="N266" s="3"/>
      <c r="O266" s="3"/>
      <c r="P266" s="3"/>
      <c r="Q266" s="77">
        <f t="shared" si="11"/>
        <v>374058.94999999995</v>
      </c>
      <c r="R266" s="78">
        <f t="shared" si="12"/>
        <v>233.00765192027222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2933922.6</v>
      </c>
      <c r="K267" s="210">
        <f>อุดรธานี!AN169</f>
        <v>11563960.249999998</v>
      </c>
      <c r="L267" s="210">
        <f>อุดรธานี!AO169</f>
        <v>1482289.8900000001</v>
      </c>
      <c r="M267" s="210">
        <f>อุดรธานี!AP169</f>
        <v>1271143.74</v>
      </c>
      <c r="N267" s="3"/>
      <c r="O267" s="3"/>
      <c r="P267" s="3"/>
      <c r="Q267" s="77">
        <f t="shared" si="11"/>
        <v>211146.15000000014</v>
      </c>
      <c r="R267" s="78">
        <f t="shared" si="12"/>
        <v>261.74993642945435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620198.93999999994</v>
      </c>
      <c r="K268" s="210">
        <f>อุดรธานี!AN170</f>
        <v>2236712.83</v>
      </c>
      <c r="L268" s="210">
        <f>อุดรธานี!AO170</f>
        <v>1535101.6099999999</v>
      </c>
      <c r="M268" s="210">
        <f>อุดรธานี!AP170</f>
        <v>1254948.71</v>
      </c>
      <c r="N268" s="3"/>
      <c r="O268" s="3"/>
      <c r="P268" s="3"/>
      <c r="Q268" s="77">
        <f t="shared" si="11"/>
        <v>280152.89999999991</v>
      </c>
      <c r="R268" s="78">
        <f t="shared" si="12"/>
        <v>471.75833128457282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1796603.48</v>
      </c>
      <c r="K269" s="210">
        <f>อุดรธานี!AN171</f>
        <v>4417271.22</v>
      </c>
      <c r="L269" s="210">
        <f>อุดรธานี!AO171</f>
        <v>1228081.8199999998</v>
      </c>
      <c r="M269" s="210">
        <f>อุดรธานี!AP171</f>
        <v>979394.48</v>
      </c>
      <c r="N269" s="3"/>
      <c r="O269" s="3"/>
      <c r="P269" s="3"/>
      <c r="Q269" s="77">
        <f t="shared" si="11"/>
        <v>248687.33999999985</v>
      </c>
      <c r="R269" s="78">
        <f t="shared" si="12"/>
        <v>283.62166743648959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774578.41</v>
      </c>
      <c r="K270" s="210">
        <f>อุดรธานี!AN172</f>
        <v>1891833.4000000004</v>
      </c>
      <c r="L270" s="210">
        <f>อุดรธานี!AO172</f>
        <v>852291.91</v>
      </c>
      <c r="M270" s="210">
        <f>อุดรธานี!AP172</f>
        <v>723149.35</v>
      </c>
      <c r="N270" s="3"/>
      <c r="O270" s="3"/>
      <c r="P270" s="3"/>
      <c r="Q270" s="77">
        <f t="shared" si="11"/>
        <v>129142.56000000006</v>
      </c>
      <c r="R270" s="78">
        <f t="shared" si="12"/>
        <v>361.90739278131639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458974.52</v>
      </c>
      <c r="K271" s="210">
        <f>อุดรธานี!AN173</f>
        <v>749147.46</v>
      </c>
      <c r="L271" s="210">
        <f>อุดรธานี!AO173</f>
        <v>715336.64</v>
      </c>
      <c r="M271" s="210">
        <f>อุดรธานี!AP173</f>
        <v>622523.47</v>
      </c>
      <c r="N271" s="3"/>
      <c r="O271" s="3"/>
      <c r="P271" s="3"/>
      <c r="Q271" s="77">
        <f t="shared" si="11"/>
        <v>92813.170000000042</v>
      </c>
      <c r="R271" s="78">
        <f t="shared" si="12"/>
        <v>455.6284331210191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12750659.85</v>
      </c>
      <c r="K272" s="215">
        <f>SUM(K262:K271)</f>
        <v>32472687.849999994</v>
      </c>
      <c r="L272" s="215">
        <f>SUM(L262:L271)</f>
        <v>11645886.630000001</v>
      </c>
      <c r="M272" s="215">
        <f>SUM(M262:M271)</f>
        <v>9180096.0299999993</v>
      </c>
      <c r="N272" s="213">
        <v>9</v>
      </c>
      <c r="O272" s="213">
        <v>9</v>
      </c>
      <c r="P272" s="213">
        <f>N272-O272</f>
        <v>0</v>
      </c>
      <c r="Q272" s="77">
        <f t="shared" si="11"/>
        <v>2465790.6000000015</v>
      </c>
      <c r="R272" s="78">
        <f>L272/H272</f>
        <v>350.74802367255973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638888.37</v>
      </c>
      <c r="K274" s="210">
        <f>อุดรธานี!AN174</f>
        <v>624009.15999999992</v>
      </c>
      <c r="L274" s="210">
        <f>อุดรธานี!AO174</f>
        <v>851500.84</v>
      </c>
      <c r="M274" s="210">
        <f>อุดรธานี!AP174</f>
        <v>1474619.7000000002</v>
      </c>
      <c r="N274" s="3"/>
      <c r="O274" s="3"/>
      <c r="P274" s="3"/>
      <c r="Q274" s="77">
        <f t="shared" si="11"/>
        <v>-623118.86000000022</v>
      </c>
      <c r="R274" s="78">
        <f t="shared" si="12"/>
        <v>104.23562737177133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537833.46</v>
      </c>
      <c r="K275" s="210">
        <f>อุดรธานี!AN175</f>
        <v>598682.11</v>
      </c>
      <c r="L275" s="210">
        <f>อุดรธานี!AO175</f>
        <v>875392.24</v>
      </c>
      <c r="M275" s="210">
        <f>อุดรธานี!AP175</f>
        <v>1053990.5900000001</v>
      </c>
      <c r="N275" s="3"/>
      <c r="O275" s="3"/>
      <c r="P275" s="3"/>
      <c r="Q275" s="77">
        <f t="shared" si="11"/>
        <v>-178598.35000000009</v>
      </c>
      <c r="R275" s="78">
        <f t="shared" si="12"/>
        <v>213.5103024390244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1282605.8999999999</v>
      </c>
      <c r="K276" s="210">
        <f>อุดรธานี!AN176</f>
        <v>1453926.7299999997</v>
      </c>
      <c r="L276" s="210">
        <f>อุดรธานี!AO176</f>
        <v>975532.79</v>
      </c>
      <c r="M276" s="210">
        <f>อุดรธานี!AP176</f>
        <v>1035934.82</v>
      </c>
      <c r="N276" s="237"/>
      <c r="O276" s="237"/>
      <c r="P276" s="237"/>
      <c r="Q276" s="199">
        <f t="shared" si="11"/>
        <v>-60402.029999999912</v>
      </c>
      <c r="R276" s="200">
        <f t="shared" si="12"/>
        <v>213.27782903366858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316460.69</v>
      </c>
      <c r="K277" s="210">
        <f>อุดรธานี!AN177</f>
        <v>426132.97000000003</v>
      </c>
      <c r="L277" s="210">
        <f>อุดรธานี!AO177</f>
        <v>1170721.8199999998</v>
      </c>
      <c r="M277" s="210">
        <f>อุดรธานี!AP177</f>
        <v>1384520.04</v>
      </c>
      <c r="N277" s="3"/>
      <c r="O277" s="3"/>
      <c r="P277" s="3"/>
      <c r="Q277" s="77">
        <f t="shared" si="11"/>
        <v>-213798.2200000002</v>
      </c>
      <c r="R277" s="78">
        <f t="shared" si="12"/>
        <v>235.27367765273308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487338.43</v>
      </c>
      <c r="K278" s="210">
        <f>อุดรธานี!AN178</f>
        <v>484194.05</v>
      </c>
      <c r="L278" s="210">
        <f>อุดรธานี!AO178</f>
        <v>574468.03</v>
      </c>
      <c r="M278" s="210">
        <f>อุดรธานี!AP178</f>
        <v>756781.77</v>
      </c>
      <c r="N278" s="3"/>
      <c r="O278" s="3"/>
      <c r="P278" s="3"/>
      <c r="Q278" s="77">
        <f t="shared" si="11"/>
        <v>-182313.74</v>
      </c>
      <c r="R278" s="78">
        <f t="shared" si="12"/>
        <v>105.97085961999632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423895.59</v>
      </c>
      <c r="K279" s="210">
        <f>อุดรธานี!AN179</f>
        <v>466025.79000000004</v>
      </c>
      <c r="L279" s="210">
        <f>อุดรธานี!AO179</f>
        <v>1063147.97</v>
      </c>
      <c r="M279" s="210">
        <f>อุดรธานี!AP179</f>
        <v>1250681.3899999999</v>
      </c>
      <c r="N279" s="3"/>
      <c r="O279" s="3"/>
      <c r="P279" s="3"/>
      <c r="Q279" s="77">
        <f t="shared" si="11"/>
        <v>-187533.41999999993</v>
      </c>
      <c r="R279" s="78">
        <f t="shared" si="12"/>
        <v>206.4364990291262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984206.33</v>
      </c>
      <c r="K280" s="210">
        <f>อุดรธานี!AN180</f>
        <v>1214181.43</v>
      </c>
      <c r="L280" s="210">
        <f>อุดรธานี!AO180</f>
        <v>1089111.44</v>
      </c>
      <c r="M280" s="210">
        <f>อุดรธานี!AP180</f>
        <v>1289436.31</v>
      </c>
      <c r="N280" s="3"/>
      <c r="O280" s="3"/>
      <c r="P280" s="3"/>
      <c r="Q280" s="77">
        <f t="shared" si="11"/>
        <v>-200324.87000000011</v>
      </c>
      <c r="R280" s="78">
        <f t="shared" si="12"/>
        <v>171.19010374096194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1040476.4</v>
      </c>
      <c r="K281" s="210">
        <f>อุดรธานี!AN181</f>
        <v>943222.44000000018</v>
      </c>
      <c r="L281" s="210">
        <f>อุดรธานี!AO181</f>
        <v>1295905.17</v>
      </c>
      <c r="M281" s="210">
        <f>อุดรธานี!AP181</f>
        <v>1634730.12</v>
      </c>
      <c r="N281" s="3"/>
      <c r="O281" s="3"/>
      <c r="P281" s="3"/>
      <c r="Q281" s="77">
        <f t="shared" si="11"/>
        <v>-338824.95000000019</v>
      </c>
      <c r="R281" s="78">
        <f t="shared" si="12"/>
        <v>160.56314830875974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777860.27</v>
      </c>
      <c r="K282" s="210">
        <f>อุดรธานี!AN182</f>
        <v>660639.35999999987</v>
      </c>
      <c r="L282" s="210">
        <f>อุดรธานี!AO182</f>
        <v>928940.43</v>
      </c>
      <c r="M282" s="210">
        <f>อุดรธานี!AP182</f>
        <v>981963.37</v>
      </c>
      <c r="N282" s="3"/>
      <c r="O282" s="3"/>
      <c r="P282" s="3"/>
      <c r="Q282" s="77">
        <f t="shared" si="11"/>
        <v>-53022.939999999944</v>
      </c>
      <c r="R282" s="78">
        <f t="shared" si="12"/>
        <v>200.37541630716134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736244.16</v>
      </c>
      <c r="K283" s="210">
        <f>อุดรธานี!AN183</f>
        <v>778530.93</v>
      </c>
      <c r="L283" s="210">
        <f>อุดรธานี!AO183</f>
        <v>1000464.5599999999</v>
      </c>
      <c r="M283" s="210">
        <f>อุดรธานี!AP183</f>
        <v>1255619.45</v>
      </c>
      <c r="N283" s="3"/>
      <c r="O283" s="3"/>
      <c r="P283" s="3"/>
      <c r="Q283" s="77">
        <f t="shared" si="11"/>
        <v>-255154.89</v>
      </c>
      <c r="R283" s="78">
        <f t="shared" si="12"/>
        <v>184.45143067846607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405003.07</v>
      </c>
      <c r="K284" s="210">
        <f>อุดรธานี!AN184</f>
        <v>457805.20000000007</v>
      </c>
      <c r="L284" s="210">
        <f>อุดรธานี!AO184</f>
        <v>962663.10000000009</v>
      </c>
      <c r="M284" s="210">
        <f>อุดรธานี!AP184</f>
        <v>1142413.25</v>
      </c>
      <c r="N284" s="3"/>
      <c r="O284" s="3"/>
      <c r="P284" s="3"/>
      <c r="Q284" s="77">
        <f t="shared" si="11"/>
        <v>-179750.14999999991</v>
      </c>
      <c r="R284" s="78">
        <f t="shared" si="12"/>
        <v>205.56547085201797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446483.49</v>
      </c>
      <c r="K285" s="210">
        <f>อุดรธานี!AN185</f>
        <v>425522.64</v>
      </c>
      <c r="L285" s="210">
        <f>อุดรธานี!AO185</f>
        <v>594863.90999999992</v>
      </c>
      <c r="M285" s="210">
        <f>อุดรธานี!AP185</f>
        <v>745708.88</v>
      </c>
      <c r="N285" s="3"/>
      <c r="O285" s="3"/>
      <c r="P285" s="3"/>
      <c r="Q285" s="77">
        <f t="shared" si="11"/>
        <v>-150844.97000000009</v>
      </c>
      <c r="R285" s="78">
        <f t="shared" si="12"/>
        <v>171.38113223854793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249900.84</v>
      </c>
      <c r="K286" s="210">
        <f>อุดรธานี!AN186</f>
        <v>728962.45</v>
      </c>
      <c r="L286" s="210">
        <f>อุดรธานี!AO186</f>
        <v>953646.76</v>
      </c>
      <c r="M286" s="210">
        <f>อุดรธานี!AP186</f>
        <v>1266539.82</v>
      </c>
      <c r="N286" s="3"/>
      <c r="O286" s="3"/>
      <c r="P286" s="3"/>
      <c r="Q286" s="77">
        <f t="shared" si="11"/>
        <v>-312893.06000000006</v>
      </c>
      <c r="R286" s="78">
        <f t="shared" si="12"/>
        <v>143.21170746358311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8327197</v>
      </c>
      <c r="K287" s="215">
        <f>SUM(K273:K286)</f>
        <v>9261835.2599999998</v>
      </c>
      <c r="L287" s="215">
        <f>SUM(L273:L286)</f>
        <v>12336359.059999999</v>
      </c>
      <c r="M287" s="215">
        <f>SUM(M273:M286)</f>
        <v>15272939.509999998</v>
      </c>
      <c r="N287" s="213">
        <v>13</v>
      </c>
      <c r="O287" s="213">
        <v>13</v>
      </c>
      <c r="P287" s="213">
        <f>N287-O287</f>
        <v>0</v>
      </c>
      <c r="Q287" s="77">
        <f t="shared" si="11"/>
        <v>-2936580.4499999993</v>
      </c>
      <c r="R287" s="78">
        <f>L287/H287</f>
        <v>172.06481616826599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267182.36</v>
      </c>
      <c r="K289" s="210">
        <f>อุดรธานี!AN187</f>
        <v>210645.41</v>
      </c>
      <c r="L289" s="210">
        <f>อุดรธานี!AO187</f>
        <v>431342.93000000005</v>
      </c>
      <c r="M289" s="210">
        <f>อุดรธานี!AP187</f>
        <v>567467.59</v>
      </c>
      <c r="N289" s="3"/>
      <c r="O289" s="3"/>
      <c r="P289" s="3"/>
      <c r="Q289" s="77">
        <f t="shared" si="11"/>
        <v>-136124.65999999992</v>
      </c>
      <c r="R289" s="78">
        <f t="shared" si="12"/>
        <v>175.98650754793962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892306.68</v>
      </c>
      <c r="K290" s="210">
        <f>อุดรธานี!AN188</f>
        <v>860143.68</v>
      </c>
      <c r="L290" s="210">
        <f>อุดรธานี!AO188</f>
        <v>617752.35</v>
      </c>
      <c r="M290" s="210">
        <f>อุดรธานี!AP188</f>
        <v>1513365.31</v>
      </c>
      <c r="N290" s="3"/>
      <c r="O290" s="3"/>
      <c r="P290" s="3"/>
      <c r="Q290" s="77">
        <f t="shared" si="11"/>
        <v>-895612.96000000008</v>
      </c>
      <c r="R290" s="78">
        <f t="shared" si="12"/>
        <v>203.94597226807525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890943.23</v>
      </c>
      <c r="K291" s="210">
        <f>อุดรธานี!AN189</f>
        <v>955474.12999999989</v>
      </c>
      <c r="L291" s="210">
        <f>อุดรธานี!AO189</f>
        <v>818449.63</v>
      </c>
      <c r="M291" s="210">
        <f>อุดรธานี!AP189</f>
        <v>1018569.9299999999</v>
      </c>
      <c r="N291" s="3"/>
      <c r="O291" s="3"/>
      <c r="P291" s="3"/>
      <c r="Q291" s="77">
        <f t="shared" ref="Q291:Q349" si="13">L291-M291</f>
        <v>-200120.29999999993</v>
      </c>
      <c r="R291" s="78">
        <f t="shared" ref="R291:R349" si="14">L291/H291</f>
        <v>147.73459025270759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223037.77</v>
      </c>
      <c r="K292" s="210">
        <f>อุดรธานี!AN190</f>
        <v>258879.56999999995</v>
      </c>
      <c r="L292" s="210">
        <f>อุดรธานี!AO190</f>
        <v>129556.81</v>
      </c>
      <c r="M292" s="210">
        <f>อุดรธานี!AP190</f>
        <v>299595.74</v>
      </c>
      <c r="N292" s="3"/>
      <c r="O292" s="3"/>
      <c r="P292" s="3"/>
      <c r="Q292" s="77">
        <f t="shared" si="13"/>
        <v>-170038.93</v>
      </c>
      <c r="R292" s="78">
        <f t="shared" si="14"/>
        <v>70.334858849077094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709659.15</v>
      </c>
      <c r="K293" s="210">
        <f>อุดรธานี!AN191</f>
        <v>702703.58000000007</v>
      </c>
      <c r="L293" s="210">
        <f>อุดรธานี!AO191</f>
        <v>775053.05</v>
      </c>
      <c r="M293" s="210">
        <f>อุดรธานี!AP191</f>
        <v>679288.73</v>
      </c>
      <c r="N293" s="3"/>
      <c r="O293" s="3"/>
      <c r="P293" s="3"/>
      <c r="Q293" s="77">
        <f t="shared" si="13"/>
        <v>95764.320000000065</v>
      </c>
      <c r="R293" s="78">
        <f t="shared" si="14"/>
        <v>234.65124129579172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2983129.19</v>
      </c>
      <c r="K294" s="215">
        <f>SUM(K288:K293)</f>
        <v>2987846.37</v>
      </c>
      <c r="L294" s="215">
        <f>SUM(L288:L293)</f>
        <v>2772154.7700000005</v>
      </c>
      <c r="M294" s="215">
        <f>SUM(M288:M293)</f>
        <v>4078287.3000000003</v>
      </c>
      <c r="N294" s="213">
        <v>5</v>
      </c>
      <c r="O294" s="213">
        <v>5</v>
      </c>
      <c r="P294" s="213">
        <f>N294-O294</f>
        <v>0</v>
      </c>
      <c r="Q294" s="77">
        <f t="shared" si="13"/>
        <v>-1306132.5299999998</v>
      </c>
      <c r="R294" s="78">
        <f>L294/H294</f>
        <v>171.49117042994126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582196.1</v>
      </c>
      <c r="K296" s="210">
        <f>อุดรธานี!AN192</f>
        <v>745806.77</v>
      </c>
      <c r="L296" s="210">
        <f>อุดรธานี!AO192</f>
        <v>718527.8</v>
      </c>
      <c r="M296" s="210">
        <f>อุดรธานี!AP192</f>
        <v>739861.24</v>
      </c>
      <c r="N296" s="3"/>
      <c r="O296" s="3"/>
      <c r="P296" s="3"/>
      <c r="Q296" s="77">
        <f t="shared" si="13"/>
        <v>-21333.439999999944</v>
      </c>
      <c r="R296" s="78">
        <f t="shared" si="14"/>
        <v>211.39388055310386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27350.34</v>
      </c>
      <c r="K297" s="210">
        <f>อุดรธานี!AN193</f>
        <v>323488.25</v>
      </c>
      <c r="L297" s="210">
        <f>อุดรธานี!AO193</f>
        <v>590470.57000000007</v>
      </c>
      <c r="M297" s="210">
        <f>อุดรธานี!AP193</f>
        <v>657145.69999999995</v>
      </c>
      <c r="N297" s="3"/>
      <c r="O297" s="3"/>
      <c r="P297" s="3"/>
      <c r="Q297" s="77">
        <f t="shared" si="13"/>
        <v>-66675.129999999888</v>
      </c>
      <c r="R297" s="78">
        <f t="shared" si="14"/>
        <v>232.74362238864805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780019.42</v>
      </c>
      <c r="K298" s="210">
        <f>อุดรธานี!AN194</f>
        <v>740965.78</v>
      </c>
      <c r="L298" s="210">
        <f>อุดรธานี!AO194</f>
        <v>669976</v>
      </c>
      <c r="M298" s="210">
        <f>อุดรธานี!AP194</f>
        <v>949568.75000000012</v>
      </c>
      <c r="N298" s="3"/>
      <c r="O298" s="3"/>
      <c r="P298" s="3"/>
      <c r="Q298" s="77">
        <f t="shared" si="13"/>
        <v>-279592.75000000012</v>
      </c>
      <c r="R298" s="78">
        <f t="shared" si="14"/>
        <v>206.78271604938271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374571.01</v>
      </c>
      <c r="K299" s="210">
        <f>อุดรธานี!AN195</f>
        <v>375898.11</v>
      </c>
      <c r="L299" s="210">
        <f>อุดรธานี!AO195</f>
        <v>923431.99</v>
      </c>
      <c r="M299" s="210">
        <f>อุดรธานี!AP195</f>
        <v>1221308.04</v>
      </c>
      <c r="N299" s="3"/>
      <c r="O299" s="3"/>
      <c r="P299" s="3"/>
      <c r="Q299" s="77">
        <f t="shared" si="13"/>
        <v>-297876.05000000005</v>
      </c>
      <c r="R299" s="78">
        <f t="shared" si="14"/>
        <v>197.61009843783435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1764136.8699999999</v>
      </c>
      <c r="K300" s="215">
        <f>SUM(K295:K299)</f>
        <v>2186158.91</v>
      </c>
      <c r="L300" s="215">
        <f>SUM(L295:L299)</f>
        <v>2902406.3600000003</v>
      </c>
      <c r="M300" s="215">
        <f>SUM(M295:M299)</f>
        <v>3567883.73</v>
      </c>
      <c r="N300" s="213">
        <v>4</v>
      </c>
      <c r="O300" s="213">
        <v>4</v>
      </c>
      <c r="P300" s="213">
        <f>N300-O300</f>
        <v>0</v>
      </c>
      <c r="Q300" s="77">
        <f t="shared" si="13"/>
        <v>-665477.36999999965</v>
      </c>
      <c r="R300" s="78">
        <f>L300/H300</f>
        <v>209.57515777312443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1089893.27</v>
      </c>
      <c r="K302" s="210">
        <f>อุดรธานี!AN196</f>
        <v>1091392.3900000001</v>
      </c>
      <c r="L302" s="210">
        <f>อุดรธานี!AO196</f>
        <v>968032.6100000001</v>
      </c>
      <c r="M302" s="210">
        <f>อุดรธานี!AP196</f>
        <v>514616.96</v>
      </c>
      <c r="N302" s="3"/>
      <c r="O302" s="3"/>
      <c r="P302" s="3"/>
      <c r="Q302" s="77">
        <f t="shared" si="13"/>
        <v>453415.65000000008</v>
      </c>
      <c r="R302" s="78">
        <f t="shared" si="14"/>
        <v>302.03825585023407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1123870.56</v>
      </c>
      <c r="K303" s="210">
        <f>อุดรธานี!AN197</f>
        <v>861268.65000000014</v>
      </c>
      <c r="L303" s="210">
        <f>อุดรธานี!AO197</f>
        <v>1194270.8700000001</v>
      </c>
      <c r="M303" s="210">
        <f>อุดรธานี!AP197</f>
        <v>721619.68</v>
      </c>
      <c r="N303" s="3"/>
      <c r="O303" s="3"/>
      <c r="P303" s="3"/>
      <c r="Q303" s="77">
        <f t="shared" si="13"/>
        <v>472651.19000000006</v>
      </c>
      <c r="R303" s="78">
        <f t="shared" si="14"/>
        <v>464.51609101516925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1181583.74</v>
      </c>
      <c r="K304" s="210">
        <f>อุดรธานี!AN198</f>
        <v>1055918.3400000001</v>
      </c>
      <c r="L304" s="210">
        <f>อุดรธานี!AO198</f>
        <v>1736147.36</v>
      </c>
      <c r="M304" s="210">
        <f>อุดรธานี!AP198</f>
        <v>1094588.1700000002</v>
      </c>
      <c r="N304" s="3"/>
      <c r="O304" s="3"/>
      <c r="P304" s="3"/>
      <c r="Q304" s="77">
        <f t="shared" si="13"/>
        <v>641559.18999999994</v>
      </c>
      <c r="R304" s="78">
        <f t="shared" si="14"/>
        <v>552.56122215149594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1049354.3899999999</v>
      </c>
      <c r="K305" s="210">
        <f>อุดรธานี!AN199</f>
        <v>938852.10999999987</v>
      </c>
      <c r="L305" s="210">
        <f>อุดรธานี!AO199</f>
        <v>932005.5</v>
      </c>
      <c r="M305" s="210">
        <f>อุดรธานี!AP199</f>
        <v>559050.53</v>
      </c>
      <c r="N305" s="3"/>
      <c r="O305" s="3"/>
      <c r="P305" s="3"/>
      <c r="Q305" s="77">
        <f t="shared" si="13"/>
        <v>372954.97</v>
      </c>
      <c r="R305" s="78">
        <f t="shared" si="14"/>
        <v>643.20600414078672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503241.95</v>
      </c>
      <c r="K306" s="210">
        <f>อุดรธานี!AN200</f>
        <v>336867.66</v>
      </c>
      <c r="L306" s="210">
        <f>อุดรธานี!AO200</f>
        <v>784366.64</v>
      </c>
      <c r="M306" s="210">
        <f>อุดรธานี!AP200</f>
        <v>504844.6</v>
      </c>
      <c r="N306" s="3"/>
      <c r="O306" s="3"/>
      <c r="P306" s="3"/>
      <c r="Q306" s="77">
        <f t="shared" si="13"/>
        <v>279522.04000000004</v>
      </c>
      <c r="R306" s="78">
        <f t="shared" si="14"/>
        <v>402.85908577298409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463181.57</v>
      </c>
      <c r="K307" s="210">
        <f>อุดรธานี!AN201</f>
        <v>445773.01999999996</v>
      </c>
      <c r="L307" s="210">
        <f>อุดรธานี!AO201</f>
        <v>716848.61</v>
      </c>
      <c r="M307" s="210">
        <f>อุดรธานี!AP201</f>
        <v>670803.26</v>
      </c>
      <c r="N307" s="3"/>
      <c r="O307" s="3"/>
      <c r="P307" s="3"/>
      <c r="Q307" s="77">
        <f t="shared" si="13"/>
        <v>46045.349999999977</v>
      </c>
      <c r="R307" s="78">
        <f t="shared" si="14"/>
        <v>698.00254138266791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1560564.42</v>
      </c>
      <c r="K308" s="210">
        <f>อุดรธานี!AN202</f>
        <v>1608449.3599999999</v>
      </c>
      <c r="L308" s="210">
        <f>อุดรธานี!AO202</f>
        <v>885334.12999999989</v>
      </c>
      <c r="M308" s="210">
        <f>อุดรธานี!AP202</f>
        <v>820255.74</v>
      </c>
      <c r="N308" s="3"/>
      <c r="O308" s="3"/>
      <c r="P308" s="3"/>
      <c r="Q308" s="77">
        <f t="shared" si="13"/>
        <v>65078.389999999898</v>
      </c>
      <c r="R308" s="78">
        <f t="shared" si="14"/>
        <v>257.96449009324004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863301.77</v>
      </c>
      <c r="K309" s="210">
        <f>อุดรธานี!AN203</f>
        <v>877671.77</v>
      </c>
      <c r="L309" s="210">
        <f>อุดรธานี!AO203</f>
        <v>1136665.46</v>
      </c>
      <c r="M309" s="210">
        <f>อุดรธานี!AP203</f>
        <v>794358.36</v>
      </c>
      <c r="N309" s="3"/>
      <c r="O309" s="3"/>
      <c r="P309" s="3"/>
      <c r="Q309" s="77">
        <f t="shared" si="13"/>
        <v>342307.1</v>
      </c>
      <c r="R309" s="78">
        <f t="shared" si="14"/>
        <v>422.70935663815544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665521.05000000005</v>
      </c>
      <c r="K310" s="210">
        <f>อุดรธานี!AN204</f>
        <v>726649.05</v>
      </c>
      <c r="L310" s="210">
        <f>อุดรธานี!AO204</f>
        <v>344278.38999999996</v>
      </c>
      <c r="M310" s="210">
        <f>อุดรธานี!AP204</f>
        <v>346889.29000000004</v>
      </c>
      <c r="N310" s="241"/>
      <c r="O310" s="241"/>
      <c r="P310" s="241"/>
      <c r="Q310" s="203">
        <f t="shared" si="13"/>
        <v>-2610.9000000000815</v>
      </c>
      <c r="R310" s="203">
        <f t="shared" si="14"/>
        <v>338.19095284872293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8500512.7200000007</v>
      </c>
      <c r="K311" s="215">
        <f>SUM(K301:K310)</f>
        <v>7942842.3499999987</v>
      </c>
      <c r="L311" s="215">
        <f>SUM(L301:L310)</f>
        <v>8697949.5700000003</v>
      </c>
      <c r="M311" s="215">
        <f>SUM(M301:M310)</f>
        <v>6027026.5900000017</v>
      </c>
      <c r="N311" s="213">
        <v>9</v>
      </c>
      <c r="O311" s="213">
        <v>9</v>
      </c>
      <c r="P311" s="213">
        <v>0</v>
      </c>
      <c r="Q311" s="77">
        <f t="shared" si="13"/>
        <v>2670922.9799999986</v>
      </c>
      <c r="R311" s="78">
        <f>L311/H311</f>
        <v>424.70456884765628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651337.69999999995</v>
      </c>
      <c r="K313" s="210">
        <f>อุดรธานี!AN205</f>
        <v>590398.8899999999</v>
      </c>
      <c r="L313" s="210">
        <f>อุดรธานี!AO205</f>
        <v>1197741.53</v>
      </c>
      <c r="M313" s="210">
        <f>อุดรธานี!AP205</f>
        <v>844137.18</v>
      </c>
      <c r="N313" s="3"/>
      <c r="O313" s="3"/>
      <c r="P313" s="3"/>
      <c r="Q313" s="77">
        <f t="shared" si="13"/>
        <v>353604.35</v>
      </c>
      <c r="R313" s="78">
        <f t="shared" si="14"/>
        <v>354.04715637008576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1195395.54</v>
      </c>
      <c r="K314" s="210">
        <f>อุดรธานี!AN206</f>
        <v>1165876.2</v>
      </c>
      <c r="L314" s="210">
        <f>อุดรธานี!AO206</f>
        <v>1354928.77</v>
      </c>
      <c r="M314" s="210">
        <f>อุดรธานี!AP206</f>
        <v>780218.44000000006</v>
      </c>
      <c r="N314" s="3"/>
      <c r="O314" s="3"/>
      <c r="P314" s="3"/>
      <c r="Q314" s="77">
        <f t="shared" si="13"/>
        <v>574710.32999999996</v>
      </c>
      <c r="R314" s="78">
        <f t="shared" si="14"/>
        <v>465.45131226382688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826212.4</v>
      </c>
      <c r="K315" s="210">
        <f>อุดรธานี!AN207</f>
        <v>902538.04</v>
      </c>
      <c r="L315" s="210">
        <f>อุดรธานี!AO207</f>
        <v>1455148.5699999998</v>
      </c>
      <c r="M315" s="210">
        <f>อุดรธานี!AP207</f>
        <v>1221933.05</v>
      </c>
      <c r="N315" s="3"/>
      <c r="O315" s="3"/>
      <c r="P315" s="3"/>
      <c r="Q315" s="77">
        <f t="shared" si="13"/>
        <v>233215.51999999979</v>
      </c>
      <c r="R315" s="78">
        <f t="shared" si="14"/>
        <v>265.24764309150561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590438.38</v>
      </c>
      <c r="K316" s="210">
        <f>อุดรธานี!AN208</f>
        <v>559256.54</v>
      </c>
      <c r="L316" s="210">
        <f>อุดรธานี!AO208</f>
        <v>1100999.8</v>
      </c>
      <c r="M316" s="210">
        <f>อุดรธานี!AP208</f>
        <v>897929.74000000011</v>
      </c>
      <c r="N316" s="3"/>
      <c r="O316" s="3"/>
      <c r="P316" s="3"/>
      <c r="Q316" s="77">
        <f>L316-M316</f>
        <v>203070.05999999994</v>
      </c>
      <c r="R316" s="78">
        <f t="shared" si="14"/>
        <v>333.53523174795515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3263384.02</v>
      </c>
      <c r="K317" s="215">
        <f>SUM(K312:K316)</f>
        <v>3218069.67</v>
      </c>
      <c r="L317" s="215">
        <f>SUM(L312:L316)</f>
        <v>5108818.67</v>
      </c>
      <c r="M317" s="215">
        <f>SUM(M312:M316)</f>
        <v>3744218.41</v>
      </c>
      <c r="N317" s="213">
        <v>4</v>
      </c>
      <c r="O317" s="213">
        <v>4</v>
      </c>
      <c r="P317" s="213">
        <f>N317-O317</f>
        <v>0</v>
      </c>
      <c r="Q317" s="77">
        <f t="shared" si="13"/>
        <v>1364600.2599999998</v>
      </c>
      <c r="R317" s="78">
        <f>L317/H317</f>
        <v>338.7586148133413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1753578.03</v>
      </c>
      <c r="K319" s="210">
        <f>อุดรธานี!AN64</f>
        <v>1723218.81</v>
      </c>
      <c r="L319" s="210">
        <f>อุดรธานี!AO64</f>
        <v>1008964.35</v>
      </c>
      <c r="M319" s="210">
        <f>อุดรธานี!AP64</f>
        <v>1064832.07</v>
      </c>
      <c r="N319" s="3"/>
      <c r="O319" s="3"/>
      <c r="P319" s="3"/>
      <c r="Q319" s="77">
        <f>L319-M319</f>
        <v>-55867.720000000088</v>
      </c>
      <c r="R319" s="78">
        <f>L319/H319</f>
        <v>280.19004443210218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1753578.03</v>
      </c>
      <c r="K320" s="215">
        <f>SUM(K318:K319)</f>
        <v>1723218.81</v>
      </c>
      <c r="L320" s="215">
        <f>SUM(L318:L319)</f>
        <v>1008964.35</v>
      </c>
      <c r="M320" s="215">
        <f>SUM(M318:M319)</f>
        <v>1064832.07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1925887.54</v>
      </c>
      <c r="K322" s="210">
        <f>อุดรธานี!AN209</f>
        <v>1823495.57</v>
      </c>
      <c r="L322" s="210">
        <f>อุดรธานี!AO209</f>
        <v>807130.5</v>
      </c>
      <c r="M322" s="210">
        <f>อุดรธานี!AP209</f>
        <v>846643.67</v>
      </c>
      <c r="N322" s="3"/>
      <c r="O322" s="3"/>
      <c r="P322" s="3"/>
      <c r="Q322" s="77">
        <f t="shared" si="13"/>
        <v>-39513.170000000042</v>
      </c>
      <c r="R322" s="78">
        <f t="shared" si="14"/>
        <v>204.18176068808501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1509274.25</v>
      </c>
      <c r="K323" s="210">
        <f>อุดรธานี!AN210</f>
        <v>1743375.02</v>
      </c>
      <c r="L323" s="210">
        <f>อุดรธานี!AO210</f>
        <v>489869.9</v>
      </c>
      <c r="M323" s="210">
        <f>อุดรธานี!AP210</f>
        <v>862155.22</v>
      </c>
      <c r="N323" s="3"/>
      <c r="O323" s="3"/>
      <c r="P323" s="3"/>
      <c r="Q323" s="77">
        <f t="shared" si="13"/>
        <v>-372285.31999999995</v>
      </c>
      <c r="R323" s="78">
        <f t="shared" si="14"/>
        <v>144.29157584683358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912192.93</v>
      </c>
      <c r="K324" s="210">
        <f>อุดรธานี!AN211</f>
        <v>1363623.53</v>
      </c>
      <c r="L324" s="210">
        <f>อุดรธานี!AO211</f>
        <v>554458.89</v>
      </c>
      <c r="M324" s="210">
        <f>อุดรธานี!AP211</f>
        <v>654584.70000000007</v>
      </c>
      <c r="N324" s="3"/>
      <c r="O324" s="3"/>
      <c r="P324" s="3"/>
      <c r="Q324" s="77">
        <f t="shared" si="13"/>
        <v>-100125.81000000006</v>
      </c>
      <c r="R324" s="78">
        <f t="shared" si="14"/>
        <v>205.58357063403781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2100745.73</v>
      </c>
      <c r="K325" s="210">
        <f>อุดรธานี!AN212</f>
        <v>2167459.5499999998</v>
      </c>
      <c r="L325" s="210">
        <f>อุดรธานี!AO212</f>
        <v>744319.67</v>
      </c>
      <c r="M325" s="210">
        <f>อุดรธานี!AP212</f>
        <v>1156877.1500000001</v>
      </c>
      <c r="N325" s="3"/>
      <c r="O325" s="3"/>
      <c r="P325" s="3"/>
      <c r="Q325" s="77">
        <f t="shared" si="13"/>
        <v>-412557.4800000001</v>
      </c>
      <c r="R325" s="78">
        <f t="shared" si="14"/>
        <v>125.75091569521879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450839.25</v>
      </c>
      <c r="K326" s="210">
        <f>อุดรธานี!AN213</f>
        <v>659391.84999999986</v>
      </c>
      <c r="L326" s="210">
        <f>อุดรธานี!AO213</f>
        <v>972686.54</v>
      </c>
      <c r="M326" s="210">
        <f>อุดรธานี!AP213</f>
        <v>733837.08</v>
      </c>
      <c r="N326" s="3"/>
      <c r="O326" s="3"/>
      <c r="P326" s="3"/>
      <c r="Q326" s="77">
        <f t="shared" si="13"/>
        <v>238849.46000000008</v>
      </c>
      <c r="R326" s="78">
        <f t="shared" si="14"/>
        <v>608.68994993742183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6898939.6999999993</v>
      </c>
      <c r="K327" s="231">
        <f>SUM(K321:K326)</f>
        <v>7757345.5199999996</v>
      </c>
      <c r="L327" s="215">
        <f>SUM(L321:L326)</f>
        <v>3568465.5</v>
      </c>
      <c r="M327" s="215">
        <f>SUM(M321:M326)</f>
        <v>4254097.82</v>
      </c>
      <c r="N327" s="213">
        <v>5</v>
      </c>
      <c r="O327" s="213">
        <v>5</v>
      </c>
      <c r="P327" s="213">
        <f>N327-O327</f>
        <v>0</v>
      </c>
      <c r="Q327" s="77">
        <f t="shared" si="13"/>
        <v>-685632.3200000003</v>
      </c>
      <c r="R327" s="78">
        <f>L327/H327</f>
        <v>203.1924325247694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1817046</v>
      </c>
      <c r="K329" s="210">
        <f>อุดรธานี!AN214</f>
        <v>1784551.61</v>
      </c>
      <c r="L329" s="210">
        <f>อุดรธานี!AO214</f>
        <v>1716236.77</v>
      </c>
      <c r="M329" s="210">
        <f>อุดรธานี!AP214</f>
        <v>741216.61</v>
      </c>
      <c r="N329" s="3"/>
      <c r="O329" s="3"/>
      <c r="P329" s="3"/>
      <c r="Q329" s="77">
        <f t="shared" si="13"/>
        <v>975020.16</v>
      </c>
      <c r="R329" s="78">
        <f t="shared" si="14"/>
        <v>280.61425277959449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1873653.75</v>
      </c>
      <c r="K330" s="210">
        <f>อุดรธานี!AN215</f>
        <v>1923950.97</v>
      </c>
      <c r="L330" s="210">
        <f>อุดรธานี!AO215</f>
        <v>1072816.9500000002</v>
      </c>
      <c r="M330" s="210">
        <f>อุดรธานี!AP215</f>
        <v>1269174.04</v>
      </c>
      <c r="N330" s="3"/>
      <c r="O330" s="3"/>
      <c r="P330" s="3"/>
      <c r="Q330" s="77">
        <f t="shared" si="13"/>
        <v>-196357.08999999985</v>
      </c>
      <c r="R330" s="78">
        <f t="shared" si="14"/>
        <v>432.23890008058027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928614.33</v>
      </c>
      <c r="K331" s="210">
        <f>อุดรธานี!AN216</f>
        <v>912131.42999999993</v>
      </c>
      <c r="L331" s="210">
        <f>อุดรธานี!AO216</f>
        <v>1126670.53</v>
      </c>
      <c r="M331" s="210">
        <f>อุดรธานี!AP216</f>
        <v>883623.68</v>
      </c>
      <c r="N331" s="3"/>
      <c r="O331" s="3"/>
      <c r="P331" s="3"/>
      <c r="Q331" s="77">
        <f t="shared" si="13"/>
        <v>243046.84999999998</v>
      </c>
      <c r="R331" s="78">
        <f t="shared" si="14"/>
        <v>423.87905568096312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2574550.42</v>
      </c>
      <c r="K332" s="210">
        <f>อุดรธานี!AN217</f>
        <v>2477980.4300000002</v>
      </c>
      <c r="L332" s="210">
        <f>อุดรธานี!AO217</f>
        <v>2608299.7199999997</v>
      </c>
      <c r="M332" s="210">
        <f>อุดรธานี!AP217</f>
        <v>2068028.7100000002</v>
      </c>
      <c r="N332" s="3"/>
      <c r="O332" s="3"/>
      <c r="P332" s="3"/>
      <c r="Q332" s="77">
        <f t="shared" si="13"/>
        <v>540271.00999999954</v>
      </c>
      <c r="R332" s="78">
        <f t="shared" si="14"/>
        <v>329.66376643073806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7193864.5</v>
      </c>
      <c r="K333" s="215">
        <f>SUM(K328:K332)</f>
        <v>7098614.4399999995</v>
      </c>
      <c r="L333" s="215">
        <f>SUM(L328:L332)</f>
        <v>6524023.9699999997</v>
      </c>
      <c r="M333" s="215">
        <f>SUM(M328:M332)</f>
        <v>4962043.04</v>
      </c>
      <c r="N333" s="213">
        <v>4</v>
      </c>
      <c r="O333" s="213">
        <v>4</v>
      </c>
      <c r="P333" s="213">
        <f>N333-O333</f>
        <v>0</v>
      </c>
      <c r="Q333" s="77">
        <f t="shared" si="13"/>
        <v>1561980.9299999997</v>
      </c>
      <c r="R333" s="78">
        <f t="shared" si="14"/>
        <v>340.36018207429049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224609446.20999998</v>
      </c>
      <c r="K334" s="222">
        <f t="shared" si="15"/>
        <v>286589103.93999994</v>
      </c>
      <c r="L334" s="221">
        <f t="shared" si="15"/>
        <v>221858817.91</v>
      </c>
      <c r="M334" s="221">
        <f t="shared" si="15"/>
        <v>229151169.41999996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-7292351.5099999607</v>
      </c>
      <c r="R334" s="78">
        <f t="shared" si="14"/>
        <v>219.88491106338401</v>
      </c>
    </row>
    <row r="335" spans="1:18" ht="24" customHeight="1" thickTop="1" thickBot="1" x14ac:dyDescent="0.75">
      <c r="A335" s="223"/>
      <c r="B335" s="224"/>
      <c r="C335" s="224"/>
      <c r="D335" s="224"/>
      <c r="E335" s="323" t="s">
        <v>303</v>
      </c>
      <c r="F335" s="324"/>
      <c r="G335" s="325"/>
      <c r="H335" s="225"/>
      <c r="I335" s="223"/>
      <c r="J335" s="263">
        <f>J334/O334</f>
        <v>1079853.1067788461</v>
      </c>
      <c r="K335" s="264">
        <f>K334/O334</f>
        <v>1377832.230480769</v>
      </c>
      <c r="L335" s="263">
        <f>L334/O334</f>
        <v>1066628.9322596153</v>
      </c>
      <c r="M335" s="263">
        <f>M334/O334</f>
        <v>1101688.3145192305</v>
      </c>
      <c r="N335" s="224"/>
      <c r="O335" s="224"/>
      <c r="P335" s="224"/>
      <c r="Q335" s="77">
        <f t="shared" si="13"/>
        <v>-35059.382259615231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4295336.13</v>
      </c>
      <c r="K337" s="210">
        <f>'เลย '!AJ4</f>
        <v>4178737.6399999997</v>
      </c>
      <c r="L337" s="210">
        <f>'เลย '!AK4</f>
        <v>1317306.17</v>
      </c>
      <c r="M337" s="210">
        <f>'เลย '!AL4</f>
        <v>1592703.25</v>
      </c>
      <c r="N337" s="3"/>
      <c r="O337" s="3"/>
      <c r="P337" s="3"/>
      <c r="Q337" s="77">
        <f t="shared" si="13"/>
        <v>-275397.08000000007</v>
      </c>
      <c r="R337" s="78">
        <f t="shared" si="14"/>
        <v>189.2681278735632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286828.65999999997</v>
      </c>
      <c r="K338" s="210">
        <f>'เลย '!AJ5</f>
        <v>-231238.07000000007</v>
      </c>
      <c r="L338" s="210">
        <f>'เลย '!AK5</f>
        <v>46741.37</v>
      </c>
      <c r="M338" s="210">
        <f>'เลย '!AL5</f>
        <v>150867.03999999998</v>
      </c>
      <c r="N338" s="3"/>
      <c r="O338" s="3"/>
      <c r="P338" s="3"/>
      <c r="Q338" s="77">
        <f t="shared" si="13"/>
        <v>-104125.66999999998</v>
      </c>
      <c r="R338" s="78">
        <f t="shared" si="14"/>
        <v>21.669619842373667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2306088.91</v>
      </c>
      <c r="K339" s="210">
        <f>'เลย '!AJ6</f>
        <v>2416503.3300000005</v>
      </c>
      <c r="L339" s="210">
        <f>'เลย '!AK6</f>
        <v>1810532.01</v>
      </c>
      <c r="M339" s="210">
        <f>'เลย '!AL6</f>
        <v>2013901.23</v>
      </c>
      <c r="N339" s="3"/>
      <c r="O339" s="3"/>
      <c r="P339" s="3"/>
      <c r="Q339" s="77">
        <f t="shared" si="13"/>
        <v>-203369.21999999997</v>
      </c>
      <c r="R339" s="78">
        <f t="shared" si="14"/>
        <v>275.36608517110267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1049322.8500000001</v>
      </c>
      <c r="K340" s="210">
        <f>'เลย '!AJ7</f>
        <v>1151304.1400000001</v>
      </c>
      <c r="L340" s="210">
        <f>'เลย '!AK7</f>
        <v>1237486.52</v>
      </c>
      <c r="M340" s="210">
        <f>'เลย '!AL7</f>
        <v>1088436.08</v>
      </c>
      <c r="N340" s="3"/>
      <c r="O340" s="3"/>
      <c r="P340" s="3"/>
      <c r="Q340" s="77">
        <f t="shared" si="13"/>
        <v>149050.43999999994</v>
      </c>
      <c r="R340" s="78">
        <f t="shared" si="14"/>
        <v>365.90376108811353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738373.74</v>
      </c>
      <c r="K341" s="210">
        <f>'เลย '!AJ8</f>
        <v>898205.66</v>
      </c>
      <c r="L341" s="210">
        <f>'เลย '!AK8</f>
        <v>1111339.71</v>
      </c>
      <c r="M341" s="210">
        <f>'เลย '!AL8</f>
        <v>908640.70000000007</v>
      </c>
      <c r="N341" s="3"/>
      <c r="O341" s="3"/>
      <c r="P341" s="3"/>
      <c r="Q341" s="77">
        <f t="shared" si="13"/>
        <v>202699.00999999989</v>
      </c>
      <c r="R341" s="78">
        <f t="shared" si="14"/>
        <v>347.293659375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999082.38</v>
      </c>
      <c r="K342" s="210">
        <f>'เลย '!AJ9</f>
        <v>629431.74</v>
      </c>
      <c r="L342" s="210">
        <f>'เลย '!AK9</f>
        <v>544468.03</v>
      </c>
      <c r="M342" s="210">
        <f>'เลย '!AL9</f>
        <v>485291.1</v>
      </c>
      <c r="N342" s="3"/>
      <c r="O342" s="3"/>
      <c r="P342" s="3"/>
      <c r="Q342" s="77">
        <f t="shared" si="13"/>
        <v>59176.930000000051</v>
      </c>
      <c r="R342" s="78">
        <f t="shared" si="14"/>
        <v>300.47904525386315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1574632.88</v>
      </c>
      <c r="K343" s="210">
        <f>'เลย '!AJ10</f>
        <v>1664579.45</v>
      </c>
      <c r="L343" s="210">
        <f>'เลย '!AK10</f>
        <v>1122507.45</v>
      </c>
      <c r="M343" s="210">
        <f>'เลย '!AL10</f>
        <v>1074282.46</v>
      </c>
      <c r="N343" s="3"/>
      <c r="O343" s="3"/>
      <c r="P343" s="3"/>
      <c r="Q343" s="77">
        <f t="shared" si="13"/>
        <v>48224.989999999991</v>
      </c>
      <c r="R343" s="78">
        <f t="shared" si="14"/>
        <v>217.37169829589465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513394.43</v>
      </c>
      <c r="K344" s="210">
        <f>'เลย '!AJ11</f>
        <v>526288.67999999993</v>
      </c>
      <c r="L344" s="210">
        <f>'เลย '!AK11</f>
        <v>929829.78999999992</v>
      </c>
      <c r="M344" s="210">
        <f>'เลย '!AL11</f>
        <v>988325.16999999993</v>
      </c>
      <c r="N344" s="3"/>
      <c r="O344" s="3"/>
      <c r="P344" s="3"/>
      <c r="Q344" s="77">
        <f t="shared" si="13"/>
        <v>-58495.380000000005</v>
      </c>
      <c r="R344" s="78">
        <f t="shared" si="14"/>
        <v>294.52955020589167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1348427.21</v>
      </c>
      <c r="K345" s="210">
        <f>'เลย '!AJ12</f>
        <v>1627480.8</v>
      </c>
      <c r="L345" s="210">
        <f>'เลย '!AK12</f>
        <v>1213633.6000000001</v>
      </c>
      <c r="M345" s="210">
        <f>'เลย '!AL12</f>
        <v>1050102.02</v>
      </c>
      <c r="N345" s="3"/>
      <c r="O345" s="3"/>
      <c r="P345" s="3"/>
      <c r="Q345" s="77">
        <f t="shared" si="13"/>
        <v>163531.58000000007</v>
      </c>
      <c r="R345" s="78">
        <f t="shared" si="14"/>
        <v>234.51857004830919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999155.95</v>
      </c>
      <c r="K346" s="210">
        <f>'เลย '!AJ13</f>
        <v>1075057.6600000001</v>
      </c>
      <c r="L346" s="210">
        <f>'เลย '!AK13</f>
        <v>1034839.99</v>
      </c>
      <c r="M346" s="210">
        <f>'เลย '!AL13</f>
        <v>1129902.21</v>
      </c>
      <c r="N346" s="3"/>
      <c r="O346" s="3"/>
      <c r="P346" s="3"/>
      <c r="Q346" s="77">
        <f t="shared" si="13"/>
        <v>-95062.219999999972</v>
      </c>
      <c r="R346" s="78">
        <f t="shared" si="14"/>
        <v>187.87944625998549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833685.14</v>
      </c>
      <c r="K347" s="210">
        <f>'เลย '!AJ14</f>
        <v>998207.95000000007</v>
      </c>
      <c r="L347" s="210">
        <f>'เลย '!AK14</f>
        <v>871842.69</v>
      </c>
      <c r="M347" s="210">
        <f>'เลย '!AL14</f>
        <v>838902.53</v>
      </c>
      <c r="N347" s="3"/>
      <c r="O347" s="3"/>
      <c r="P347" s="3"/>
      <c r="Q347" s="77">
        <f t="shared" si="13"/>
        <v>32940.159999999916</v>
      </c>
      <c r="R347" s="78">
        <f t="shared" si="14"/>
        <v>398.10168493150684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692620.63</v>
      </c>
      <c r="K348" s="210">
        <f>'เลย '!AJ15</f>
        <v>792808.93</v>
      </c>
      <c r="L348" s="210">
        <f>'เลย '!AK15</f>
        <v>504724.51</v>
      </c>
      <c r="M348" s="210">
        <f>'เลย '!AL15</f>
        <v>504045.87000000005</v>
      </c>
      <c r="N348" s="3"/>
      <c r="O348" s="3"/>
      <c r="P348" s="3"/>
      <c r="Q348" s="77">
        <f t="shared" si="13"/>
        <v>678.63999999995576</v>
      </c>
      <c r="R348" s="78">
        <f t="shared" si="14"/>
        <v>207.5347491776316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999982.53</v>
      </c>
      <c r="K349" s="210">
        <f>'เลย '!AJ16</f>
        <v>1041143.9199999999</v>
      </c>
      <c r="L349" s="210">
        <f>'เลย '!AK16</f>
        <v>596630.78</v>
      </c>
      <c r="M349" s="210">
        <f>'เลย '!AL16</f>
        <v>566064.26</v>
      </c>
      <c r="N349" s="3"/>
      <c r="O349" s="3"/>
      <c r="P349" s="3"/>
      <c r="Q349" s="77">
        <f t="shared" si="13"/>
        <v>30566.520000000019</v>
      </c>
      <c r="R349" s="78">
        <f t="shared" si="14"/>
        <v>210.08126056338028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16636931.440000001</v>
      </c>
      <c r="K350" s="215">
        <f>SUM(K336:K349)</f>
        <v>16768511.83</v>
      </c>
      <c r="L350" s="215">
        <f>SUM(L336:L349)</f>
        <v>12341882.619999999</v>
      </c>
      <c r="M350" s="215">
        <f>SUM(M336:M349)</f>
        <v>12391463.919999996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-49581.29999999702</v>
      </c>
      <c r="R350" s="78">
        <f>L350/H350</f>
        <v>244.1423211742364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61520.26</v>
      </c>
      <c r="K352" s="210">
        <f>'เลย '!AJ17</f>
        <v>161415.18</v>
      </c>
      <c r="L352" s="210">
        <f>'เลย '!AK17</f>
        <v>413757.20999999996</v>
      </c>
      <c r="M352" s="210">
        <f>'เลย '!AL17</f>
        <v>660053.31999999995</v>
      </c>
      <c r="N352" s="3"/>
      <c r="O352" s="3"/>
      <c r="P352" s="3"/>
      <c r="Q352" s="77">
        <f t="shared" si="16"/>
        <v>-246296.11</v>
      </c>
      <c r="R352" s="78">
        <f t="shared" ref="R352:R402" si="17">L352/H352</f>
        <v>237.11014899713464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63562.96</v>
      </c>
      <c r="K353" s="210">
        <f>'เลย '!AJ18</f>
        <v>49630.17</v>
      </c>
      <c r="L353" s="210">
        <f>'เลย '!AK18</f>
        <v>225102.00999999998</v>
      </c>
      <c r="M353" s="210">
        <f>'เลย '!AL18</f>
        <v>343252.94</v>
      </c>
      <c r="N353" s="3"/>
      <c r="O353" s="3"/>
      <c r="P353" s="3"/>
      <c r="Q353" s="77">
        <f t="shared" si="16"/>
        <v>-118150.93000000002</v>
      </c>
      <c r="R353" s="78">
        <f t="shared" si="17"/>
        <v>181.53387903225806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20678.18</v>
      </c>
      <c r="K354" s="210">
        <f>'เลย '!AJ19</f>
        <v>53497.5</v>
      </c>
      <c r="L354" s="210">
        <f>'เลย '!AK19</f>
        <v>451823.99</v>
      </c>
      <c r="M354" s="210">
        <f>'เลย '!AL19</f>
        <v>700932.53</v>
      </c>
      <c r="N354" s="3"/>
      <c r="O354" s="3"/>
      <c r="P354" s="3"/>
      <c r="Q354" s="77">
        <f t="shared" si="16"/>
        <v>-249108.54000000004</v>
      </c>
      <c r="R354" s="78">
        <f t="shared" si="17"/>
        <v>186.62700950020653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145761.4</v>
      </c>
      <c r="K355" s="215">
        <f>SUM(K352:K354)</f>
        <v>264542.84999999998</v>
      </c>
      <c r="L355" s="215">
        <f>SUM(L352:L354)</f>
        <v>1090683.21</v>
      </c>
      <c r="M355" s="215">
        <f>SUM(M352:M354)</f>
        <v>1704238.79</v>
      </c>
      <c r="N355" s="213">
        <v>3</v>
      </c>
      <c r="O355" s="213">
        <v>3</v>
      </c>
      <c r="P355" s="213">
        <f>N355-O355</f>
        <v>0</v>
      </c>
      <c r="Q355" s="77">
        <f t="shared" si="16"/>
        <v>-613555.58000000007</v>
      </c>
      <c r="R355" s="78">
        <f>L355/H355</f>
        <v>201.75420088790233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1823184.25</v>
      </c>
      <c r="K357" s="210">
        <f>'เลย '!AJ20</f>
        <v>1790312.6800000002</v>
      </c>
      <c r="L357" s="210">
        <f>'เลย '!AK20</f>
        <v>1031047.63</v>
      </c>
      <c r="M357" s="210">
        <f>'เลย '!AL20</f>
        <v>848539.90999999992</v>
      </c>
      <c r="N357" s="3"/>
      <c r="O357" s="3"/>
      <c r="P357" s="3"/>
      <c r="Q357" s="77">
        <f t="shared" si="16"/>
        <v>182507.72000000009</v>
      </c>
      <c r="R357" s="78">
        <f t="shared" si="17"/>
        <v>224.58018514484863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547980.13</v>
      </c>
      <c r="K358" s="210">
        <f>'เลย '!AJ21</f>
        <v>366584.44</v>
      </c>
      <c r="L358" s="210">
        <f>'เลย '!AK21</f>
        <v>536132.31000000006</v>
      </c>
      <c r="M358" s="210">
        <f>'เลย '!AL21</f>
        <v>520879.25</v>
      </c>
      <c r="N358" s="3"/>
      <c r="O358" s="3"/>
      <c r="P358" s="3"/>
      <c r="Q358" s="77">
        <f t="shared" si="16"/>
        <v>15253.060000000056</v>
      </c>
      <c r="R358" s="78">
        <f t="shared" si="17"/>
        <v>191.81835778175315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1512651.32</v>
      </c>
      <c r="K359" s="210">
        <f>'เลย '!AJ22</f>
        <v>1531583.3800000001</v>
      </c>
      <c r="L359" s="210">
        <f>'เลย '!AK22</f>
        <v>1002434.87</v>
      </c>
      <c r="M359" s="210">
        <f>'เลย '!AL22</f>
        <v>1550400.36</v>
      </c>
      <c r="N359" s="3"/>
      <c r="O359" s="3"/>
      <c r="P359" s="3"/>
      <c r="Q359" s="77">
        <f t="shared" si="16"/>
        <v>-547965.49000000011</v>
      </c>
      <c r="R359" s="78">
        <f t="shared" si="17"/>
        <v>280.166257685858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540257.41</v>
      </c>
      <c r="K360" s="210">
        <f>'เลย '!AJ23</f>
        <v>618640.3600000001</v>
      </c>
      <c r="L360" s="210">
        <f>'เลย '!AK23</f>
        <v>931553.55</v>
      </c>
      <c r="M360" s="210">
        <f>'เลย '!AL23</f>
        <v>1207285.3599999999</v>
      </c>
      <c r="N360" s="3"/>
      <c r="O360" s="3"/>
      <c r="P360" s="3"/>
      <c r="Q360" s="77">
        <f t="shared" si="16"/>
        <v>-275731.80999999982</v>
      </c>
      <c r="R360" s="78">
        <f t="shared" si="17"/>
        <v>179.97556993817619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330619.78999999998</v>
      </c>
      <c r="K361" s="210">
        <f>'เลย '!AJ24</f>
        <v>284586.68999999994</v>
      </c>
      <c r="L361" s="210">
        <f>'เลย '!AK24</f>
        <v>459253.14</v>
      </c>
      <c r="M361" s="210">
        <f>'เลย '!AL24</f>
        <v>530366.11</v>
      </c>
      <c r="N361" s="3"/>
      <c r="O361" s="3"/>
      <c r="P361" s="3"/>
      <c r="Q361" s="77">
        <f t="shared" si="16"/>
        <v>-71112.969999999972</v>
      </c>
      <c r="R361" s="78">
        <f t="shared" si="17"/>
        <v>181.16494674556213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258215.81</v>
      </c>
      <c r="K362" s="210">
        <f>'เลย '!AJ25</f>
        <v>297198.31</v>
      </c>
      <c r="L362" s="210">
        <f>'เลย '!AK25</f>
        <v>409319.67</v>
      </c>
      <c r="M362" s="210">
        <f>'เลย '!AL25</f>
        <v>596067.51</v>
      </c>
      <c r="N362" s="3"/>
      <c r="O362" s="3"/>
      <c r="P362" s="3"/>
      <c r="Q362" s="77">
        <f t="shared" si="16"/>
        <v>-186747.84000000003</v>
      </c>
      <c r="R362" s="78">
        <f t="shared" si="17"/>
        <v>169.77174201576108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734496.24</v>
      </c>
      <c r="K363" s="210">
        <f>'เลย '!AJ26</f>
        <v>830714.97</v>
      </c>
      <c r="L363" s="210">
        <f>'เลย '!AK26</f>
        <v>708102.73</v>
      </c>
      <c r="M363" s="210">
        <f>'เลย '!AL26</f>
        <v>778795.91</v>
      </c>
      <c r="N363" s="3"/>
      <c r="O363" s="3"/>
      <c r="P363" s="3"/>
      <c r="Q363" s="77">
        <f t="shared" si="16"/>
        <v>-70693.180000000051</v>
      </c>
      <c r="R363" s="78">
        <f t="shared" si="17"/>
        <v>410.49433623188406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545188.81999999995</v>
      </c>
      <c r="K364" s="210">
        <f>'เลย '!AJ27</f>
        <v>523559.18999999994</v>
      </c>
      <c r="L364" s="210">
        <f>'เลย '!AK27</f>
        <v>392506.5</v>
      </c>
      <c r="M364" s="210">
        <f>'เลย '!AL27</f>
        <v>421796.72</v>
      </c>
      <c r="N364" s="3"/>
      <c r="O364" s="3"/>
      <c r="P364" s="3"/>
      <c r="Q364" s="77">
        <f t="shared" si="16"/>
        <v>-29290.219999999972</v>
      </c>
      <c r="R364" s="78">
        <f t="shared" si="17"/>
        <v>163.27225457570717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358920.95</v>
      </c>
      <c r="K365" s="210">
        <f>'เลย '!AJ28</f>
        <v>398359.56</v>
      </c>
      <c r="L365" s="210">
        <f>'เลย '!AK28</f>
        <v>396387.69</v>
      </c>
      <c r="M365" s="210">
        <f>'เลย '!AL28</f>
        <v>399245.61999999994</v>
      </c>
      <c r="N365" s="3"/>
      <c r="O365" s="3"/>
      <c r="P365" s="3"/>
      <c r="Q365" s="77">
        <f t="shared" si="16"/>
        <v>-2857.9299999999348</v>
      </c>
      <c r="R365" s="78">
        <f t="shared" si="17"/>
        <v>196.32872213967312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1046798.14</v>
      </c>
      <c r="K366" s="210">
        <f>'เลย '!AJ29</f>
        <v>836707.37000000011</v>
      </c>
      <c r="L366" s="210">
        <f>'เลย '!AK29</f>
        <v>654161.09000000008</v>
      </c>
      <c r="M366" s="210">
        <f>'เลย '!AL29</f>
        <v>518389.98000000004</v>
      </c>
      <c r="N366" s="3"/>
      <c r="O366" s="3"/>
      <c r="P366" s="3"/>
      <c r="Q366" s="77">
        <f t="shared" si="16"/>
        <v>135771.11000000004</v>
      </c>
      <c r="R366" s="78">
        <f t="shared" si="17"/>
        <v>311.80223546234515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7698312.8600000003</v>
      </c>
      <c r="K367" s="215">
        <f>SUM(K356:K366)</f>
        <v>7478246.9499999993</v>
      </c>
      <c r="L367" s="215">
        <f>SUM(L356:L366)</f>
        <v>6520899.1800000006</v>
      </c>
      <c r="M367" s="215">
        <f>SUM(M356:M366)</f>
        <v>7371766.7300000004</v>
      </c>
      <c r="N367" s="213">
        <v>10</v>
      </c>
      <c r="O367" s="213">
        <v>10</v>
      </c>
      <c r="P367" s="213">
        <f>N367-O367</f>
        <v>0</v>
      </c>
      <c r="Q367" s="77">
        <f t="shared" si="16"/>
        <v>-850867.54999999981</v>
      </c>
      <c r="R367" s="78">
        <f>L367/H367</f>
        <v>222.31348629483159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22816.83</v>
      </c>
      <c r="K369" s="210">
        <f>'เลย '!AJ30</f>
        <v>187022.35</v>
      </c>
      <c r="L369" s="210">
        <f>'เลย '!AK30</f>
        <v>693372.89</v>
      </c>
      <c r="M369" s="210">
        <f>'เลย '!AL30</f>
        <v>982948.50999999989</v>
      </c>
      <c r="N369" s="3"/>
      <c r="O369" s="3"/>
      <c r="P369" s="3"/>
      <c r="Q369" s="77">
        <f t="shared" si="16"/>
        <v>-289575.61999999988</v>
      </c>
      <c r="R369" s="78">
        <f t="shared" si="17"/>
        <v>186.64142395693136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764934.15</v>
      </c>
      <c r="K370" s="210">
        <f>'เลย '!AJ31</f>
        <v>1550722.85</v>
      </c>
      <c r="L370" s="210">
        <f>'เลย '!AK31</f>
        <v>1550677.2799999998</v>
      </c>
      <c r="M370" s="210">
        <f>'เลย '!AL31</f>
        <v>1259425.31</v>
      </c>
      <c r="N370" s="3"/>
      <c r="O370" s="3"/>
      <c r="P370" s="3"/>
      <c r="Q370" s="77">
        <f t="shared" si="16"/>
        <v>291251.96999999974</v>
      </c>
      <c r="R370" s="78">
        <f t="shared" si="17"/>
        <v>315.11426132899811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648157.71</v>
      </c>
      <c r="K371" s="210">
        <f>'เลย '!AJ32</f>
        <v>812302.88</v>
      </c>
      <c r="L371" s="210">
        <f>'เลย '!AK32</f>
        <v>666064.35</v>
      </c>
      <c r="M371" s="210">
        <f>'เลย '!AL32</f>
        <v>645592.41999999993</v>
      </c>
      <c r="N371" s="3"/>
      <c r="O371" s="3"/>
      <c r="P371" s="3"/>
      <c r="Q371" s="77">
        <f t="shared" si="16"/>
        <v>20471.930000000051</v>
      </c>
      <c r="R371" s="78">
        <f t="shared" si="17"/>
        <v>513.54228989976866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463341.74</v>
      </c>
      <c r="K372" s="210">
        <f>'เลย '!AJ33</f>
        <v>545059.85</v>
      </c>
      <c r="L372" s="210">
        <f>'เลย '!AK33</f>
        <v>850099.21</v>
      </c>
      <c r="M372" s="210">
        <f>'เลย '!AL33</f>
        <v>1038561.96</v>
      </c>
      <c r="N372" s="3"/>
      <c r="O372" s="3"/>
      <c r="P372" s="3"/>
      <c r="Q372" s="77">
        <f t="shared" si="16"/>
        <v>-188462.75</v>
      </c>
      <c r="R372" s="78">
        <f t="shared" si="17"/>
        <v>174.98954508027995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407094.57</v>
      </c>
      <c r="K373" s="210">
        <f>'เลย '!AJ34</f>
        <v>502897.63</v>
      </c>
      <c r="L373" s="210">
        <f>'เลย '!AK34</f>
        <v>1073128.3500000001</v>
      </c>
      <c r="M373" s="210">
        <f>'เลย '!AL34</f>
        <v>834999.6</v>
      </c>
      <c r="N373" s="3"/>
      <c r="O373" s="3"/>
      <c r="P373" s="3"/>
      <c r="Q373" s="77">
        <f t="shared" si="16"/>
        <v>238128.75000000012</v>
      </c>
      <c r="R373" s="78">
        <f t="shared" si="17"/>
        <v>319.19344140392627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1352384.56</v>
      </c>
      <c r="K374" s="210">
        <f>'เลย '!AJ35</f>
        <v>1470073.81</v>
      </c>
      <c r="L374" s="210">
        <f>'เลย '!AK35</f>
        <v>1337698.26</v>
      </c>
      <c r="M374" s="210">
        <f>'เลย '!AL35</f>
        <v>740714.28</v>
      </c>
      <c r="N374" s="3"/>
      <c r="O374" s="3"/>
      <c r="P374" s="3"/>
      <c r="Q374" s="77">
        <f t="shared" si="16"/>
        <v>596983.98</v>
      </c>
      <c r="R374" s="78">
        <f t="shared" si="17"/>
        <v>492.34385719543616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817624.21</v>
      </c>
      <c r="K375" s="210">
        <f>'เลย '!AJ36</f>
        <v>824289.37</v>
      </c>
      <c r="L375" s="210">
        <f>'เลย '!AK36</f>
        <v>594235.12</v>
      </c>
      <c r="M375" s="210">
        <f>'เลย '!AL36</f>
        <v>522899.43000000005</v>
      </c>
      <c r="N375" s="3"/>
      <c r="O375" s="3"/>
      <c r="P375" s="3"/>
      <c r="Q375" s="77">
        <f t="shared" si="16"/>
        <v>71335.689999999944</v>
      </c>
      <c r="R375" s="78">
        <f t="shared" si="17"/>
        <v>362.11768433881781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4476353.7699999996</v>
      </c>
      <c r="K376" s="215">
        <f>SUM(K368:K375)</f>
        <v>5892368.7400000002</v>
      </c>
      <c r="L376" s="215">
        <f>SUM(L368:L375)</f>
        <v>6765275.46</v>
      </c>
      <c r="M376" s="215">
        <f>SUM(M368:M375)</f>
        <v>6025141.5099999998</v>
      </c>
      <c r="N376" s="213">
        <v>7</v>
      </c>
      <c r="O376" s="213">
        <v>7</v>
      </c>
      <c r="P376" s="213">
        <f>N376-O376</f>
        <v>0</v>
      </c>
      <c r="Q376" s="77">
        <f t="shared" si="16"/>
        <v>740133.95000000019</v>
      </c>
      <c r="R376" s="78">
        <f>L376/H376</f>
        <v>300.53198258629112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620782.01</v>
      </c>
      <c r="K378" s="210">
        <f>'เลย '!AJ37</f>
        <v>684173.07000000007</v>
      </c>
      <c r="L378" s="210">
        <f>'เลย '!AK37</f>
        <v>42277.62</v>
      </c>
      <c r="M378" s="210">
        <f>'เลย '!AL37</f>
        <v>290534.39999999997</v>
      </c>
      <c r="N378" s="3"/>
      <c r="O378" s="3"/>
      <c r="P378" s="3"/>
      <c r="Q378" s="77">
        <f t="shared" si="16"/>
        <v>-248256.77999999997</v>
      </c>
      <c r="R378" s="78">
        <f t="shared" si="17"/>
        <v>36.25867924528302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840119.63</v>
      </c>
      <c r="K379" s="210">
        <f>'เลย '!AJ38</f>
        <v>857153.70000000007</v>
      </c>
      <c r="L379" s="210">
        <f>'เลย '!AK38</f>
        <v>40580.270000000004</v>
      </c>
      <c r="M379" s="210">
        <f>'เลย '!AL38</f>
        <v>157851.15999999997</v>
      </c>
      <c r="N379" s="3"/>
      <c r="O379" s="3"/>
      <c r="P379" s="3"/>
      <c r="Q379" s="77">
        <f t="shared" si="16"/>
        <v>-117270.88999999997</v>
      </c>
      <c r="R379" s="78">
        <f t="shared" si="17"/>
        <v>67.973651591289794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2266872.7400000002</v>
      </c>
      <c r="K380" s="210">
        <f>'เลย '!AJ39</f>
        <v>2398413.58</v>
      </c>
      <c r="L380" s="210">
        <f>'เลย '!AK39</f>
        <v>269335.39</v>
      </c>
      <c r="M380" s="210">
        <f>'เลย '!AL39</f>
        <v>389806.75999999995</v>
      </c>
      <c r="N380" s="3"/>
      <c r="O380" s="3"/>
      <c r="P380" s="3"/>
      <c r="Q380" s="77">
        <f t="shared" si="16"/>
        <v>-120471.36999999994</v>
      </c>
      <c r="R380" s="78">
        <f t="shared" si="17"/>
        <v>70.285853340292277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375750.04</v>
      </c>
      <c r="K381" s="210">
        <f>'เลย '!AJ40</f>
        <v>478035.99999999994</v>
      </c>
      <c r="L381" s="210">
        <f>'เลย '!AK40</f>
        <v>233068.85</v>
      </c>
      <c r="M381" s="210">
        <f>'เลย '!AL40</f>
        <v>612469.85</v>
      </c>
      <c r="N381" s="3"/>
      <c r="O381" s="3"/>
      <c r="P381" s="3"/>
      <c r="Q381" s="77">
        <f t="shared" si="16"/>
        <v>-379401</v>
      </c>
      <c r="R381" s="78">
        <f t="shared" si="17"/>
        <v>53.739647221581741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315585.49</v>
      </c>
      <c r="K382" s="210">
        <f>'เลย '!AJ41</f>
        <v>307422.58999999997</v>
      </c>
      <c r="L382" s="210">
        <f>'เลย '!AK41</f>
        <v>263744.28999999998</v>
      </c>
      <c r="M382" s="210">
        <f>'เลย '!AL41</f>
        <v>479671.63</v>
      </c>
      <c r="N382" s="3"/>
      <c r="O382" s="3"/>
      <c r="P382" s="3"/>
      <c r="Q382" s="77">
        <f t="shared" si="16"/>
        <v>-215927.34000000003</v>
      </c>
      <c r="R382" s="78">
        <f t="shared" si="17"/>
        <v>119.01818140794222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883671.29</v>
      </c>
      <c r="K383" s="210">
        <f>'เลย '!AJ42</f>
        <v>939622.67</v>
      </c>
      <c r="L383" s="210">
        <f>'เลย '!AK42</f>
        <v>123673.93000000001</v>
      </c>
      <c r="M383" s="210">
        <f>'เลย '!AL42</f>
        <v>390725.02</v>
      </c>
      <c r="N383" s="3"/>
      <c r="O383" s="3"/>
      <c r="P383" s="3"/>
      <c r="Q383" s="77">
        <f t="shared" si="16"/>
        <v>-267051.09000000003</v>
      </c>
      <c r="R383" s="78">
        <f t="shared" si="17"/>
        <v>65.539973502914677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2099933.94</v>
      </c>
      <c r="K384" s="210">
        <f>'เลย '!AJ43</f>
        <v>2213833.5500000003</v>
      </c>
      <c r="L384" s="210">
        <f>'เลย '!AK43</f>
        <v>385118.13</v>
      </c>
      <c r="M384" s="210">
        <f>'เลย '!AL43</f>
        <v>260233.37</v>
      </c>
      <c r="N384" s="3"/>
      <c r="O384" s="3"/>
      <c r="P384" s="3"/>
      <c r="Q384" s="77">
        <f t="shared" si="16"/>
        <v>124884.76000000001</v>
      </c>
      <c r="R384" s="78">
        <f t="shared" si="17"/>
        <v>201.42161610878662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1790520.11</v>
      </c>
      <c r="K385" s="210">
        <f>'เลย '!AJ44</f>
        <v>1952044.26</v>
      </c>
      <c r="L385" s="210">
        <f>'เลย '!AK44</f>
        <v>321327.00999999995</v>
      </c>
      <c r="M385" s="210">
        <f>'เลย '!AL44</f>
        <v>2230976.42</v>
      </c>
      <c r="N385" s="3"/>
      <c r="O385" s="3"/>
      <c r="P385" s="3"/>
      <c r="Q385" s="77">
        <f t="shared" si="16"/>
        <v>-1909649.41</v>
      </c>
      <c r="R385" s="78">
        <f t="shared" si="17"/>
        <v>66.568678268075402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3589925.04</v>
      </c>
      <c r="K386" s="210">
        <f>'เลย '!AJ45</f>
        <v>4161940.71</v>
      </c>
      <c r="L386" s="210">
        <f>'เลย '!AK45</f>
        <v>420413.7</v>
      </c>
      <c r="M386" s="210">
        <f>'เลย '!AL45</f>
        <v>562088.24</v>
      </c>
      <c r="N386" s="3"/>
      <c r="O386" s="3"/>
      <c r="P386" s="3"/>
      <c r="Q386" s="77">
        <f t="shared" si="16"/>
        <v>-141674.53999999998</v>
      </c>
      <c r="R386" s="78">
        <f t="shared" si="17"/>
        <v>81.239362318840577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999567.27</v>
      </c>
      <c r="K387" s="210">
        <f>'เลย '!AJ46</f>
        <v>1464518.8</v>
      </c>
      <c r="L387" s="210">
        <f>'เลย '!AK46</f>
        <v>340511.92000000004</v>
      </c>
      <c r="M387" s="210">
        <f>'เลย '!AL46</f>
        <v>1911646.49</v>
      </c>
      <c r="N387" s="3"/>
      <c r="O387" s="3"/>
      <c r="P387" s="3"/>
      <c r="Q387" s="77">
        <f t="shared" si="16"/>
        <v>-1571134.5699999998</v>
      </c>
      <c r="R387" s="78">
        <f t="shared" si="17"/>
        <v>104.03663916895816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263658.40999999997</v>
      </c>
      <c r="K388" s="210">
        <f>'เลย '!AJ47</f>
        <v>401541.17</v>
      </c>
      <c r="L388" s="210">
        <f>'เลย '!AK47</f>
        <v>162810.14000000001</v>
      </c>
      <c r="M388" s="210">
        <f>'เลย '!AL47</f>
        <v>306063.58999999997</v>
      </c>
      <c r="N388" s="3"/>
      <c r="O388" s="3"/>
      <c r="P388" s="3"/>
      <c r="Q388" s="77">
        <f t="shared" si="16"/>
        <v>-143253.44999999995</v>
      </c>
      <c r="R388" s="78">
        <f t="shared" si="17"/>
        <v>81.89644869215293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1015430.77</v>
      </c>
      <c r="K389" s="210">
        <f>'เลย '!AJ48</f>
        <v>1094305.8900000001</v>
      </c>
      <c r="L389" s="210">
        <f>'เลย '!AK48</f>
        <v>130349.87</v>
      </c>
      <c r="M389" s="210">
        <f>'เลย '!AL48</f>
        <v>284162.46000000002</v>
      </c>
      <c r="N389" s="3"/>
      <c r="O389" s="3"/>
      <c r="P389" s="3"/>
      <c r="Q389" s="77">
        <f t="shared" si="16"/>
        <v>-153812.59000000003</v>
      </c>
      <c r="R389" s="78">
        <f t="shared" si="17"/>
        <v>87.074061456245815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15061816.739999998</v>
      </c>
      <c r="K390" s="215">
        <f>SUM(K377:K389)</f>
        <v>16953005.989999998</v>
      </c>
      <c r="L390" s="215">
        <f>SUM(L377:L389)</f>
        <v>2733211.12</v>
      </c>
      <c r="M390" s="215">
        <f>SUM(M377:M389)</f>
        <v>7876229.3899999997</v>
      </c>
      <c r="N390" s="213">
        <v>12</v>
      </c>
      <c r="O390" s="213">
        <v>12</v>
      </c>
      <c r="P390" s="213">
        <f>N390-O390</f>
        <v>0</v>
      </c>
      <c r="Q390" s="77">
        <f t="shared" si="16"/>
        <v>-5143018.2699999996</v>
      </c>
      <c r="R390" s="78">
        <f>L390/H390</f>
        <v>83.566549056776836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553444.43000000005</v>
      </c>
      <c r="K392" s="210">
        <f>'เลย '!AJ49</f>
        <v>545625.55000000005</v>
      </c>
      <c r="L392" s="210">
        <f>'เลย '!AK49</f>
        <v>319649</v>
      </c>
      <c r="M392" s="210">
        <f>'เลย '!AL49</f>
        <v>391533.8</v>
      </c>
      <c r="N392" s="3"/>
      <c r="O392" s="3"/>
      <c r="P392" s="3"/>
      <c r="Q392" s="77">
        <f t="shared" si="16"/>
        <v>-71884.799999999988</v>
      </c>
      <c r="R392" s="78">
        <f t="shared" si="17"/>
        <v>251.49409913453974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479708.08</v>
      </c>
      <c r="K393" s="210">
        <f>'เลย '!AJ50</f>
        <v>452359.62</v>
      </c>
      <c r="L393" s="210">
        <f>'เลย '!AK50</f>
        <v>861887.36</v>
      </c>
      <c r="M393" s="210">
        <f>'เลย '!AL50</f>
        <v>982999.32</v>
      </c>
      <c r="N393" s="3"/>
      <c r="O393" s="3"/>
      <c r="P393" s="3"/>
      <c r="Q393" s="77">
        <f t="shared" si="16"/>
        <v>-121111.95999999996</v>
      </c>
      <c r="R393" s="78">
        <f t="shared" si="17"/>
        <v>631.41931135531138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503398.16</v>
      </c>
      <c r="K394" s="210">
        <f>'เลย '!AJ51</f>
        <v>505982.44999999995</v>
      </c>
      <c r="L394" s="210">
        <f>'เลย '!AK51</f>
        <v>662981.42999999993</v>
      </c>
      <c r="M394" s="210">
        <f>'เลย '!AL51</f>
        <v>651073.40999999992</v>
      </c>
      <c r="N394" s="3"/>
      <c r="O394" s="3"/>
      <c r="P394" s="3"/>
      <c r="Q394" s="77">
        <f t="shared" si="16"/>
        <v>11908.020000000019</v>
      </c>
      <c r="R394" s="78">
        <f t="shared" si="17"/>
        <v>251.41502844141067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529690.30000000005</v>
      </c>
      <c r="K395" s="210">
        <f>'เลย '!AJ52</f>
        <v>572057.33000000007</v>
      </c>
      <c r="L395" s="210">
        <f>'เลย '!AK52</f>
        <v>608505.58000000007</v>
      </c>
      <c r="M395" s="210">
        <f>'เลย '!AL52</f>
        <v>611955.30000000005</v>
      </c>
      <c r="N395" s="3"/>
      <c r="O395" s="3"/>
      <c r="P395" s="3"/>
      <c r="Q395" s="77">
        <f t="shared" si="16"/>
        <v>-3449.7199999999721</v>
      </c>
      <c r="R395" s="78">
        <f t="shared" si="17"/>
        <v>520.09023931623938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271721.69</v>
      </c>
      <c r="K396" s="210">
        <f>'เลย '!AJ53</f>
        <v>275212.42</v>
      </c>
      <c r="L396" s="210">
        <f>'เลย '!AK53</f>
        <v>453416.38</v>
      </c>
      <c r="M396" s="210">
        <f>'เลย '!AL53</f>
        <v>530737.30999999994</v>
      </c>
      <c r="N396" s="3"/>
      <c r="O396" s="3"/>
      <c r="P396" s="3"/>
      <c r="Q396" s="77">
        <f t="shared" si="16"/>
        <v>-77320.929999999935</v>
      </c>
      <c r="R396" s="78">
        <f t="shared" si="17"/>
        <v>508.31432735426012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2337962.66</v>
      </c>
      <c r="K397" s="215">
        <f>SUM(K391:K396)</f>
        <v>2351237.37</v>
      </c>
      <c r="L397" s="215">
        <f>SUM(L391:L396)</f>
        <v>2906439.75</v>
      </c>
      <c r="M397" s="215">
        <f>SUM(M391:M396)</f>
        <v>3168299.14</v>
      </c>
      <c r="N397" s="213">
        <v>5</v>
      </c>
      <c r="O397" s="213">
        <v>5</v>
      </c>
      <c r="P397" s="213">
        <f>N397-O397</f>
        <v>0</v>
      </c>
      <c r="Q397" s="77">
        <f t="shared" si="16"/>
        <v>-261859.39000000013</v>
      </c>
      <c r="R397" s="78">
        <f>L397/H397</f>
        <v>396.24263803680981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166162.03</v>
      </c>
      <c r="K399" s="210">
        <f>'เลย '!AJ54</f>
        <v>445697.63000000006</v>
      </c>
      <c r="L399" s="210">
        <f>'เลย '!AK54</f>
        <v>1060311.1099999999</v>
      </c>
      <c r="M399" s="210">
        <f>'เลย '!AL54</f>
        <v>1000020.95</v>
      </c>
      <c r="N399" s="3"/>
      <c r="O399" s="3"/>
      <c r="P399" s="3"/>
      <c r="Q399" s="77">
        <f t="shared" si="16"/>
        <v>60290.159999999916</v>
      </c>
      <c r="R399" s="78">
        <f t="shared" si="17"/>
        <v>486.82787419651049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293806.61</v>
      </c>
      <c r="K400" s="210">
        <f>'เลย '!AJ55</f>
        <v>556263.67999999993</v>
      </c>
      <c r="L400" s="210">
        <f>'เลย '!AK55</f>
        <v>714203.13</v>
      </c>
      <c r="M400" s="210">
        <f>'เลย '!AL55</f>
        <v>601275.16</v>
      </c>
      <c r="N400" s="3"/>
      <c r="O400" s="3"/>
      <c r="P400" s="3"/>
      <c r="Q400" s="77">
        <f t="shared" si="16"/>
        <v>112927.96999999997</v>
      </c>
      <c r="R400" s="78">
        <f t="shared" si="17"/>
        <v>453.46230476190476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139908.41</v>
      </c>
      <c r="K401" s="210">
        <f>'เลย '!AJ56</f>
        <v>60515.070000000007</v>
      </c>
      <c r="L401" s="210">
        <f>'เลย '!AK56</f>
        <v>647677.22</v>
      </c>
      <c r="M401" s="210">
        <f>'เลย '!AL56</f>
        <v>671801.69</v>
      </c>
      <c r="N401" s="3"/>
      <c r="O401" s="3"/>
      <c r="P401" s="3"/>
      <c r="Q401" s="77">
        <f t="shared" si="16"/>
        <v>-24124.469999999972</v>
      </c>
      <c r="R401" s="78">
        <f t="shared" si="17"/>
        <v>454.51032982456138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344933.55</v>
      </c>
      <c r="K402" s="210">
        <f>'เลย '!AJ57</f>
        <v>539571.08000000007</v>
      </c>
      <c r="L402" s="210">
        <f>'เลย '!AK57</f>
        <v>627324.49</v>
      </c>
      <c r="M402" s="210">
        <f>'เลย '!AL57</f>
        <v>497420.75</v>
      </c>
      <c r="N402" s="3"/>
      <c r="O402" s="3"/>
      <c r="P402" s="3"/>
      <c r="Q402" s="77">
        <f t="shared" si="16"/>
        <v>129903.73999999999</v>
      </c>
      <c r="R402" s="78">
        <f t="shared" si="17"/>
        <v>331.39170100369785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355301.45</v>
      </c>
      <c r="K403" s="210">
        <f>'เลย '!AJ58</f>
        <v>580333.03999999992</v>
      </c>
      <c r="L403" s="210">
        <f>'เลย '!AK58</f>
        <v>1177048.17</v>
      </c>
      <c r="M403" s="210">
        <f>'เลย '!AL58</f>
        <v>944319.2</v>
      </c>
      <c r="N403" s="3"/>
      <c r="O403" s="3"/>
      <c r="P403" s="3"/>
      <c r="Q403" s="77">
        <f t="shared" ref="Q403:Q452" si="18">L403-M403</f>
        <v>232728.96999999997</v>
      </c>
      <c r="R403" s="78">
        <f t="shared" ref="R403:R451" si="19">L403/H403</f>
        <v>465.78874950534225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1300112.05</v>
      </c>
      <c r="K404" s="215">
        <f>SUM(K398:K403)</f>
        <v>2182380.5</v>
      </c>
      <c r="L404" s="215">
        <f>SUM(L398:L403)</f>
        <v>4226564.12</v>
      </c>
      <c r="M404" s="215">
        <f>SUM(M398:M403)</f>
        <v>3714837.75</v>
      </c>
      <c r="N404" s="213">
        <v>5</v>
      </c>
      <c r="O404" s="213">
        <v>5</v>
      </c>
      <c r="P404" s="213">
        <f>N404-O404</f>
        <v>0</v>
      </c>
      <c r="Q404" s="77">
        <f t="shared" si="18"/>
        <v>511726.37000000011</v>
      </c>
      <c r="R404" s="78">
        <f>L404/H404</f>
        <v>440.35883725776205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670735.24</v>
      </c>
      <c r="K406" s="210">
        <f>'เลย '!AJ59</f>
        <v>646694.53</v>
      </c>
      <c r="L406" s="210">
        <f>'เลย '!AK59</f>
        <v>612946.88</v>
      </c>
      <c r="M406" s="210">
        <f>'เลย '!AL59</f>
        <v>202359.73</v>
      </c>
      <c r="N406" s="3"/>
      <c r="O406" s="3"/>
      <c r="P406" s="3"/>
      <c r="Q406" s="77">
        <f t="shared" si="18"/>
        <v>410587.15</v>
      </c>
      <c r="R406" s="78">
        <f t="shared" si="19"/>
        <v>340.90482758620692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462922.83</v>
      </c>
      <c r="K407" s="210">
        <f>'เลย '!AJ60</f>
        <v>426401.31</v>
      </c>
      <c r="L407" s="210">
        <f>'เลย '!AK60</f>
        <v>8929156.1300000008</v>
      </c>
      <c r="M407" s="210">
        <f>'เลย '!AL60</f>
        <v>8967464.3900000006</v>
      </c>
      <c r="N407" s="3"/>
      <c r="O407" s="3"/>
      <c r="P407" s="3"/>
      <c r="Q407" s="77">
        <f t="shared" si="18"/>
        <v>-38308.259999999776</v>
      </c>
      <c r="R407" s="78">
        <f t="shared" si="19"/>
        <v>3814.2486672362243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551467.4</v>
      </c>
      <c r="K408" s="210">
        <f>'เลย '!AJ61</f>
        <v>463967.95000000007</v>
      </c>
      <c r="L408" s="210">
        <f>'เลย '!AK61</f>
        <v>549051.37</v>
      </c>
      <c r="M408" s="210">
        <f>'เลย '!AL61</f>
        <v>653333.74</v>
      </c>
      <c r="N408" s="3"/>
      <c r="O408" s="3"/>
      <c r="P408" s="3"/>
      <c r="Q408" s="77">
        <f t="shared" si="18"/>
        <v>-104282.37</v>
      </c>
      <c r="R408" s="78">
        <f t="shared" si="19"/>
        <v>189.98317301038063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84653.2</v>
      </c>
      <c r="K409" s="210">
        <f>'เลย '!AJ62</f>
        <v>83088.98</v>
      </c>
      <c r="L409" s="210">
        <f>'เลย '!AK62</f>
        <v>432267.78</v>
      </c>
      <c r="M409" s="210">
        <f>'เลย '!AL62</f>
        <v>580167.01</v>
      </c>
      <c r="N409" s="3"/>
      <c r="O409" s="3"/>
      <c r="P409" s="3"/>
      <c r="Q409" s="77">
        <f t="shared" si="18"/>
        <v>-147899.22999999998</v>
      </c>
      <c r="R409" s="78">
        <f t="shared" si="19"/>
        <v>178.18127782357791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225867.93</v>
      </c>
      <c r="K410" s="210">
        <f>'เลย '!AJ63</f>
        <v>195698.08</v>
      </c>
      <c r="L410" s="210">
        <f>'เลย '!AK63</f>
        <v>250592.72</v>
      </c>
      <c r="M410" s="210">
        <f>'เลย '!AL63</f>
        <v>334968.58</v>
      </c>
      <c r="N410" s="3"/>
      <c r="O410" s="3"/>
      <c r="P410" s="3"/>
      <c r="Q410" s="77">
        <f t="shared" si="18"/>
        <v>-84375.860000000015</v>
      </c>
      <c r="R410" s="78">
        <f t="shared" si="19"/>
        <v>390.33133956386291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532179.11</v>
      </c>
      <c r="K411" s="210">
        <f>'เลย '!AJ64</f>
        <v>525674.84000000008</v>
      </c>
      <c r="L411" s="210">
        <f>'เลย '!AK64</f>
        <v>159943.5</v>
      </c>
      <c r="M411" s="210">
        <f>'เลย '!AL64</f>
        <v>212722.86000000002</v>
      </c>
      <c r="N411" s="3"/>
      <c r="O411" s="3"/>
      <c r="P411" s="3"/>
      <c r="Q411" s="77">
        <f t="shared" si="18"/>
        <v>-52779.360000000015</v>
      </c>
      <c r="R411" s="78">
        <f t="shared" si="19"/>
        <v>228.16476462196863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395504.62</v>
      </c>
      <c r="K412" s="210">
        <f>'เลย '!AJ65</f>
        <v>354771.32</v>
      </c>
      <c r="L412" s="210">
        <f>'เลย '!AK65</f>
        <v>426060.19</v>
      </c>
      <c r="M412" s="210">
        <f>'เลย '!AL65</f>
        <v>521342.75999999995</v>
      </c>
      <c r="N412" s="3"/>
      <c r="O412" s="3"/>
      <c r="P412" s="3"/>
      <c r="Q412" s="77">
        <f t="shared" si="18"/>
        <v>-95282.569999999949</v>
      </c>
      <c r="R412" s="78">
        <f t="shared" si="19"/>
        <v>530.58554171855542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2923330.33</v>
      </c>
      <c r="K413" s="215">
        <f>SUM(K405:K412)</f>
        <v>2696297.0100000002</v>
      </c>
      <c r="L413" s="215">
        <f>SUM(L405:L412)</f>
        <v>11360018.57</v>
      </c>
      <c r="M413" s="215">
        <f>SUM(M405:M412)</f>
        <v>11472359.07</v>
      </c>
      <c r="N413" s="213">
        <v>7</v>
      </c>
      <c r="O413" s="213">
        <v>7</v>
      </c>
      <c r="P413" s="213">
        <f>N413-O413</f>
        <v>0</v>
      </c>
      <c r="Q413" s="77">
        <f t="shared" si="18"/>
        <v>-112340.5</v>
      </c>
      <c r="R413" s="78">
        <f>L413/H413</f>
        <v>979.227529523317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706616.27</v>
      </c>
      <c r="K415" s="210">
        <f>'เลย '!AJ66</f>
        <v>741493</v>
      </c>
      <c r="L415" s="210">
        <f>'เลย '!AK66</f>
        <v>452220.33999999997</v>
      </c>
      <c r="M415" s="210">
        <f>'เลย '!AL66</f>
        <v>523799.13999999996</v>
      </c>
      <c r="N415" s="3"/>
      <c r="O415" s="3"/>
      <c r="P415" s="3"/>
      <c r="Q415" s="77">
        <f t="shared" si="18"/>
        <v>-71578.799999999988</v>
      </c>
      <c r="R415" s="78">
        <f t="shared" si="19"/>
        <v>121.95802049622436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183600.56</v>
      </c>
      <c r="K416" s="210">
        <f>'เลย '!AJ67</f>
        <v>250947.89</v>
      </c>
      <c r="L416" s="210">
        <f>'เลย '!AK67</f>
        <v>1418252.13</v>
      </c>
      <c r="M416" s="210">
        <f>'เลย '!AL67</f>
        <v>1406320.1099999999</v>
      </c>
      <c r="N416" s="3"/>
      <c r="O416" s="3"/>
      <c r="P416" s="3"/>
      <c r="Q416" s="77">
        <f t="shared" si="18"/>
        <v>11932.020000000019</v>
      </c>
      <c r="R416" s="78">
        <f t="shared" si="19"/>
        <v>205.06826633892422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300348.36</v>
      </c>
      <c r="K417" s="210">
        <f>'เลย '!AJ68</f>
        <v>859161.27</v>
      </c>
      <c r="L417" s="210">
        <f>'เลย '!AK68</f>
        <v>1018928.29</v>
      </c>
      <c r="M417" s="210">
        <f>'เลย '!AL68</f>
        <v>957170.53</v>
      </c>
      <c r="N417" s="3"/>
      <c r="O417" s="3"/>
      <c r="P417" s="3"/>
      <c r="Q417" s="77">
        <f t="shared" si="18"/>
        <v>61757.760000000009</v>
      </c>
      <c r="R417" s="78">
        <f t="shared" si="19"/>
        <v>205.84409898989901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299425.94</v>
      </c>
      <c r="K418" s="210">
        <f>'เลย '!AJ69</f>
        <v>1158597.29</v>
      </c>
      <c r="L418" s="210">
        <f>'เลย '!AK69</f>
        <v>936611.73</v>
      </c>
      <c r="M418" s="210">
        <f>'เลย '!AL69</f>
        <v>947042.9</v>
      </c>
      <c r="N418" s="3"/>
      <c r="O418" s="3"/>
      <c r="P418" s="3"/>
      <c r="Q418" s="77">
        <f t="shared" si="18"/>
        <v>-10431.170000000042</v>
      </c>
      <c r="R418" s="78">
        <f t="shared" si="19"/>
        <v>241.64389318885449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1110439.3799999999</v>
      </c>
      <c r="K419" s="210">
        <f>'เลย '!AJ70</f>
        <v>1170932.1299999999</v>
      </c>
      <c r="L419" s="210">
        <f>'เลย '!AK70</f>
        <v>193001.06</v>
      </c>
      <c r="M419" s="210">
        <f>'เลย '!AL70</f>
        <v>314615.19999999995</v>
      </c>
      <c r="N419" s="3"/>
      <c r="O419" s="3"/>
      <c r="P419" s="3"/>
      <c r="Q419" s="77">
        <f t="shared" si="18"/>
        <v>-121614.13999999996</v>
      </c>
      <c r="R419" s="78">
        <f t="shared" si="19"/>
        <v>104.09981661272923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168512.92</v>
      </c>
      <c r="K420" s="210">
        <f>'เลย '!AJ71</f>
        <v>326483.20000000007</v>
      </c>
      <c r="L420" s="210">
        <f>'เลย '!AK71</f>
        <v>1250943.29</v>
      </c>
      <c r="M420" s="210">
        <f>'เลย '!AL71</f>
        <v>1271852.1299999999</v>
      </c>
      <c r="N420" s="3"/>
      <c r="O420" s="3"/>
      <c r="P420" s="3"/>
      <c r="Q420" s="77">
        <f t="shared" si="18"/>
        <v>-20908.839999999851</v>
      </c>
      <c r="R420" s="78">
        <f t="shared" si="19"/>
        <v>207.21273645850587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567613.6</v>
      </c>
      <c r="K421" s="210">
        <f>'เลย '!AJ72</f>
        <v>961858.32</v>
      </c>
      <c r="L421" s="210">
        <f>'เลย '!AK72</f>
        <v>617001.44999999995</v>
      </c>
      <c r="M421" s="210">
        <f>'เลย '!AL72</f>
        <v>566100.4</v>
      </c>
      <c r="N421" s="3"/>
      <c r="O421" s="3"/>
      <c r="P421" s="3"/>
      <c r="Q421" s="77">
        <f t="shared" si="18"/>
        <v>50901.04999999993</v>
      </c>
      <c r="R421" s="78">
        <f t="shared" si="19"/>
        <v>367.70050655542309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90374.67</v>
      </c>
      <c r="K422" s="210">
        <f>'เลย '!AJ73</f>
        <v>500170.1</v>
      </c>
      <c r="L422" s="210">
        <f>'เลย '!AK73</f>
        <v>252789.43</v>
      </c>
      <c r="M422" s="210">
        <f>'เลย '!AL73</f>
        <v>214818.00999999998</v>
      </c>
      <c r="N422" s="3"/>
      <c r="O422" s="3"/>
      <c r="P422" s="3"/>
      <c r="Q422" s="77">
        <f t="shared" si="18"/>
        <v>37971.420000000013</v>
      </c>
      <c r="R422" s="78">
        <f t="shared" si="19"/>
        <v>80.737601405301817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346436.73</v>
      </c>
      <c r="K423" s="210">
        <f>'เลย '!AJ74</f>
        <v>1403488.65</v>
      </c>
      <c r="L423" s="210">
        <f>'เลย '!AK74</f>
        <v>680999.19</v>
      </c>
      <c r="M423" s="210">
        <f>'เลย '!AL74</f>
        <v>711697.26</v>
      </c>
      <c r="N423" s="3"/>
      <c r="O423" s="3"/>
      <c r="P423" s="3"/>
      <c r="Q423" s="77">
        <f t="shared" si="18"/>
        <v>-30698.070000000065</v>
      </c>
      <c r="R423" s="78">
        <f t="shared" si="19"/>
        <v>221.24730019493177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224488.65</v>
      </c>
      <c r="K424" s="210">
        <f>'เลย '!AJ75</f>
        <v>250772.47999999998</v>
      </c>
      <c r="L424" s="210">
        <f>'เลย '!AK75</f>
        <v>261310.93</v>
      </c>
      <c r="M424" s="210">
        <f>'เลย '!AL75</f>
        <v>419643.17000000004</v>
      </c>
      <c r="N424" s="3"/>
      <c r="O424" s="3"/>
      <c r="P424" s="3"/>
      <c r="Q424" s="77">
        <f t="shared" si="18"/>
        <v>-158332.24000000005</v>
      </c>
      <c r="R424" s="78">
        <f t="shared" si="19"/>
        <v>59.98873507805326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679137.36</v>
      </c>
      <c r="K425" s="210">
        <f>'เลย '!AJ76</f>
        <v>686020.21</v>
      </c>
      <c r="L425" s="210">
        <f>'เลย '!AK76</f>
        <v>363296.31</v>
      </c>
      <c r="M425" s="210">
        <f>'เลย '!AL76</f>
        <v>402169.76</v>
      </c>
      <c r="N425" s="3"/>
      <c r="O425" s="3"/>
      <c r="P425" s="3"/>
      <c r="Q425" s="77">
        <f t="shared" si="18"/>
        <v>-38873.450000000012</v>
      </c>
      <c r="R425" s="78">
        <f t="shared" si="19"/>
        <v>65.106865591397849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355637.52</v>
      </c>
      <c r="K426" s="210">
        <f>'เลย '!AJ77</f>
        <v>438597.03</v>
      </c>
      <c r="L426" s="210">
        <f>'เลย '!AK77</f>
        <v>414713.2</v>
      </c>
      <c r="M426" s="210">
        <f>'เลย '!AL77</f>
        <v>516852.41000000003</v>
      </c>
      <c r="N426" s="3"/>
      <c r="O426" s="3"/>
      <c r="P426" s="3"/>
      <c r="Q426" s="77">
        <f t="shared" si="18"/>
        <v>-102139.21000000002</v>
      </c>
      <c r="R426" s="78">
        <f t="shared" si="19"/>
        <v>70.112121724429414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79957.61</v>
      </c>
      <c r="K427" s="210">
        <f>'เลย '!AJ78</f>
        <v>903468.52</v>
      </c>
      <c r="L427" s="210">
        <f>'เลย '!AK78</f>
        <v>239006.16</v>
      </c>
      <c r="M427" s="210">
        <f>'เลย '!AL78</f>
        <v>226973.05</v>
      </c>
      <c r="N427" s="3"/>
      <c r="O427" s="3"/>
      <c r="P427" s="3"/>
      <c r="Q427" s="77">
        <f t="shared" si="18"/>
        <v>12033.110000000015</v>
      </c>
      <c r="R427" s="78">
        <f t="shared" si="19"/>
        <v>73.949925742574266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5112589.5699999994</v>
      </c>
      <c r="K428" s="215">
        <f>SUM(K414:K427)</f>
        <v>9651990.0899999999</v>
      </c>
      <c r="L428" s="215">
        <f>SUM(L414:L427)</f>
        <v>8099073.5099999998</v>
      </c>
      <c r="M428" s="215">
        <f>SUM(M414:M427)</f>
        <v>8479054.0700000003</v>
      </c>
      <c r="N428" s="213">
        <v>13</v>
      </c>
      <c r="O428" s="213">
        <v>13</v>
      </c>
      <c r="P428" s="213">
        <f>N428-O428</f>
        <v>0</v>
      </c>
      <c r="Q428" s="77">
        <f t="shared" si="18"/>
        <v>-379980.56000000052</v>
      </c>
      <c r="R428" s="78">
        <f>L428/H428</f>
        <v>149.12399900572629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2583506.6800000002</v>
      </c>
      <c r="K430" s="210">
        <f>'เลย '!AJ79</f>
        <v>3256174.15</v>
      </c>
      <c r="L430" s="210">
        <f>'เลย '!AK79</f>
        <v>1757382.97</v>
      </c>
      <c r="M430" s="210">
        <f>'เลย '!AL79</f>
        <v>1739728.2</v>
      </c>
      <c r="N430" s="3"/>
      <c r="O430" s="3"/>
      <c r="P430" s="3"/>
      <c r="Q430" s="77">
        <f t="shared" si="18"/>
        <v>17654.770000000019</v>
      </c>
      <c r="R430" s="78">
        <f t="shared" si="19"/>
        <v>699.03857199681784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1248951.67</v>
      </c>
      <c r="K431" s="210">
        <f>'เลย '!AJ80</f>
        <v>1720071.3499999999</v>
      </c>
      <c r="L431" s="210">
        <f>'เลย '!AK80</f>
        <v>857682.01</v>
      </c>
      <c r="M431" s="210">
        <f>'เลย '!AL80</f>
        <v>1298753.3400000001</v>
      </c>
      <c r="N431" s="3"/>
      <c r="O431" s="3"/>
      <c r="P431" s="3"/>
      <c r="Q431" s="77">
        <f t="shared" si="18"/>
        <v>-441071.33000000007</v>
      </c>
      <c r="R431" s="78">
        <f t="shared" si="19"/>
        <v>158.94774091919942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193418.66</v>
      </c>
      <c r="K432" s="210">
        <f>'เลย '!AJ81</f>
        <v>334046.55</v>
      </c>
      <c r="L432" s="210">
        <f>'เลย '!AK81</f>
        <v>651143.61</v>
      </c>
      <c r="M432" s="210">
        <f>'เลย '!AL81</f>
        <v>847728.41</v>
      </c>
      <c r="N432" s="3"/>
      <c r="O432" s="3"/>
      <c r="P432" s="3"/>
      <c r="Q432" s="77">
        <f t="shared" si="18"/>
        <v>-196584.80000000005</v>
      </c>
      <c r="R432" s="78">
        <f t="shared" si="19"/>
        <v>155.73872518536234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4025877.0100000002</v>
      </c>
      <c r="K433" s="215">
        <f>SUM(K429:K432)</f>
        <v>5310292.05</v>
      </c>
      <c r="L433" s="215">
        <f>SUM(L429:L432)</f>
        <v>3266208.59</v>
      </c>
      <c r="M433" s="215">
        <f>SUM(M429:M432)</f>
        <v>3886209.95</v>
      </c>
      <c r="N433" s="213">
        <v>3</v>
      </c>
      <c r="O433" s="213">
        <v>3</v>
      </c>
      <c r="P433" s="213">
        <f>N433-O433</f>
        <v>0</v>
      </c>
      <c r="Q433" s="77">
        <f t="shared" si="18"/>
        <v>-620001.36000000034</v>
      </c>
      <c r="R433" s="78">
        <f>L433/H433</f>
        <v>270.13552146224464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479578.96</v>
      </c>
      <c r="K435" s="210">
        <f>'เลย '!AJ82</f>
        <v>491723.73000000004</v>
      </c>
      <c r="L435" s="210">
        <f>'เลย '!AK82</f>
        <v>496763.99</v>
      </c>
      <c r="M435" s="210">
        <f>'เลย '!AL82</f>
        <v>646381</v>
      </c>
      <c r="N435" s="3"/>
      <c r="O435" s="3"/>
      <c r="P435" s="3"/>
      <c r="Q435" s="77">
        <f t="shared" si="18"/>
        <v>-149617.01</v>
      </c>
      <c r="R435" s="78">
        <f>L435/H435</f>
        <v>352.31488652482267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713330.05</v>
      </c>
      <c r="K436" s="210">
        <f>'เลย '!AJ83</f>
        <v>722185.34000000008</v>
      </c>
      <c r="L436" s="210">
        <f>'เลย '!AK83</f>
        <v>599459.32000000007</v>
      </c>
      <c r="M436" s="210">
        <f>'เลย '!AL83</f>
        <v>886222.85</v>
      </c>
      <c r="N436" s="3"/>
      <c r="O436" s="3"/>
      <c r="P436" s="3"/>
      <c r="Q436" s="77">
        <f t="shared" si="18"/>
        <v>-286763.52999999991</v>
      </c>
      <c r="R436" s="78">
        <f t="shared" si="19"/>
        <v>143.89325972155547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514602.65</v>
      </c>
      <c r="K437" s="210">
        <f>'เลย '!AJ84</f>
        <v>544502.21000000008</v>
      </c>
      <c r="L437" s="210">
        <f>'เลย '!AK84</f>
        <v>575405.74</v>
      </c>
      <c r="M437" s="210">
        <f>'เลย '!AL84</f>
        <v>847607.36</v>
      </c>
      <c r="N437" s="3"/>
      <c r="O437" s="3"/>
      <c r="P437" s="3"/>
      <c r="Q437" s="77">
        <f t="shared" si="18"/>
        <v>-272201.62</v>
      </c>
      <c r="R437" s="78">
        <f t="shared" si="19"/>
        <v>153.72849051562918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321230.28999999998</v>
      </c>
      <c r="K438" s="210">
        <f>'เลย '!AJ85</f>
        <v>344552.91</v>
      </c>
      <c r="L438" s="210">
        <f>'เลย '!AK85</f>
        <v>290128.94</v>
      </c>
      <c r="M438" s="210">
        <f>'เลย '!AL85</f>
        <v>383433.2</v>
      </c>
      <c r="N438" s="3"/>
      <c r="O438" s="3"/>
      <c r="P438" s="3"/>
      <c r="Q438" s="77">
        <f t="shared" si="18"/>
        <v>-93304.260000000009</v>
      </c>
      <c r="R438" s="78">
        <f t="shared" si="19"/>
        <v>167.80158473105843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2028741.9500000002</v>
      </c>
      <c r="K439" s="215">
        <f>SUM(K434:K438)</f>
        <v>2102964.1900000004</v>
      </c>
      <c r="L439" s="215">
        <f>SUM(L434:L438)</f>
        <v>1961757.99</v>
      </c>
      <c r="M439" s="215">
        <f>SUM(M434:M438)</f>
        <v>2763644.41</v>
      </c>
      <c r="N439" s="213">
        <v>4</v>
      </c>
      <c r="O439" s="213">
        <v>4</v>
      </c>
      <c r="P439" s="213">
        <f>N439-O439</f>
        <v>0</v>
      </c>
      <c r="Q439" s="77">
        <f t="shared" si="18"/>
        <v>-801886.42000000016</v>
      </c>
      <c r="R439" s="78">
        <f>L439/H439</f>
        <v>177.56679851556842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1410512.44</v>
      </c>
      <c r="K441" s="210">
        <f>'เลย '!AJ86</f>
        <v>323346.81999999983</v>
      </c>
      <c r="L441" s="210">
        <f>'เลย '!AK86</f>
        <v>1312932.43</v>
      </c>
      <c r="M441" s="210">
        <f>'เลย '!AL86</f>
        <v>1380033.74</v>
      </c>
      <c r="N441" s="3"/>
      <c r="O441" s="3"/>
      <c r="P441" s="3"/>
      <c r="Q441" s="77">
        <f t="shared" si="18"/>
        <v>-67101.310000000056</v>
      </c>
      <c r="R441" s="78">
        <f t="shared" si="19"/>
        <v>250.17767339939024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476424.77</v>
      </c>
      <c r="K442" s="210">
        <f>'เลย '!AJ87</f>
        <v>489164.18</v>
      </c>
      <c r="L442" s="210">
        <f>'เลย '!AK87</f>
        <v>955515.17999999993</v>
      </c>
      <c r="M442" s="210">
        <f>'เลย '!AL87</f>
        <v>705213.83000000007</v>
      </c>
      <c r="N442" s="3"/>
      <c r="O442" s="3"/>
      <c r="P442" s="3"/>
      <c r="Q442" s="77">
        <f t="shared" si="18"/>
        <v>250301.34999999986</v>
      </c>
      <c r="R442" s="78">
        <f t="shared" si="19"/>
        <v>341.37734190782419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142887.84</v>
      </c>
      <c r="K443" s="210">
        <f>'เลย '!AJ88</f>
        <v>181184.88</v>
      </c>
      <c r="L443" s="210">
        <f>'เลย '!AK88</f>
        <v>508787.81</v>
      </c>
      <c r="M443" s="210">
        <f>'เลย '!AL88</f>
        <v>535541.12</v>
      </c>
      <c r="N443" s="3"/>
      <c r="O443" s="3"/>
      <c r="P443" s="3"/>
      <c r="Q443" s="77">
        <f t="shared" si="18"/>
        <v>-26753.309999999998</v>
      </c>
      <c r="R443" s="78">
        <f t="shared" si="19"/>
        <v>341.23930918846412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606470.57999999996</v>
      </c>
      <c r="K444" s="210">
        <f>'เลย '!AJ89</f>
        <v>665728.2300000001</v>
      </c>
      <c r="L444" s="210">
        <f>'เลย '!AK89</f>
        <v>1336774.33</v>
      </c>
      <c r="M444" s="210">
        <f>'เลย '!AL89</f>
        <v>852414.95000000007</v>
      </c>
      <c r="N444" s="3"/>
      <c r="O444" s="3"/>
      <c r="P444" s="3"/>
      <c r="Q444" s="77">
        <f t="shared" si="18"/>
        <v>484359.38</v>
      </c>
      <c r="R444" s="78">
        <f t="shared" si="19"/>
        <v>281.96041552415102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2636295.63</v>
      </c>
      <c r="K445" s="215">
        <f>SUM(K440:K444)</f>
        <v>1659424.1099999999</v>
      </c>
      <c r="L445" s="215">
        <f>SUM(L440:L444)</f>
        <v>4114009.75</v>
      </c>
      <c r="M445" s="215">
        <f>SUM(M440:M444)</f>
        <v>3473203.64</v>
      </c>
      <c r="N445" s="213">
        <v>4</v>
      </c>
      <c r="O445" s="213">
        <v>4</v>
      </c>
      <c r="P445" s="213">
        <f>N445-O445</f>
        <v>0</v>
      </c>
      <c r="Q445" s="77">
        <f t="shared" si="18"/>
        <v>640806.10999999987</v>
      </c>
      <c r="R445" s="78">
        <f>L445/H445</f>
        <v>288.11609706562086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815673.48</v>
      </c>
      <c r="K447" s="210">
        <f>'เลย '!AJ90</f>
        <v>807052.53</v>
      </c>
      <c r="L447" s="210">
        <f>'เลย '!AK90</f>
        <v>527989.99</v>
      </c>
      <c r="M447" s="210">
        <f>'เลย '!AL90</f>
        <v>611705.52</v>
      </c>
      <c r="N447" s="3"/>
      <c r="O447" s="3"/>
      <c r="P447" s="3"/>
      <c r="Q447" s="77">
        <f t="shared" si="18"/>
        <v>-83715.530000000028</v>
      </c>
      <c r="R447" s="78">
        <f t="shared" si="19"/>
        <v>156.58066132858838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764609.58</v>
      </c>
      <c r="K448" s="210">
        <f>'เลย '!AJ91</f>
        <v>795045.45</v>
      </c>
      <c r="L448" s="210">
        <f>'เลย '!AK91</f>
        <v>589907.69999999995</v>
      </c>
      <c r="M448" s="210">
        <f>'เลย '!AL91</f>
        <v>785645.61999999988</v>
      </c>
      <c r="N448" s="3"/>
      <c r="O448" s="3"/>
      <c r="P448" s="3"/>
      <c r="Q448" s="77">
        <f t="shared" si="18"/>
        <v>-195737.91999999993</v>
      </c>
      <c r="R448" s="78">
        <f t="shared" si="19"/>
        <v>163.72681099084096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431463.43</v>
      </c>
      <c r="K449" s="210">
        <f>'เลย '!AJ92</f>
        <v>461380.39</v>
      </c>
      <c r="L449" s="210">
        <f>'เลย '!AK92</f>
        <v>218885.6</v>
      </c>
      <c r="M449" s="210">
        <f>'เลย '!AL92</f>
        <v>316807.24</v>
      </c>
      <c r="N449" s="3"/>
      <c r="O449" s="3"/>
      <c r="P449" s="3"/>
      <c r="Q449" s="77">
        <f t="shared" si="18"/>
        <v>-97921.639999999985</v>
      </c>
      <c r="R449" s="78">
        <f t="shared" si="19"/>
        <v>146.41177257525084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825165.95</v>
      </c>
      <c r="K450" s="210">
        <f>'เลย '!AJ93</f>
        <v>720804.37999999989</v>
      </c>
      <c r="L450" s="210">
        <f>'เลย '!AK93</f>
        <v>327044.24</v>
      </c>
      <c r="M450" s="210">
        <f>'เลย '!AL93</f>
        <v>465660.99</v>
      </c>
      <c r="N450" s="3"/>
      <c r="O450" s="3"/>
      <c r="P450" s="3"/>
      <c r="Q450" s="77">
        <f t="shared" si="18"/>
        <v>-138616.75</v>
      </c>
      <c r="R450" s="78">
        <f t="shared" si="19"/>
        <v>133.16133550488598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470331.49</v>
      </c>
      <c r="K451" s="210">
        <f>'เลย '!AJ94</f>
        <v>316596.75</v>
      </c>
      <c r="L451" s="210">
        <f>'เลย '!AK94</f>
        <v>278491.62</v>
      </c>
      <c r="M451" s="210">
        <f>'เลย '!AL94</f>
        <v>438993.89999999997</v>
      </c>
      <c r="N451" s="3"/>
      <c r="O451" s="3"/>
      <c r="P451" s="3"/>
      <c r="Q451" s="77">
        <f t="shared" si="18"/>
        <v>-160502.27999999997</v>
      </c>
      <c r="R451" s="78">
        <f t="shared" si="19"/>
        <v>113.94910801963994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3307243.9299999997</v>
      </c>
      <c r="K452" s="215">
        <f>SUM(K446:K451)</f>
        <v>3100879.5</v>
      </c>
      <c r="L452" s="215">
        <f>SUM(L446:L451)</f>
        <v>1942319.15</v>
      </c>
      <c r="M452" s="215">
        <f>SUM(M446:M451)</f>
        <v>2618813.27</v>
      </c>
      <c r="N452" s="213">
        <v>6</v>
      </c>
      <c r="O452" s="213">
        <v>6</v>
      </c>
      <c r="P452" s="213">
        <f>N452-O452</f>
        <v>0</v>
      </c>
      <c r="Q452" s="77">
        <f t="shared" si="18"/>
        <v>-676494.12000000011</v>
      </c>
      <c r="R452" s="78">
        <f>L452/H452</f>
        <v>145.27443156320118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115487.92</v>
      </c>
      <c r="K454" s="210">
        <f>'เลย '!AJ95</f>
        <v>-426463.99</v>
      </c>
      <c r="L454" s="210">
        <f>'เลย '!AK95</f>
        <v>269889.69</v>
      </c>
      <c r="M454" s="210">
        <f>'เลย '!AL95</f>
        <v>615016.85</v>
      </c>
      <c r="N454" s="3"/>
      <c r="O454" s="3"/>
      <c r="P454" s="3"/>
      <c r="Q454" s="77">
        <f t="shared" ref="Q454:Q516" si="20">L454-M454</f>
        <v>-345127.16</v>
      </c>
      <c r="R454" s="78">
        <f t="shared" ref="R454:R516" si="21">L454/H454</f>
        <v>53.538918865304503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71819.83</v>
      </c>
      <c r="K455" s="210">
        <f>'เลย '!AJ96</f>
        <v>-135863.56</v>
      </c>
      <c r="L455" s="210">
        <f>'เลย '!AK96</f>
        <v>333475.21000000002</v>
      </c>
      <c r="M455" s="210">
        <f>'เลย '!AL96</f>
        <v>487459.39999999997</v>
      </c>
      <c r="N455" s="3"/>
      <c r="O455" s="3"/>
      <c r="P455" s="3"/>
      <c r="Q455" s="77">
        <f t="shared" si="20"/>
        <v>-153984.18999999994</v>
      </c>
      <c r="R455" s="78">
        <f t="shared" si="21"/>
        <v>114.0476094391245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1177319.3600000001</v>
      </c>
      <c r="K456" s="210">
        <f>'เลย '!AJ97</f>
        <v>1097379.8900000001</v>
      </c>
      <c r="L456" s="210">
        <f>'เลย '!AK97</f>
        <v>1114540.06</v>
      </c>
      <c r="M456" s="210">
        <f>'เลย '!AL97</f>
        <v>1462512.15</v>
      </c>
      <c r="N456" s="3"/>
      <c r="O456" s="3"/>
      <c r="P456" s="3"/>
      <c r="Q456" s="77">
        <f t="shared" si="20"/>
        <v>-347972.08999999985</v>
      </c>
      <c r="R456" s="78">
        <f t="shared" si="21"/>
        <v>197.54343495214465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763018.87</v>
      </c>
      <c r="K457" s="210">
        <f>'เลย '!AJ98</f>
        <v>694465.09</v>
      </c>
      <c r="L457" s="210">
        <f>'เลย '!AK98</f>
        <v>344493.33</v>
      </c>
      <c r="M457" s="210">
        <f>'เลย '!AL98</f>
        <v>505612.80000000005</v>
      </c>
      <c r="N457" s="3"/>
      <c r="O457" s="3"/>
      <c r="P457" s="3"/>
      <c r="Q457" s="77">
        <f t="shared" si="20"/>
        <v>-161119.47000000003</v>
      </c>
      <c r="R457" s="78">
        <f t="shared" si="21"/>
        <v>116.65876396884525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833109.86</v>
      </c>
      <c r="K458" s="210">
        <f>'เลย '!AJ99</f>
        <v>777015.14</v>
      </c>
      <c r="L458" s="210">
        <f>'เลย '!AK99</f>
        <v>249624.91</v>
      </c>
      <c r="M458" s="210">
        <f>'เลย '!AL99</f>
        <v>444189.66</v>
      </c>
      <c r="N458" s="3"/>
      <c r="O458" s="3"/>
      <c r="P458" s="3"/>
      <c r="Q458" s="77">
        <f t="shared" si="20"/>
        <v>-194564.74999999997</v>
      </c>
      <c r="R458" s="78">
        <f t="shared" si="21"/>
        <v>88.488092874867064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2960755.84</v>
      </c>
      <c r="K459" s="215">
        <f>SUM(K453:K458)</f>
        <v>2006532.5700000003</v>
      </c>
      <c r="L459" s="215">
        <f>SUM(L453:L458)</f>
        <v>2312023.2000000002</v>
      </c>
      <c r="M459" s="215">
        <f>SUM(M453:M458)</f>
        <v>3514790.8600000003</v>
      </c>
      <c r="N459" s="213">
        <v>5</v>
      </c>
      <c r="O459" s="213">
        <v>5</v>
      </c>
      <c r="P459" s="213">
        <f>N459-O459</f>
        <v>0</v>
      </c>
      <c r="Q459" s="77">
        <f t="shared" si="20"/>
        <v>-1202767.6600000001</v>
      </c>
      <c r="R459" s="78">
        <f t="shared" si="21"/>
        <v>119.2932872400805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70652085.179999992</v>
      </c>
      <c r="K460" s="222">
        <f>K350+K355+K367+K376+K390+K397+K404+K413+K428+K433+K439+K445+K452+K459</f>
        <v>78418673.75</v>
      </c>
      <c r="L460" s="221">
        <f>L350+L355+L367+L376+L390+L397+L404+L413+L428+L433+L439+L445+L452+L459</f>
        <v>69640366.219999999</v>
      </c>
      <c r="M460" s="221">
        <f>M350+M355+M367+M376+M390+M397+M404+M413+M428+M433+M439+M445+M452+M459</f>
        <v>78460052.5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-8819686.2800000012</v>
      </c>
      <c r="R460" s="78">
        <f t="shared" si="21"/>
        <v>237.2577395220801</v>
      </c>
    </row>
    <row r="461" spans="1:18" ht="25.8" customHeight="1" thickTop="1" thickBot="1" x14ac:dyDescent="0.75">
      <c r="A461" s="223"/>
      <c r="B461" s="224"/>
      <c r="C461" s="224"/>
      <c r="D461" s="224"/>
      <c r="E461" s="323" t="s">
        <v>362</v>
      </c>
      <c r="F461" s="324"/>
      <c r="G461" s="325"/>
      <c r="H461" s="225"/>
      <c r="I461" s="223"/>
      <c r="J461" s="263">
        <f>J460/O460</f>
        <v>728372.01216494839</v>
      </c>
      <c r="K461" s="264">
        <f>K460/O460</f>
        <v>808439.93556701031</v>
      </c>
      <c r="L461" s="263">
        <f>L460/O460</f>
        <v>717941.91979381442</v>
      </c>
      <c r="M461" s="263">
        <f>M460/O460</f>
        <v>808866.52061855665</v>
      </c>
      <c r="N461" s="224"/>
      <c r="O461" s="224"/>
      <c r="P461" s="224"/>
      <c r="Q461" s="77">
        <f t="shared" si="20"/>
        <v>-90924.600824742229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896993.26</v>
      </c>
      <c r="K463" s="210">
        <f>หนองคาย!AG12</f>
        <v>983516.29</v>
      </c>
      <c r="L463" s="211">
        <f>หนองคาย!AH12</f>
        <v>682982.76</v>
      </c>
      <c r="M463" s="211">
        <f>หนองคาย!AI12</f>
        <v>837099.36</v>
      </c>
      <c r="N463" s="3"/>
      <c r="O463" s="3"/>
      <c r="P463" s="3"/>
      <c r="Q463" s="77">
        <f t="shared" si="20"/>
        <v>-154116.59999999998</v>
      </c>
      <c r="R463" s="78">
        <f t="shared" si="21"/>
        <v>164.61382501807665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1415681.46</v>
      </c>
      <c r="K464" s="210">
        <f>หนองคาย!AG13</f>
        <v>1504765.18</v>
      </c>
      <c r="L464" s="211">
        <f>หนองคาย!AH13</f>
        <v>1126067.99</v>
      </c>
      <c r="M464" s="211">
        <f>หนองคาย!AI13</f>
        <v>945253.73</v>
      </c>
      <c r="N464" s="3"/>
      <c r="O464" s="3"/>
      <c r="P464" s="3"/>
      <c r="Q464" s="77">
        <f t="shared" si="20"/>
        <v>180814.26</v>
      </c>
      <c r="R464" s="78">
        <f t="shared" si="21"/>
        <v>255.69209582198002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213683.66</v>
      </c>
      <c r="K465" s="210">
        <f>หนองคาย!AG14</f>
        <v>260215.47</v>
      </c>
      <c r="L465" s="211">
        <f>หนองคาย!AH14</f>
        <v>540269.82000000007</v>
      </c>
      <c r="M465" s="211">
        <f>หนองคาย!AI14</f>
        <v>459589.55000000005</v>
      </c>
      <c r="N465" s="3"/>
      <c r="O465" s="3"/>
      <c r="P465" s="3"/>
      <c r="Q465" s="77">
        <f t="shared" si="20"/>
        <v>80680.270000000019</v>
      </c>
      <c r="R465" s="78">
        <f t="shared" si="21"/>
        <v>190.90806360424031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1024242.42</v>
      </c>
      <c r="K466" s="210">
        <f>หนองคาย!AG15</f>
        <v>1140751.44</v>
      </c>
      <c r="L466" s="211">
        <f>หนองคาย!AH15</f>
        <v>1266186.98</v>
      </c>
      <c r="M466" s="211">
        <f>หนองคาย!AI15</f>
        <v>1037574.2899999999</v>
      </c>
      <c r="N466" s="3"/>
      <c r="O466" s="3"/>
      <c r="P466" s="3"/>
      <c r="Q466" s="77">
        <f t="shared" si="20"/>
        <v>228612.69000000006</v>
      </c>
      <c r="R466" s="78">
        <f t="shared" si="21"/>
        <v>302.91554545454545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1269916.47</v>
      </c>
      <c r="K467" s="210">
        <f>หนองคาย!AG16</f>
        <v>1330555.1399999999</v>
      </c>
      <c r="L467" s="211">
        <f>หนองคาย!AH16</f>
        <v>1158960.3400000001</v>
      </c>
      <c r="M467" s="211">
        <f>หนองคาย!AI16</f>
        <v>1099311.76</v>
      </c>
      <c r="N467" s="3"/>
      <c r="O467" s="3"/>
      <c r="P467" s="3"/>
      <c r="Q467" s="77">
        <f t="shared" si="20"/>
        <v>59648.580000000075</v>
      </c>
      <c r="R467" s="78">
        <f t="shared" si="21"/>
        <v>161.73044097125316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1374805.26</v>
      </c>
      <c r="K468" s="210">
        <f>หนองคาย!AG17</f>
        <v>1491884.54</v>
      </c>
      <c r="L468" s="211">
        <f>หนองคาย!AH17</f>
        <v>1229449.0899999999</v>
      </c>
      <c r="M468" s="211">
        <f>หนองคาย!AI17</f>
        <v>1151756.82</v>
      </c>
      <c r="N468" s="3"/>
      <c r="O468" s="3"/>
      <c r="P468" s="3"/>
      <c r="Q468" s="77">
        <f t="shared" si="20"/>
        <v>77692.269999999786</v>
      </c>
      <c r="R468" s="78">
        <f t="shared" si="21"/>
        <v>193.91941482649841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681674.57</v>
      </c>
      <c r="K469" s="210">
        <f>หนองคาย!AG18</f>
        <v>799130.30999999982</v>
      </c>
      <c r="L469" s="211">
        <f>หนองคาย!AH18</f>
        <v>834117.07000000007</v>
      </c>
      <c r="M469" s="211">
        <f>หนองคาย!AI18</f>
        <v>1125505.02</v>
      </c>
      <c r="N469" s="3"/>
      <c r="O469" s="3"/>
      <c r="P469" s="3"/>
      <c r="Q469" s="77">
        <f t="shared" si="20"/>
        <v>-291387.94999999995</v>
      </c>
      <c r="R469" s="78">
        <f t="shared" si="21"/>
        <v>391.42049272641952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404909.27</v>
      </c>
      <c r="K470" s="210">
        <f>หนองคาย!AG19</f>
        <v>628360.84000000008</v>
      </c>
      <c r="L470" s="211">
        <f>หนองคาย!AH19</f>
        <v>231463.57</v>
      </c>
      <c r="M470" s="211">
        <f>หนองคาย!AI19</f>
        <v>200289.59</v>
      </c>
      <c r="N470" s="3"/>
      <c r="O470" s="3"/>
      <c r="P470" s="3"/>
      <c r="Q470" s="77">
        <f t="shared" si="20"/>
        <v>31173.98000000001</v>
      </c>
      <c r="R470" s="78">
        <f t="shared" si="21"/>
        <v>281.92883069427529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3091447.12</v>
      </c>
      <c r="K471" s="210">
        <f>หนองคาย!AG20</f>
        <v>3406099.24</v>
      </c>
      <c r="L471" s="211">
        <f>หนองคาย!AH20</f>
        <v>990347.52</v>
      </c>
      <c r="M471" s="211">
        <f>หนองคาย!AI20</f>
        <v>985781.01</v>
      </c>
      <c r="N471" s="3"/>
      <c r="O471" s="3"/>
      <c r="P471" s="3"/>
      <c r="Q471" s="77">
        <f t="shared" si="20"/>
        <v>4566.5100000000093</v>
      </c>
      <c r="R471" s="78">
        <f t="shared" si="21"/>
        <v>187.35291713961408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648315.1</v>
      </c>
      <c r="K472" s="210">
        <f>หนองคาย!AG21</f>
        <v>876557.29999999993</v>
      </c>
      <c r="L472" s="211">
        <f>หนองคาย!AH21</f>
        <v>846646.87</v>
      </c>
      <c r="M472" s="211">
        <f>หนองคาย!AI21</f>
        <v>852684.12999999989</v>
      </c>
      <c r="N472" s="3"/>
      <c r="O472" s="3"/>
      <c r="P472" s="3"/>
      <c r="Q472" s="77">
        <f t="shared" si="20"/>
        <v>-6037.2599999998929</v>
      </c>
      <c r="R472" s="78">
        <f t="shared" si="21"/>
        <v>151.1059914331608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694169.28</v>
      </c>
      <c r="K473" s="210">
        <f>หนองคาย!AG22</f>
        <v>746185.57000000007</v>
      </c>
      <c r="L473" s="211">
        <f>หนองคาย!AH22</f>
        <v>1008469.12</v>
      </c>
      <c r="M473" s="211">
        <f>หนองคาย!AI22</f>
        <v>969773.5199999999</v>
      </c>
      <c r="N473" s="3"/>
      <c r="O473" s="3"/>
      <c r="P473" s="3"/>
      <c r="Q473" s="77">
        <f t="shared" si="20"/>
        <v>38695.600000000093</v>
      </c>
      <c r="R473" s="78">
        <f t="shared" si="21"/>
        <v>211.33049455155071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1176807.03</v>
      </c>
      <c r="K474" s="210">
        <f>หนองคาย!AG23</f>
        <v>1281519.45</v>
      </c>
      <c r="L474" s="211">
        <f>หนองคาย!AH23</f>
        <v>954768.37000000011</v>
      </c>
      <c r="M474" s="211">
        <f>หนองคาย!AI23</f>
        <v>989925.95</v>
      </c>
      <c r="N474" s="3"/>
      <c r="O474" s="3"/>
      <c r="P474" s="3"/>
      <c r="Q474" s="77">
        <f t="shared" si="20"/>
        <v>-35157.579999999842</v>
      </c>
      <c r="R474" s="78">
        <f t="shared" si="21"/>
        <v>201.93916455160746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1412047.24</v>
      </c>
      <c r="K475" s="210">
        <f>หนองคาย!AG24</f>
        <v>1485448.44</v>
      </c>
      <c r="L475" s="211">
        <f>หนองคาย!AH24</f>
        <v>2817881.5300000003</v>
      </c>
      <c r="M475" s="211">
        <f>หนองคาย!AI24</f>
        <v>2324166.0100000002</v>
      </c>
      <c r="N475" s="3"/>
      <c r="O475" s="3"/>
      <c r="P475" s="3"/>
      <c r="Q475" s="77">
        <f t="shared" si="20"/>
        <v>493715.52</v>
      </c>
      <c r="R475" s="78">
        <f t="shared" si="21"/>
        <v>367.773626990342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821443.69</v>
      </c>
      <c r="K476" s="210">
        <f>หนองคาย!AG25</f>
        <v>898382.67999999993</v>
      </c>
      <c r="L476" s="211">
        <f>หนองคาย!AH25</f>
        <v>1211875.4700000002</v>
      </c>
      <c r="M476" s="211">
        <f>หนองคาย!AI25</f>
        <v>810591.75</v>
      </c>
      <c r="N476" s="3"/>
      <c r="O476" s="3"/>
      <c r="P476" s="3"/>
      <c r="Q476" s="77">
        <f t="shared" si="20"/>
        <v>401283.7200000002</v>
      </c>
      <c r="R476" s="78">
        <f t="shared" si="21"/>
        <v>205.57683969465651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883370.34</v>
      </c>
      <c r="K477" s="210">
        <f>หนองคาย!AG26</f>
        <v>1066168.67</v>
      </c>
      <c r="L477" s="211">
        <f>หนองคาย!AH26</f>
        <v>1562630.93</v>
      </c>
      <c r="M477" s="211">
        <f>หนองคาย!AI26</f>
        <v>1301730.54</v>
      </c>
      <c r="N477" s="3"/>
      <c r="O477" s="3"/>
      <c r="P477" s="3"/>
      <c r="Q477" s="77">
        <f t="shared" si="20"/>
        <v>260900.3899999999</v>
      </c>
      <c r="R477" s="78">
        <f t="shared" si="21"/>
        <v>345.48550298474464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373431.29</v>
      </c>
      <c r="K478" s="210">
        <f>หนองคาย!AG27</f>
        <v>387127.29</v>
      </c>
      <c r="L478" s="211">
        <f>หนองคาย!AH27</f>
        <v>598021.52</v>
      </c>
      <c r="M478" s="211">
        <f>หนองคาย!AI27</f>
        <v>586946.78999999992</v>
      </c>
      <c r="N478" s="3"/>
      <c r="O478" s="3"/>
      <c r="P478" s="3"/>
      <c r="Q478" s="77">
        <f t="shared" si="20"/>
        <v>11074.730000000098</v>
      </c>
      <c r="R478" s="78">
        <f t="shared" si="21"/>
        <v>204.17259132809832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547188.91</v>
      </c>
      <c r="K479" s="210">
        <f>หนองคาย!AG28</f>
        <v>596257.06000000006</v>
      </c>
      <c r="L479" s="211">
        <f>หนองคาย!AH28</f>
        <v>656501.84000000008</v>
      </c>
      <c r="M479" s="211">
        <f>หนองคาย!AI28</f>
        <v>746266.68</v>
      </c>
      <c r="N479" s="3"/>
      <c r="O479" s="3"/>
      <c r="P479" s="3"/>
      <c r="Q479" s="77">
        <f t="shared" si="20"/>
        <v>-89764.839999999967</v>
      </c>
      <c r="R479" s="78">
        <f t="shared" si="21"/>
        <v>252.30662567255959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16930126.369999994</v>
      </c>
      <c r="K480" s="215">
        <f>SUM(K462:K479)</f>
        <v>18882924.91</v>
      </c>
      <c r="L480" s="215">
        <f>SUM(L462:L479)</f>
        <v>17716640.790000003</v>
      </c>
      <c r="M480" s="215">
        <f>SUM(M462:M479)</f>
        <v>16424246.499999996</v>
      </c>
      <c r="N480" s="213">
        <v>17</v>
      </c>
      <c r="O480" s="213">
        <v>17</v>
      </c>
      <c r="P480" s="213">
        <f>N480-O480</f>
        <v>0</v>
      </c>
      <c r="Q480" s="77">
        <f t="shared" si="20"/>
        <v>1292394.2900000066</v>
      </c>
      <c r="R480" s="78">
        <f>L480/H480</f>
        <v>233.04929940411205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975559.07</v>
      </c>
      <c r="K482" s="210">
        <f>หนองคาย!AG29</f>
        <v>1131137.53</v>
      </c>
      <c r="L482" s="211">
        <f>หนองคาย!AH29</f>
        <v>2026410.2200000002</v>
      </c>
      <c r="M482" s="211">
        <f>หนองคาย!AI29</f>
        <v>1226471.68</v>
      </c>
      <c r="N482" s="3"/>
      <c r="O482" s="3"/>
      <c r="P482" s="3"/>
      <c r="Q482" s="77">
        <f t="shared" si="20"/>
        <v>799938.54000000027</v>
      </c>
      <c r="R482" s="78">
        <f t="shared" si="21"/>
        <v>523.07956117707806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1156868.31</v>
      </c>
      <c r="K483" s="210">
        <f>หนองคาย!AG30</f>
        <v>1200281.81</v>
      </c>
      <c r="L483" s="211">
        <f>หนองคาย!AH30</f>
        <v>1192282.83</v>
      </c>
      <c r="M483" s="211">
        <f>หนองคาย!AI30</f>
        <v>625701.89</v>
      </c>
      <c r="N483" s="3"/>
      <c r="O483" s="3"/>
      <c r="P483" s="3"/>
      <c r="Q483" s="77">
        <f t="shared" si="20"/>
        <v>566580.94000000006</v>
      </c>
      <c r="R483" s="78">
        <f t="shared" si="21"/>
        <v>372.12323033707867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875715.7</v>
      </c>
      <c r="K484" s="210">
        <f>หนองคาย!AG31</f>
        <v>972555.60000000009</v>
      </c>
      <c r="L484" s="211">
        <f>หนองคาย!AH31</f>
        <v>1449668.3900000001</v>
      </c>
      <c r="M484" s="211">
        <f>หนองคาย!AI31</f>
        <v>1673944.6600000001</v>
      </c>
      <c r="N484" s="3"/>
      <c r="O484" s="3"/>
      <c r="P484" s="3"/>
      <c r="Q484" s="77">
        <f t="shared" si="20"/>
        <v>-224276.27000000002</v>
      </c>
      <c r="R484" s="78">
        <f t="shared" si="21"/>
        <v>208.22585320310259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652007.18999999994</v>
      </c>
      <c r="K485" s="210">
        <f>หนองคาย!AG32</f>
        <v>733916.11</v>
      </c>
      <c r="L485" s="211">
        <f>หนองคาย!AH32</f>
        <v>752068.23</v>
      </c>
      <c r="M485" s="211">
        <f>หนองคาย!AI32</f>
        <v>893070.07</v>
      </c>
      <c r="N485" s="3"/>
      <c r="O485" s="3"/>
      <c r="P485" s="3"/>
      <c r="Q485" s="77">
        <f t="shared" si="20"/>
        <v>-141001.83999999997</v>
      </c>
      <c r="R485" s="78">
        <f t="shared" si="21"/>
        <v>159.84446971307119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138588.4</v>
      </c>
      <c r="K486" s="210">
        <f>หนองคาย!AG33</f>
        <v>251629.86999999997</v>
      </c>
      <c r="L486" s="211">
        <f>หนองคาย!AH33</f>
        <v>1174124.3599999999</v>
      </c>
      <c r="M486" s="211">
        <f>หนองคาย!AI33</f>
        <v>1071982.78</v>
      </c>
      <c r="N486" s="3"/>
      <c r="O486" s="3"/>
      <c r="P486" s="3"/>
      <c r="Q486" s="77">
        <f t="shared" si="20"/>
        <v>102141.57999999984</v>
      </c>
      <c r="R486" s="78">
        <f t="shared" si="21"/>
        <v>197.99736256323774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1388475.63</v>
      </c>
      <c r="K487" s="210">
        <f>หนองคาย!AG34</f>
        <v>1570945.79</v>
      </c>
      <c r="L487" s="211">
        <f>หนองคาย!AH34</f>
        <v>1293693.8399999999</v>
      </c>
      <c r="M487" s="211">
        <f>หนองคาย!AI34</f>
        <v>844642.4</v>
      </c>
      <c r="N487" s="3"/>
      <c r="O487" s="3"/>
      <c r="P487" s="3"/>
      <c r="Q487" s="77">
        <f t="shared" si="20"/>
        <v>449051.43999999983</v>
      </c>
      <c r="R487" s="78">
        <f t="shared" si="21"/>
        <v>287.35980453131936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892237.9</v>
      </c>
      <c r="K488" s="210">
        <f>หนองคาย!AG35</f>
        <v>993928.83</v>
      </c>
      <c r="L488" s="211">
        <f>หนองคาย!AH35</f>
        <v>713794.67999999993</v>
      </c>
      <c r="M488" s="211">
        <f>หนองคาย!AI35</f>
        <v>962369.94000000006</v>
      </c>
      <c r="N488" s="3"/>
      <c r="O488" s="3"/>
      <c r="P488" s="3"/>
      <c r="Q488" s="77">
        <f t="shared" si="20"/>
        <v>-248575.26000000013</v>
      </c>
      <c r="R488" s="78">
        <f t="shared" si="21"/>
        <v>123.94420559124848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933499.24</v>
      </c>
      <c r="K489" s="210">
        <f>หนองคาย!AG36</f>
        <v>1054956.73</v>
      </c>
      <c r="L489" s="211">
        <f>หนองคาย!AH36</f>
        <v>1542507.49</v>
      </c>
      <c r="M489" s="211">
        <f>หนองคาย!AI36</f>
        <v>845846.53</v>
      </c>
      <c r="N489" s="3"/>
      <c r="O489" s="3"/>
      <c r="P489" s="3"/>
      <c r="Q489" s="77">
        <f t="shared" si="20"/>
        <v>696660.96</v>
      </c>
      <c r="R489" s="78">
        <f t="shared" si="21"/>
        <v>471.85912817375345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922498.53</v>
      </c>
      <c r="K490" s="210">
        <f>หนองคาย!AG37</f>
        <v>974463.03</v>
      </c>
      <c r="L490" s="211">
        <f>หนองคาย!AH37</f>
        <v>727685.38</v>
      </c>
      <c r="M490" s="211">
        <f>หนองคาย!AI37</f>
        <v>1006200.29</v>
      </c>
      <c r="N490" s="3"/>
      <c r="O490" s="3"/>
      <c r="P490" s="3"/>
      <c r="Q490" s="77">
        <f t="shared" si="20"/>
        <v>-278514.91000000003</v>
      </c>
      <c r="R490" s="78">
        <f t="shared" si="21"/>
        <v>144.64030610216656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336698.13</v>
      </c>
      <c r="K491" s="210">
        <f>หนองคาย!AG38</f>
        <v>407931.01</v>
      </c>
      <c r="L491" s="211">
        <f>หนองคาย!AH38</f>
        <v>1483259.63</v>
      </c>
      <c r="M491" s="211">
        <f>หนองคาย!AI38</f>
        <v>1334939.77</v>
      </c>
      <c r="N491" s="3"/>
      <c r="O491" s="3"/>
      <c r="P491" s="3"/>
      <c r="Q491" s="77">
        <f t="shared" si="20"/>
        <v>148319.85999999987</v>
      </c>
      <c r="R491" s="78">
        <f t="shared" si="21"/>
        <v>319.94383735979289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8272148.1000000006</v>
      </c>
      <c r="K492" s="215">
        <f>SUM(K481:K491)</f>
        <v>9291746.3099999987</v>
      </c>
      <c r="L492" s="215">
        <f>SUM(L481:L491)</f>
        <v>12355495.050000001</v>
      </c>
      <c r="M492" s="215">
        <f>SUM(M481:M491)</f>
        <v>10485170.010000002</v>
      </c>
      <c r="N492" s="213">
        <v>10</v>
      </c>
      <c r="O492" s="213">
        <v>10</v>
      </c>
      <c r="P492" s="213">
        <f>N492-O492</f>
        <v>0</v>
      </c>
      <c r="Q492" s="77">
        <f t="shared" si="20"/>
        <v>1870325.0399999991</v>
      </c>
      <c r="R492" s="78">
        <f>L492/H492</f>
        <v>258.09439860461231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813814.87</v>
      </c>
      <c r="K494" s="210">
        <f>หนองคาย!AG39</f>
        <v>1081002.2399999998</v>
      </c>
      <c r="L494" s="211">
        <f>หนองคาย!AH39</f>
        <v>1207235.95</v>
      </c>
      <c r="M494" s="211">
        <f>หนองคาย!AI39</f>
        <v>1150008.8399999999</v>
      </c>
      <c r="N494" s="3"/>
      <c r="O494" s="3"/>
      <c r="P494" s="3"/>
      <c r="Q494" s="77">
        <f t="shared" si="20"/>
        <v>57227.110000000102</v>
      </c>
      <c r="R494" s="78">
        <f t="shared" si="21"/>
        <v>397.90242254449572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315296.75</v>
      </c>
      <c r="K495" s="210">
        <f>หนองคาย!AG40</f>
        <v>442811.23</v>
      </c>
      <c r="L495" s="211">
        <f>หนองคาย!AH40</f>
        <v>944244.2</v>
      </c>
      <c r="M495" s="211">
        <f>หนองคาย!AI40</f>
        <v>1171684.78</v>
      </c>
      <c r="N495" s="3"/>
      <c r="O495" s="3"/>
      <c r="P495" s="3"/>
      <c r="Q495" s="77">
        <f t="shared" si="20"/>
        <v>-227440.58000000007</v>
      </c>
      <c r="R495" s="78">
        <f t="shared" si="21"/>
        <v>255.61564699512721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338008.41</v>
      </c>
      <c r="K496" s="210">
        <f>หนองคาย!AG41</f>
        <v>589233.25</v>
      </c>
      <c r="L496" s="211">
        <f>หนองคาย!AH41</f>
        <v>843885.62999999989</v>
      </c>
      <c r="M496" s="211">
        <f>หนองคาย!AI41</f>
        <v>1283365.6199999999</v>
      </c>
      <c r="N496" s="3"/>
      <c r="O496" s="3"/>
      <c r="P496" s="3"/>
      <c r="Q496" s="77">
        <f t="shared" si="20"/>
        <v>-439479.99</v>
      </c>
      <c r="R496" s="78">
        <f t="shared" si="21"/>
        <v>296.10022105263153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952412.49</v>
      </c>
      <c r="K497" s="210">
        <f>หนองคาย!AG42</f>
        <v>1392919.82</v>
      </c>
      <c r="L497" s="211">
        <f>หนองคาย!AH42</f>
        <v>1216274.23</v>
      </c>
      <c r="M497" s="211">
        <f>หนองคาย!AI42</f>
        <v>1153040.8199999998</v>
      </c>
      <c r="N497" s="3"/>
      <c r="O497" s="3"/>
      <c r="P497" s="3"/>
      <c r="Q497" s="77">
        <f t="shared" si="20"/>
        <v>63233.410000000149</v>
      </c>
      <c r="R497" s="78">
        <f t="shared" si="21"/>
        <v>312.98873648996397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989951.07</v>
      </c>
      <c r="K498" s="210">
        <f>หนองคาย!AG43</f>
        <v>1239592.97</v>
      </c>
      <c r="L498" s="211">
        <f>หนองคาย!AH43</f>
        <v>994691.75</v>
      </c>
      <c r="M498" s="211">
        <f>หนองคาย!AI43</f>
        <v>1281141.54</v>
      </c>
      <c r="N498" s="3"/>
      <c r="O498" s="3"/>
      <c r="P498" s="3"/>
      <c r="Q498" s="77">
        <f t="shared" si="20"/>
        <v>-286449.79000000004</v>
      </c>
      <c r="R498" s="78">
        <f t="shared" si="21"/>
        <v>211.86192758253461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434130.83</v>
      </c>
      <c r="K499" s="210">
        <f>หนองคาย!AG44</f>
        <v>533399.49</v>
      </c>
      <c r="L499" s="211">
        <f>หนองคาย!AH44</f>
        <v>724827.24</v>
      </c>
      <c r="M499" s="211">
        <f>หนองคาย!AI44</f>
        <v>852346.23</v>
      </c>
      <c r="N499" s="3"/>
      <c r="O499" s="3"/>
      <c r="P499" s="3"/>
      <c r="Q499" s="77">
        <f t="shared" si="20"/>
        <v>-127518.98999999999</v>
      </c>
      <c r="R499" s="78">
        <f t="shared" si="21"/>
        <v>254.50394662921349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224930.17</v>
      </c>
      <c r="K500" s="210">
        <f>หนองคาย!AG45</f>
        <v>291074.36000000004</v>
      </c>
      <c r="L500" s="211">
        <f>หนองคาย!AH45</f>
        <v>756452.76</v>
      </c>
      <c r="M500" s="211">
        <f>หนองคาย!AI45</f>
        <v>861762.27999999991</v>
      </c>
      <c r="N500" s="3"/>
      <c r="O500" s="3"/>
      <c r="P500" s="3"/>
      <c r="Q500" s="77">
        <f t="shared" si="20"/>
        <v>-105309.5199999999</v>
      </c>
      <c r="R500" s="78">
        <f t="shared" si="21"/>
        <v>187.05557863501483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660536.96</v>
      </c>
      <c r="K501" s="210">
        <f>หนองคาย!AG46</f>
        <v>720260.11</v>
      </c>
      <c r="L501" s="211">
        <f>หนองคาย!AH46</f>
        <v>827851.25</v>
      </c>
      <c r="M501" s="211">
        <f>หนองคาย!AI46</f>
        <v>810926.36</v>
      </c>
      <c r="N501" s="3"/>
      <c r="O501" s="3"/>
      <c r="P501" s="3"/>
      <c r="Q501" s="77">
        <f t="shared" si="20"/>
        <v>16924.890000000014</v>
      </c>
      <c r="R501" s="78">
        <f t="shared" si="21"/>
        <v>162.06954776820675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408486.85</v>
      </c>
      <c r="K502" s="210">
        <f>หนองคาย!AG47</f>
        <v>472091.39</v>
      </c>
      <c r="L502" s="211">
        <f>หนองคาย!AH47</f>
        <v>1146932.23</v>
      </c>
      <c r="M502" s="211">
        <f>หนองคาย!AI47</f>
        <v>1379205.71</v>
      </c>
      <c r="N502" s="3"/>
      <c r="O502" s="3"/>
      <c r="P502" s="3"/>
      <c r="Q502" s="77">
        <f t="shared" si="20"/>
        <v>-232273.47999999998</v>
      </c>
      <c r="R502" s="78">
        <f t="shared" si="21"/>
        <v>194.42824716053568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249501.43</v>
      </c>
      <c r="K503" s="210">
        <f>หนองคาย!AG48</f>
        <v>260930.13999999998</v>
      </c>
      <c r="L503" s="211">
        <f>หนองคาย!AH48</f>
        <v>514526.04000000004</v>
      </c>
      <c r="M503" s="211">
        <f>หนองคาย!AI48</f>
        <v>641527.85</v>
      </c>
      <c r="N503" s="3"/>
      <c r="O503" s="3"/>
      <c r="P503" s="3"/>
      <c r="Q503" s="77">
        <f t="shared" si="20"/>
        <v>-127001.80999999994</v>
      </c>
      <c r="R503" s="78">
        <f t="shared" si="21"/>
        <v>205.89277310924371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684306.37</v>
      </c>
      <c r="K504" s="210">
        <f>หนองคาย!AG49</f>
        <v>1146373.1300000001</v>
      </c>
      <c r="L504" s="211">
        <f>หนองคาย!AH49</f>
        <v>1259025.1600000001</v>
      </c>
      <c r="M504" s="211">
        <f>หนองคาย!AI49</f>
        <v>1297097.29</v>
      </c>
      <c r="N504" s="3"/>
      <c r="O504" s="3"/>
      <c r="P504" s="3"/>
      <c r="Q504" s="77">
        <f t="shared" si="20"/>
        <v>-38072.129999999888</v>
      </c>
      <c r="R504" s="78">
        <f t="shared" si="21"/>
        <v>220.34042002100108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429927.93</v>
      </c>
      <c r="K505" s="210">
        <f>หนองคาย!AG50</f>
        <v>835012.4</v>
      </c>
      <c r="L505" s="211">
        <f>หนองคาย!AH50</f>
        <v>1036113.8300000001</v>
      </c>
      <c r="M505" s="211">
        <f>หนองคาย!AI50</f>
        <v>945435.57000000007</v>
      </c>
      <c r="N505" s="3"/>
      <c r="O505" s="3"/>
      <c r="P505" s="3"/>
      <c r="Q505" s="77">
        <f t="shared" si="20"/>
        <v>90678.260000000009</v>
      </c>
      <c r="R505" s="78">
        <f t="shared" si="21"/>
        <v>289.41727094972072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265936.15999999997</v>
      </c>
      <c r="K506" s="210">
        <f>หนองคาย!AG51</f>
        <v>584573.40000000014</v>
      </c>
      <c r="L506" s="211">
        <f>หนองคาย!AH51</f>
        <v>670947.19999999995</v>
      </c>
      <c r="M506" s="211">
        <f>หนองคาย!AI51</f>
        <v>584413.81000000006</v>
      </c>
      <c r="N506" s="3"/>
      <c r="O506" s="3"/>
      <c r="P506" s="3"/>
      <c r="Q506" s="77">
        <f t="shared" si="20"/>
        <v>86533.389999999898</v>
      </c>
      <c r="R506" s="78">
        <f t="shared" si="21"/>
        <v>175.59466108348599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564823.53</v>
      </c>
      <c r="K507" s="210">
        <f>หนองคาย!AG52</f>
        <v>923423.29</v>
      </c>
      <c r="L507" s="211">
        <f>หนองคาย!AH52</f>
        <v>749373.3</v>
      </c>
      <c r="M507" s="211">
        <f>หนองคาย!AI52</f>
        <v>833437.32</v>
      </c>
      <c r="N507" s="3"/>
      <c r="O507" s="3"/>
      <c r="P507" s="3"/>
      <c r="Q507" s="77">
        <f t="shared" si="20"/>
        <v>-84064.019999999902</v>
      </c>
      <c r="R507" s="78">
        <f t="shared" si="21"/>
        <v>175.37404633746783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171072.02</v>
      </c>
      <c r="K508" s="210">
        <f>หนองคาย!AG53</f>
        <v>442373.44</v>
      </c>
      <c r="L508" s="211">
        <f>หนองคาย!AH53</f>
        <v>617267.6399999999</v>
      </c>
      <c r="M508" s="211">
        <f>หนองคาย!AI53</f>
        <v>641677.17000000004</v>
      </c>
      <c r="N508" s="3"/>
      <c r="O508" s="3"/>
      <c r="P508" s="3"/>
      <c r="Q508" s="77">
        <f t="shared" si="20"/>
        <v>-24409.530000000144</v>
      </c>
      <c r="R508" s="78">
        <f t="shared" si="21"/>
        <v>234.43510824154953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7503135.8399999989</v>
      </c>
      <c r="K509" s="215">
        <f>SUM(K493:K508)</f>
        <v>10955070.659999998</v>
      </c>
      <c r="L509" s="215">
        <f>SUM(L493:L508)</f>
        <v>13509648.410000002</v>
      </c>
      <c r="M509" s="215">
        <f>SUM(M493:M508)</f>
        <v>14887071.190000001</v>
      </c>
      <c r="N509" s="213">
        <v>15</v>
      </c>
      <c r="O509" s="213">
        <v>15</v>
      </c>
      <c r="P509" s="213">
        <f>N509-O509</f>
        <v>0</v>
      </c>
      <c r="Q509" s="77">
        <f t="shared" si="20"/>
        <v>-1377422.7799999993</v>
      </c>
      <c r="R509" s="78">
        <f>L509/H509</f>
        <v>230.62665864317665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684001</v>
      </c>
      <c r="K511" s="218">
        <f>หนองคาย!AG54</f>
        <v>698972.08</v>
      </c>
      <c r="L511" s="211">
        <f>หนองคาย!AH54</f>
        <v>949914.03999999992</v>
      </c>
      <c r="M511" s="211">
        <f>หนองคาย!AI54</f>
        <v>742145.05</v>
      </c>
      <c r="N511" s="40"/>
      <c r="O511" s="40"/>
      <c r="P511" s="40"/>
      <c r="Q511" s="77">
        <f t="shared" si="20"/>
        <v>207768.98999999987</v>
      </c>
      <c r="R511" s="78">
        <f t="shared" si="21"/>
        <v>393.66516369664316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220788.74</v>
      </c>
      <c r="K512" s="218">
        <f>หนองคาย!AG55</f>
        <v>238143.25</v>
      </c>
      <c r="L512" s="211">
        <f>หนองคาย!AH55</f>
        <v>684568.04</v>
      </c>
      <c r="M512" s="211">
        <f>หนองคาย!AI55</f>
        <v>904738.74</v>
      </c>
      <c r="N512" s="3"/>
      <c r="O512" s="3"/>
      <c r="P512" s="3"/>
      <c r="Q512" s="77">
        <f t="shared" si="20"/>
        <v>-220170.69999999995</v>
      </c>
      <c r="R512" s="78">
        <f t="shared" si="21"/>
        <v>333.12313381995136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363308.32</v>
      </c>
      <c r="K513" s="218">
        <f>หนองคาย!AG56</f>
        <v>382246.56</v>
      </c>
      <c r="L513" s="211">
        <f>หนองคาย!AH56</f>
        <v>678426.3</v>
      </c>
      <c r="M513" s="211">
        <f>หนองคาย!AI56</f>
        <v>838563.59000000008</v>
      </c>
      <c r="N513" s="3"/>
      <c r="O513" s="3"/>
      <c r="P513" s="3"/>
      <c r="Q513" s="77">
        <f t="shared" si="20"/>
        <v>-160137.29000000004</v>
      </c>
      <c r="R513" s="78">
        <f t="shared" si="21"/>
        <v>198.37026315789475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736698.31</v>
      </c>
      <c r="K514" s="218">
        <f>หนองคาย!AG57</f>
        <v>723441.25000000012</v>
      </c>
      <c r="L514" s="211">
        <f>หนองคาย!AH57</f>
        <v>758941.2</v>
      </c>
      <c r="M514" s="211">
        <f>หนองคาย!AI57</f>
        <v>1037659.4299999999</v>
      </c>
      <c r="N514" s="3"/>
      <c r="O514" s="3"/>
      <c r="P514" s="3"/>
      <c r="Q514" s="77">
        <f t="shared" si="20"/>
        <v>-278718.23</v>
      </c>
      <c r="R514" s="78">
        <f t="shared" si="21"/>
        <v>295.76819953234605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189031.69</v>
      </c>
      <c r="K515" s="218">
        <f>หนองคาย!AG58</f>
        <v>183421.84999999998</v>
      </c>
      <c r="L515" s="211">
        <f>หนองคาย!AH58</f>
        <v>555137.93999999994</v>
      </c>
      <c r="M515" s="211">
        <f>หนองคาย!AI58</f>
        <v>649034.49</v>
      </c>
      <c r="N515" s="3"/>
      <c r="O515" s="3"/>
      <c r="P515" s="3"/>
      <c r="Q515" s="77">
        <f t="shared" si="20"/>
        <v>-93896.550000000047</v>
      </c>
      <c r="R515" s="78">
        <f t="shared" si="21"/>
        <v>583.7412618296529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538297.99</v>
      </c>
      <c r="K516" s="218">
        <f>หนองคาย!AG59</f>
        <v>529601.75</v>
      </c>
      <c r="L516" s="211">
        <f>หนองคาย!AH59</f>
        <v>442331.04000000004</v>
      </c>
      <c r="M516" s="211">
        <f>หนองคาย!AI59</f>
        <v>466617.55000000005</v>
      </c>
      <c r="N516" s="3"/>
      <c r="O516" s="3"/>
      <c r="P516" s="3"/>
      <c r="Q516" s="77">
        <f t="shared" si="20"/>
        <v>-24286.510000000009</v>
      </c>
      <c r="R516" s="78">
        <f t="shared" si="21"/>
        <v>216.29879706601469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2732126.05</v>
      </c>
      <c r="K517" s="215">
        <f>SUM(K510:K516)</f>
        <v>2755826.74</v>
      </c>
      <c r="L517" s="215">
        <f>SUM(L510:L516)</f>
        <v>4069318.56</v>
      </c>
      <c r="M517" s="215">
        <f>SUM(M510:M516)</f>
        <v>4638758.8499999996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-569440.28999999957</v>
      </c>
      <c r="R517" s="78">
        <f>L517/H517</f>
        <v>302.55156579925654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1020659.2</v>
      </c>
      <c r="K519" s="210">
        <f>หนองคาย!AG60</f>
        <v>1041903.5700000001</v>
      </c>
      <c r="L519" s="211">
        <f>หนองคาย!AH60</f>
        <v>648947.93999999994</v>
      </c>
      <c r="M519" s="211">
        <f>หนองคาย!AI60</f>
        <v>716168.89</v>
      </c>
      <c r="N519" s="3"/>
      <c r="O519" s="3"/>
      <c r="P519" s="3"/>
      <c r="Q519" s="77">
        <f t="shared" si="23"/>
        <v>-67220.95000000007</v>
      </c>
      <c r="R519" s="78">
        <f t="shared" ref="R519:R554" si="24">L519/H519</f>
        <v>204.65087984862816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982635.56</v>
      </c>
      <c r="K520" s="210">
        <f>หนองคาย!AG61</f>
        <v>1043153.5399999999</v>
      </c>
      <c r="L520" s="211">
        <f>หนองคาย!AH61</f>
        <v>2137290.0300000003</v>
      </c>
      <c r="M520" s="211">
        <f>หนองคาย!AI61</f>
        <v>1700763.2999999998</v>
      </c>
      <c r="N520" s="3"/>
      <c r="O520" s="3"/>
      <c r="P520" s="3"/>
      <c r="Q520" s="77">
        <f t="shared" si="23"/>
        <v>436526.73000000045</v>
      </c>
      <c r="R520" s="78">
        <f t="shared" si="24"/>
        <v>429.6060361809046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137596.03</v>
      </c>
      <c r="K521" s="210">
        <f>หนองคาย!AG62</f>
        <v>157699.91999999998</v>
      </c>
      <c r="L521" s="211">
        <f>หนองคาย!AH62</f>
        <v>662082.16999999993</v>
      </c>
      <c r="M521" s="211">
        <f>หนองคาย!AI62</f>
        <v>607900.39</v>
      </c>
      <c r="N521" s="3"/>
      <c r="O521" s="3"/>
      <c r="P521" s="3"/>
      <c r="Q521" s="77">
        <f t="shared" si="23"/>
        <v>54181.779999999912</v>
      </c>
      <c r="R521" s="78">
        <f t="shared" si="24"/>
        <v>247.59991398653699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1019089.93</v>
      </c>
      <c r="K522" s="210">
        <f>หนองคาย!AG63</f>
        <v>1112209.8500000001</v>
      </c>
      <c r="L522" s="211">
        <f>หนองคาย!AH63</f>
        <v>1636537.17</v>
      </c>
      <c r="M522" s="211">
        <f>หนองคาย!AI63</f>
        <v>685495.08000000007</v>
      </c>
      <c r="N522" s="3"/>
      <c r="O522" s="3"/>
      <c r="P522" s="3"/>
      <c r="Q522" s="77">
        <f t="shared" si="23"/>
        <v>951042.08999999985</v>
      </c>
      <c r="R522" s="78">
        <f t="shared" si="24"/>
        <v>517.07335545023693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1180585.28</v>
      </c>
      <c r="K523" s="210">
        <f>หนองคาย!AG64</f>
        <v>1229397.4800000002</v>
      </c>
      <c r="L523" s="211">
        <f>หนองคาย!AH64</f>
        <v>885402.6</v>
      </c>
      <c r="M523" s="211">
        <f>หนองคาย!AI64</f>
        <v>752763.87</v>
      </c>
      <c r="N523" s="3"/>
      <c r="O523" s="3"/>
      <c r="P523" s="3"/>
      <c r="Q523" s="77">
        <f t="shared" si="23"/>
        <v>132638.72999999998</v>
      </c>
      <c r="R523" s="78">
        <f t="shared" si="24"/>
        <v>402.09019073569482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4340566</v>
      </c>
      <c r="K524" s="231">
        <f>SUM(K518:K523)</f>
        <v>4584364.3600000003</v>
      </c>
      <c r="L524" s="215">
        <f>SUM(L518:L523)</f>
        <v>5970259.9100000001</v>
      </c>
      <c r="M524" s="215">
        <f>SUM(M518:M523)</f>
        <v>4463091.53</v>
      </c>
      <c r="N524" s="213">
        <v>5</v>
      </c>
      <c r="O524" s="213">
        <v>5</v>
      </c>
      <c r="P524" s="213">
        <f>N524-O524</f>
        <v>0</v>
      </c>
      <c r="Q524" s="77">
        <f t="shared" si="23"/>
        <v>1507168.38</v>
      </c>
      <c r="R524" s="78">
        <f>L524/H524</f>
        <v>368.83053746833878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639663.84</v>
      </c>
      <c r="K526" s="210">
        <f>หนองคาย!AG65</f>
        <v>657236.06999999983</v>
      </c>
      <c r="L526" s="211">
        <f>หนองคาย!AH65</f>
        <v>772538.58000000007</v>
      </c>
      <c r="M526" s="211">
        <f>หนองคาย!AI65</f>
        <v>1032366.7000000001</v>
      </c>
      <c r="N526" s="3"/>
      <c r="O526" s="3"/>
      <c r="P526" s="3"/>
      <c r="Q526" s="77">
        <f t="shared" si="23"/>
        <v>-259828.12</v>
      </c>
      <c r="R526" s="78">
        <f t="shared" si="24"/>
        <v>138.67143780290792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659012.47</v>
      </c>
      <c r="K527" s="210">
        <f>หนองคาย!AG66</f>
        <v>729196.74</v>
      </c>
      <c r="L527" s="211">
        <f>หนองคาย!AH66</f>
        <v>495304.83999999997</v>
      </c>
      <c r="M527" s="211">
        <f>หนองคาย!AI66</f>
        <v>710646.89</v>
      </c>
      <c r="N527" s="3"/>
      <c r="O527" s="3"/>
      <c r="P527" s="3"/>
      <c r="Q527" s="77">
        <f t="shared" si="23"/>
        <v>-215342.05000000005</v>
      </c>
      <c r="R527" s="78">
        <f t="shared" si="24"/>
        <v>96.663708040593278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702719.15</v>
      </c>
      <c r="K528" s="210">
        <f>หนองคาย!AG67</f>
        <v>804805.37000000011</v>
      </c>
      <c r="L528" s="211">
        <f>หนองคาย!AH67</f>
        <v>845734.77</v>
      </c>
      <c r="M528" s="211">
        <f>หนองคาย!AI67</f>
        <v>1188458.6900000002</v>
      </c>
      <c r="N528" s="3"/>
      <c r="O528" s="3"/>
      <c r="P528" s="3"/>
      <c r="Q528" s="77">
        <f t="shared" si="23"/>
        <v>-342723.92000000016</v>
      </c>
      <c r="R528" s="78">
        <f t="shared" si="24"/>
        <v>117.4631625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2001395.46</v>
      </c>
      <c r="K529" s="215">
        <f>SUM(K525:K528)</f>
        <v>2191238.1799999997</v>
      </c>
      <c r="L529" s="215">
        <f>SUM(L525:L528)</f>
        <v>2113578.19</v>
      </c>
      <c r="M529" s="215">
        <f>SUM(M525:M528)</f>
        <v>2931472.2800000003</v>
      </c>
      <c r="N529" s="213">
        <v>3</v>
      </c>
      <c r="O529" s="213">
        <v>3</v>
      </c>
      <c r="P529" s="213">
        <f>N529-O529</f>
        <v>0</v>
      </c>
      <c r="Q529" s="77">
        <f t="shared" si="23"/>
        <v>-817894.09000000032</v>
      </c>
      <c r="R529" s="78">
        <f>L529/H529</f>
        <v>118.1099854708019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760011.46</v>
      </c>
      <c r="K531" s="210">
        <f>หนองคาย!AG68</f>
        <v>815776.67</v>
      </c>
      <c r="L531" s="211">
        <f>หนองคาย!AH68</f>
        <v>1916411.49</v>
      </c>
      <c r="M531" s="211">
        <f>หนองคาย!AI68</f>
        <v>1466548.53</v>
      </c>
      <c r="N531" s="3"/>
      <c r="O531" s="3"/>
      <c r="P531" s="3"/>
      <c r="Q531" s="77">
        <f t="shared" si="23"/>
        <v>449862.95999999996</v>
      </c>
      <c r="R531" s="78">
        <f t="shared" si="24"/>
        <v>288.52928184281842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683497.48</v>
      </c>
      <c r="K532" s="210">
        <f>หนองคาย!AG69</f>
        <v>710457.24</v>
      </c>
      <c r="L532" s="211">
        <f>หนองคาย!AH69</f>
        <v>913627.65</v>
      </c>
      <c r="M532" s="211">
        <f>หนองคาย!AI69</f>
        <v>804382.78999999992</v>
      </c>
      <c r="N532" s="3"/>
      <c r="O532" s="3"/>
      <c r="P532" s="3"/>
      <c r="Q532" s="77">
        <f t="shared" si="23"/>
        <v>109244.8600000001</v>
      </c>
      <c r="R532" s="78">
        <f t="shared" si="24"/>
        <v>285.59788996561429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595857.07999999996</v>
      </c>
      <c r="K533" s="210">
        <f>หนองคาย!AG70</f>
        <v>665436.10999999987</v>
      </c>
      <c r="L533" s="211">
        <f>หนองคาย!AH70</f>
        <v>1302614.97</v>
      </c>
      <c r="M533" s="211">
        <f>หนองคาย!AI70</f>
        <v>1355157.7</v>
      </c>
      <c r="N533" s="3"/>
      <c r="O533" s="3"/>
      <c r="P533" s="3"/>
      <c r="Q533" s="77">
        <f t="shared" si="23"/>
        <v>-52542.729999999981</v>
      </c>
      <c r="R533" s="78">
        <f t="shared" si="24"/>
        <v>230.79641566265059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808837.21</v>
      </c>
      <c r="K534" s="210">
        <f>หนองคาย!AG71</f>
        <v>884022.88</v>
      </c>
      <c r="L534" s="211">
        <f>หนองคาย!AH71</f>
        <v>1056741.6099999999</v>
      </c>
      <c r="M534" s="211">
        <f>หนองคาย!AI71</f>
        <v>1525842.74</v>
      </c>
      <c r="N534" s="3"/>
      <c r="O534" s="3"/>
      <c r="P534" s="3"/>
      <c r="Q534" s="77">
        <f t="shared" si="23"/>
        <v>-469101.13000000012</v>
      </c>
      <c r="R534" s="78">
        <f t="shared" si="24"/>
        <v>193.40073389458269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757286.27</v>
      </c>
      <c r="K535" s="210">
        <f>หนองคาย!AG72</f>
        <v>795772.97</v>
      </c>
      <c r="L535" s="211">
        <f>หนองคาย!AH72</f>
        <v>2185162.77</v>
      </c>
      <c r="M535" s="211">
        <f>หนองคาย!AI72</f>
        <v>1928611.4200000002</v>
      </c>
      <c r="N535" s="3"/>
      <c r="O535" s="3"/>
      <c r="P535" s="3"/>
      <c r="Q535" s="77">
        <f t="shared" si="23"/>
        <v>256551.34999999986</v>
      </c>
      <c r="R535" s="78">
        <f t="shared" si="24"/>
        <v>217.42913134328359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683443.62</v>
      </c>
      <c r="K536" s="210">
        <f>หนองคาย!AG73</f>
        <v>694594.30999999994</v>
      </c>
      <c r="L536" s="211">
        <f>หนองคาย!AH73</f>
        <v>1000436.58</v>
      </c>
      <c r="M536" s="211">
        <f>หนองคาย!AI73</f>
        <v>1097893.68</v>
      </c>
      <c r="N536" s="3"/>
      <c r="O536" s="3"/>
      <c r="P536" s="3"/>
      <c r="Q536" s="77">
        <f t="shared" si="23"/>
        <v>-97457.099999999977</v>
      </c>
      <c r="R536" s="78">
        <f t="shared" si="24"/>
        <v>352.01850105559464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433276.64</v>
      </c>
      <c r="K537" s="210">
        <f>หนองคาย!AG74</f>
        <v>400438.16000000003</v>
      </c>
      <c r="L537" s="211">
        <f>หนองคาย!AH74</f>
        <v>731092.47</v>
      </c>
      <c r="M537" s="211">
        <f>หนองคาย!AI74</f>
        <v>847526.40000000002</v>
      </c>
      <c r="N537" s="3"/>
      <c r="O537" s="3"/>
      <c r="P537" s="3"/>
      <c r="Q537" s="77">
        <f t="shared" si="23"/>
        <v>-116433.93000000005</v>
      </c>
      <c r="R537" s="78">
        <f t="shared" si="24"/>
        <v>233.12897640306122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4722209.76</v>
      </c>
      <c r="K538" s="215">
        <f>SUM(K530:K537)</f>
        <v>4966498.34</v>
      </c>
      <c r="L538" s="215">
        <f>SUM(L530:L537)</f>
        <v>9106087.540000001</v>
      </c>
      <c r="M538" s="215">
        <f>SUM(M530:M537)</f>
        <v>9025963.2599999998</v>
      </c>
      <c r="N538" s="213">
        <v>7</v>
      </c>
      <c r="O538" s="213">
        <v>7</v>
      </c>
      <c r="P538" s="213">
        <f>N538-O538</f>
        <v>0</v>
      </c>
      <c r="Q538" s="77">
        <f t="shared" si="23"/>
        <v>80124.280000001192</v>
      </c>
      <c r="R538" s="78">
        <f>L538/H538</f>
        <v>246.26355680558189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773331.5</v>
      </c>
      <c r="K540" s="210">
        <f>หนองคาย!AG75</f>
        <v>940997.2300000001</v>
      </c>
      <c r="L540" s="211">
        <f>หนองคาย!AH75</f>
        <v>679406.64</v>
      </c>
      <c r="M540" s="211">
        <f>หนองคาย!AI75</f>
        <v>1049166.8499999999</v>
      </c>
      <c r="N540" s="3"/>
      <c r="O540" s="3"/>
      <c r="P540" s="3"/>
      <c r="Q540" s="77">
        <f t="shared" si="23"/>
        <v>-369760.20999999985</v>
      </c>
      <c r="R540" s="78">
        <f t="shared" si="24"/>
        <v>129.14020908572516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237757.1</v>
      </c>
      <c r="K541" s="210">
        <f>หนองคาย!AG76</f>
        <v>401709.63999999996</v>
      </c>
      <c r="L541" s="211">
        <f>หนองคาย!AH76</f>
        <v>772829.3</v>
      </c>
      <c r="M541" s="211">
        <f>หนองคาย!AI76</f>
        <v>1299942.8500000001</v>
      </c>
      <c r="N541" s="3"/>
      <c r="O541" s="3"/>
      <c r="P541" s="3"/>
      <c r="Q541" s="77">
        <f t="shared" si="23"/>
        <v>-527113.55000000005</v>
      </c>
      <c r="R541" s="78">
        <f t="shared" si="24"/>
        <v>117.48697172392825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495569.49</v>
      </c>
      <c r="K542" s="210">
        <f>หนองคาย!AG77</f>
        <v>497907.54</v>
      </c>
      <c r="L542" s="211">
        <f>หนองคาย!AH77</f>
        <v>303636.94</v>
      </c>
      <c r="M542" s="211">
        <f>หนองคาย!AI77</f>
        <v>486242.9</v>
      </c>
      <c r="N542" s="3"/>
      <c r="O542" s="3"/>
      <c r="P542" s="3"/>
      <c r="Q542" s="77">
        <f t="shared" si="23"/>
        <v>-182605.96000000002</v>
      </c>
      <c r="R542" s="78">
        <f t="shared" si="24"/>
        <v>114.7098375519456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164955.98000000001</v>
      </c>
      <c r="K543" s="210">
        <f>หนองคาย!AG78</f>
        <v>263699.52999999997</v>
      </c>
      <c r="L543" s="211">
        <f>หนองคาย!AH78</f>
        <v>631144.92999999993</v>
      </c>
      <c r="M543" s="211">
        <f>หนองคาย!AI78</f>
        <v>953793.39999999991</v>
      </c>
      <c r="N543" s="3"/>
      <c r="O543" s="3"/>
      <c r="P543" s="3"/>
      <c r="Q543" s="77">
        <f t="shared" si="23"/>
        <v>-322648.46999999997</v>
      </c>
      <c r="R543" s="78">
        <f t="shared" si="24"/>
        <v>124.73219960474307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537647.32999999996</v>
      </c>
      <c r="K544" s="210">
        <f>หนองคาย!AG79</f>
        <v>614037.93999999994</v>
      </c>
      <c r="L544" s="211">
        <f>หนองคาย!AH79</f>
        <v>696540.1</v>
      </c>
      <c r="M544" s="211">
        <f>หนองคาย!AI79</f>
        <v>1032161.29</v>
      </c>
      <c r="N544" s="3"/>
      <c r="O544" s="3"/>
      <c r="P544" s="3"/>
      <c r="Q544" s="77">
        <f t="shared" si="23"/>
        <v>-335621.19000000006</v>
      </c>
      <c r="R544" s="78">
        <f t="shared" si="24"/>
        <v>157.62391943878706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548562.99</v>
      </c>
      <c r="K545" s="210">
        <f>หนองคาย!AG80</f>
        <v>687513.39</v>
      </c>
      <c r="L545" s="211">
        <f>หนองคาย!AH80</f>
        <v>331002</v>
      </c>
      <c r="M545" s="211">
        <f>หนองคาย!AI80</f>
        <v>526773.05000000005</v>
      </c>
      <c r="N545" s="3"/>
      <c r="O545" s="3"/>
      <c r="P545" s="3"/>
      <c r="Q545" s="77">
        <f t="shared" si="23"/>
        <v>-195771.05000000005</v>
      </c>
      <c r="R545" s="78">
        <f t="shared" si="24"/>
        <v>77.536191145467328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2757824.3899999997</v>
      </c>
      <c r="K546" s="215">
        <f>SUM(K539:K545)</f>
        <v>3405865.27</v>
      </c>
      <c r="L546" s="215">
        <f>SUM(L539:L545)</f>
        <v>3414559.9099999997</v>
      </c>
      <c r="M546" s="215">
        <f>SUM(M539:M545)</f>
        <v>5348080.34</v>
      </c>
      <c r="N546" s="213">
        <v>6</v>
      </c>
      <c r="O546" s="213">
        <v>6</v>
      </c>
      <c r="P546" s="213">
        <f>N546-O546</f>
        <v>0</v>
      </c>
      <c r="Q546" s="77">
        <f t="shared" si="23"/>
        <v>-1933520.4300000002</v>
      </c>
      <c r="R546" s="78">
        <f>L546/H546</f>
        <v>120.93787313168519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172607.7</v>
      </c>
      <c r="K548" s="210">
        <f>หนองคาย!AG81</f>
        <v>184968.30000000002</v>
      </c>
      <c r="L548" s="211">
        <f>หนองคาย!AH81</f>
        <v>345515</v>
      </c>
      <c r="M548" s="211">
        <f>หนองคาย!AI81</f>
        <v>503302.2</v>
      </c>
      <c r="N548" s="3"/>
      <c r="O548" s="3"/>
      <c r="P548" s="3"/>
      <c r="Q548" s="77">
        <f t="shared" si="23"/>
        <v>-157787.20000000001</v>
      </c>
      <c r="R548" s="78">
        <f t="shared" si="24"/>
        <v>310.4357592093441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382302.78</v>
      </c>
      <c r="K549" s="210">
        <f>หนองคาย!AG82</f>
        <v>390688.12000000005</v>
      </c>
      <c r="L549" s="211">
        <f>หนองคาย!AH82</f>
        <v>395055.43</v>
      </c>
      <c r="M549" s="211">
        <f>หนองคาย!AI82</f>
        <v>613265.77</v>
      </c>
      <c r="N549" s="3"/>
      <c r="O549" s="3"/>
      <c r="P549" s="3"/>
      <c r="Q549" s="77">
        <f t="shared" si="23"/>
        <v>-218210.34000000003</v>
      </c>
      <c r="R549" s="78">
        <f t="shared" si="24"/>
        <v>343.82543951261965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9975.6</v>
      </c>
      <c r="K550" s="210">
        <f>หนองคาย!AG83</f>
        <v>15460.630000000001</v>
      </c>
      <c r="L550" s="211">
        <f>หนองคาย!AH83</f>
        <v>599392.25</v>
      </c>
      <c r="M550" s="211">
        <f>หนองคาย!AI83</f>
        <v>787714.3600000001</v>
      </c>
      <c r="N550" s="3"/>
      <c r="O550" s="3"/>
      <c r="P550" s="3"/>
      <c r="Q550" s="77">
        <f t="shared" si="23"/>
        <v>-188322.1100000001</v>
      </c>
      <c r="R550" s="78">
        <f t="shared" si="24"/>
        <v>256.47935387248612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173459.42</v>
      </c>
      <c r="K551" s="210">
        <f>หนองคาย!AG84</f>
        <v>200105.54</v>
      </c>
      <c r="L551" s="211">
        <f>หนองคาย!AH84</f>
        <v>583862.30000000005</v>
      </c>
      <c r="M551" s="211">
        <f>หนองคาย!AI84</f>
        <v>653720.82000000007</v>
      </c>
      <c r="N551" s="3"/>
      <c r="O551" s="3"/>
      <c r="P551" s="3"/>
      <c r="Q551" s="77">
        <f t="shared" si="23"/>
        <v>-69858.520000000019</v>
      </c>
      <c r="R551" s="78">
        <f t="shared" si="24"/>
        <v>236.47723774807616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80550.2</v>
      </c>
      <c r="K552" s="210">
        <f>หนองคาย!AG85</f>
        <v>130627.54000000001</v>
      </c>
      <c r="L552" s="211">
        <f>หนองคาย!AH85</f>
        <v>617381.01</v>
      </c>
      <c r="M552" s="211">
        <f>หนองคาย!AI85</f>
        <v>950115.38</v>
      </c>
      <c r="N552" s="3"/>
      <c r="O552" s="3"/>
      <c r="P552" s="3"/>
      <c r="Q552" s="77">
        <f t="shared" si="23"/>
        <v>-332734.37</v>
      </c>
      <c r="R552" s="78">
        <f t="shared" si="24"/>
        <v>175.89202564102564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818895.7</v>
      </c>
      <c r="K553" s="215">
        <f>SUM(K547:K552)</f>
        <v>921850.13000000012</v>
      </c>
      <c r="L553" s="215">
        <f>SUM(L547:L552)</f>
        <v>2541205.9900000002</v>
      </c>
      <c r="M553" s="215">
        <f>SUM(M547:M552)</f>
        <v>3508118.5300000003</v>
      </c>
      <c r="N553" s="213">
        <v>5</v>
      </c>
      <c r="O553" s="213">
        <v>5</v>
      </c>
      <c r="P553" s="213"/>
      <c r="Q553" s="77">
        <f t="shared" si="23"/>
        <v>-966912.54</v>
      </c>
      <c r="R553" s="78">
        <f t="shared" si="24"/>
        <v>240.23501512573267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50078427.669999994</v>
      </c>
      <c r="K554" s="248">
        <f t="shared" si="25"/>
        <v>57955384.900000006</v>
      </c>
      <c r="L554" s="247">
        <f t="shared" si="25"/>
        <v>70796794.350000009</v>
      </c>
      <c r="M554" s="247">
        <f t="shared" si="25"/>
        <v>71711972.49000001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-915178.1400000006</v>
      </c>
      <c r="R554" s="78">
        <f t="shared" si="24"/>
        <v>231.5194457343554</v>
      </c>
    </row>
    <row r="555" spans="1:18" ht="25.2" customHeight="1" thickBot="1" x14ac:dyDescent="0.75">
      <c r="A555" s="249"/>
      <c r="B555" s="250"/>
      <c r="C555" s="250"/>
      <c r="D555" s="250"/>
      <c r="E555" s="320" t="s">
        <v>401</v>
      </c>
      <c r="F555" s="321"/>
      <c r="G555" s="322"/>
      <c r="H555" s="251"/>
      <c r="I555" s="249"/>
      <c r="J555" s="265">
        <f>J554/O554</f>
        <v>676735.50905405392</v>
      </c>
      <c r="K555" s="266">
        <f>K554/O554</f>
        <v>783180.87702702708</v>
      </c>
      <c r="L555" s="265">
        <f>L554/O554</f>
        <v>956713.43716216227</v>
      </c>
      <c r="M555" s="265">
        <f>M554/O554</f>
        <v>969080.7093243245</v>
      </c>
      <c r="N555" s="250"/>
      <c r="O555" s="250"/>
      <c r="P555" s="250"/>
      <c r="Q555" s="77">
        <f t="shared" si="23"/>
        <v>-12367.272162162233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381993.52</v>
      </c>
      <c r="K557" s="210">
        <f>สกลนคร!AC4</f>
        <v>440727.92000000004</v>
      </c>
      <c r="L557" s="211">
        <f>สกลนคร!AD4</f>
        <v>682170.12</v>
      </c>
      <c r="M557" s="211">
        <f>สกลนคร!AE4</f>
        <v>611410.87</v>
      </c>
      <c r="N557" s="3"/>
      <c r="O557" s="3"/>
      <c r="P557" s="3"/>
      <c r="Q557" s="77">
        <f t="shared" ref="Q557:Q568" si="26">L557-M557</f>
        <v>70759.25</v>
      </c>
      <c r="R557" s="78">
        <f t="shared" ref="R557:R568" si="27">L557/H557</f>
        <v>225.95896654521366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320319.76</v>
      </c>
      <c r="K558" s="210">
        <f>สกลนคร!AC5</f>
        <v>352139.43</v>
      </c>
      <c r="L558" s="211">
        <f>สกลนคร!AD5</f>
        <v>600841.80000000005</v>
      </c>
      <c r="M558" s="211">
        <f>สกลนคร!AE5</f>
        <v>566380.89999999991</v>
      </c>
      <c r="N558" s="3"/>
      <c r="O558" s="3"/>
      <c r="P558" s="3"/>
      <c r="Q558" s="77">
        <f t="shared" si="26"/>
        <v>34460.90000000014</v>
      </c>
      <c r="R558" s="78">
        <f t="shared" si="27"/>
        <v>134.65750784401615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702313.28</v>
      </c>
      <c r="K559" s="215">
        <f>SUM(K556:K558)</f>
        <v>792867.35000000009</v>
      </c>
      <c r="L559" s="215">
        <f>SUM(L556:L558)</f>
        <v>1283011.92</v>
      </c>
      <c r="M559" s="215">
        <f>SUM(M556:M558)</f>
        <v>1177791.77</v>
      </c>
      <c r="N559" s="213">
        <v>2</v>
      </c>
      <c r="O559" s="213">
        <v>2</v>
      </c>
      <c r="P559" s="213">
        <f>N559-O559</f>
        <v>0</v>
      </c>
      <c r="Q559" s="77">
        <f t="shared" si="26"/>
        <v>105220.14999999991</v>
      </c>
      <c r="R559" s="78">
        <f>L559/H559</f>
        <v>171.50272958160673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811984.71</v>
      </c>
      <c r="K561" s="218">
        <f>สกลนคร!AC6</f>
        <v>958439.08</v>
      </c>
      <c r="L561" s="211">
        <f>สกลนคร!AD6</f>
        <v>1201056.27</v>
      </c>
      <c r="M561" s="211">
        <f>สกลนคร!AE6</f>
        <v>1469328.13</v>
      </c>
      <c r="N561" s="40"/>
      <c r="O561" s="40"/>
      <c r="P561" s="40"/>
      <c r="Q561" s="77">
        <f t="shared" si="26"/>
        <v>-268271.85999999987</v>
      </c>
      <c r="R561" s="78">
        <f t="shared" si="27"/>
        <v>197.3798307313065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974117.46</v>
      </c>
      <c r="K562" s="218">
        <f>สกลนคร!AC7</f>
        <v>1263049.27</v>
      </c>
      <c r="L562" s="211">
        <f>สกลนคร!AD7</f>
        <v>986875.15999999992</v>
      </c>
      <c r="M562" s="211">
        <f>สกลนคร!AE7</f>
        <v>902934.74</v>
      </c>
      <c r="N562" s="40"/>
      <c r="O562" s="40"/>
      <c r="P562" s="40"/>
      <c r="Q562" s="77">
        <f t="shared" si="26"/>
        <v>83940.419999999925</v>
      </c>
      <c r="R562" s="78">
        <f t="shared" si="27"/>
        <v>201.03384803422284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1218076.03</v>
      </c>
      <c r="K563" s="218">
        <f>สกลนคร!AC8</f>
        <v>1292368.76</v>
      </c>
      <c r="L563" s="211">
        <f>สกลนคร!AD8</f>
        <v>994335.09</v>
      </c>
      <c r="M563" s="211">
        <f>สกลนคร!AE8</f>
        <v>1034676.6799999999</v>
      </c>
      <c r="N563" s="40"/>
      <c r="O563" s="40"/>
      <c r="P563" s="40"/>
      <c r="Q563" s="77">
        <f t="shared" si="26"/>
        <v>-40341.589999999967</v>
      </c>
      <c r="R563" s="78">
        <f t="shared" si="27"/>
        <v>256.53640092879255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514365.71</v>
      </c>
      <c r="K564" s="218">
        <f>สกลนคร!AC9</f>
        <v>655449.26</v>
      </c>
      <c r="L564" s="211">
        <f>สกลนคร!AD9</f>
        <v>1160781.55</v>
      </c>
      <c r="M564" s="211">
        <f>สกลนคร!AE9</f>
        <v>1103700.0399999998</v>
      </c>
      <c r="N564" s="40"/>
      <c r="O564" s="40"/>
      <c r="P564" s="40"/>
      <c r="Q564" s="77">
        <f t="shared" si="26"/>
        <v>57081.510000000242</v>
      </c>
      <c r="R564" s="78">
        <f t="shared" si="27"/>
        <v>275.98229909652878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777741.87</v>
      </c>
      <c r="K565" s="218">
        <f>สกลนคร!AC10</f>
        <v>844611.4</v>
      </c>
      <c r="L565" s="211">
        <f>สกลนคร!AD10</f>
        <v>882302.15</v>
      </c>
      <c r="M565" s="211">
        <f>สกลนคร!AE10</f>
        <v>852452.2</v>
      </c>
      <c r="N565" s="40"/>
      <c r="O565" s="40"/>
      <c r="P565" s="40"/>
      <c r="Q565" s="77">
        <f t="shared" si="26"/>
        <v>29849.95000000007</v>
      </c>
      <c r="R565" s="78">
        <f t="shared" si="27"/>
        <v>426.02711250603573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4296285.78</v>
      </c>
      <c r="K566" s="215">
        <f>SUM(K560:K565)</f>
        <v>5013917.7700000005</v>
      </c>
      <c r="L566" s="215">
        <f>SUM(L560:L565)</f>
        <v>5225350.22</v>
      </c>
      <c r="M566" s="215">
        <f>SUM(M560:M565)</f>
        <v>5363091.79</v>
      </c>
      <c r="N566" s="213">
        <v>5</v>
      </c>
      <c r="O566" s="213">
        <v>5</v>
      </c>
      <c r="P566" s="213">
        <f>N566-O566</f>
        <v>0</v>
      </c>
      <c r="Q566" s="77">
        <f t="shared" si="26"/>
        <v>-137741.5700000003</v>
      </c>
      <c r="R566" s="78">
        <f>L566/H566</f>
        <v>247.09652527545276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247471.22</v>
      </c>
      <c r="K568" s="210">
        <f>สกลนคร!AC11</f>
        <v>289404.45999999996</v>
      </c>
      <c r="L568" s="211">
        <f>สกลนคร!AD11</f>
        <v>1226219.6600000001</v>
      </c>
      <c r="M568" s="211">
        <f>สกลนคร!AE11</f>
        <v>1230509.25</v>
      </c>
      <c r="N568" s="3"/>
      <c r="O568" s="3"/>
      <c r="P568" s="3"/>
      <c r="Q568" s="77">
        <f t="shared" si="26"/>
        <v>-4289.589999999851</v>
      </c>
      <c r="R568" s="78">
        <f t="shared" si="27"/>
        <v>354.60371891266635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224029.79</v>
      </c>
      <c r="K569" s="210">
        <f>สกลนคร!AC12</f>
        <v>280378.45</v>
      </c>
      <c r="L569" s="211">
        <f>สกลนคร!AD12</f>
        <v>1188379.97</v>
      </c>
      <c r="M569" s="211">
        <f>สกลนคร!AE12</f>
        <v>1174992.8099999998</v>
      </c>
      <c r="N569" s="3"/>
      <c r="O569" s="3"/>
      <c r="P569" s="3"/>
      <c r="Q569" s="77">
        <f t="shared" ref="Q569:Q580" si="28">L569-M569</f>
        <v>13387.160000000149</v>
      </c>
      <c r="R569" s="78">
        <f t="shared" ref="R569:R580" si="29">L569/H569</f>
        <v>277.07623455350898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169940.18</v>
      </c>
      <c r="K570" s="210">
        <f>สกลนคร!AC13</f>
        <v>242426.90999999997</v>
      </c>
      <c r="L570" s="211">
        <f>สกลนคร!AD13</f>
        <v>853344.03</v>
      </c>
      <c r="M570" s="211">
        <f>สกลนคร!AE13</f>
        <v>870983.67999999993</v>
      </c>
      <c r="N570" s="3"/>
      <c r="O570" s="3"/>
      <c r="P570" s="3"/>
      <c r="Q570" s="77">
        <f t="shared" si="28"/>
        <v>-17639.649999999907</v>
      </c>
      <c r="R570" s="78">
        <f t="shared" si="29"/>
        <v>232.96315315315317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271159.65999999997</v>
      </c>
      <c r="K571" s="210">
        <f>สกลนคร!AC14</f>
        <v>330478.70999999996</v>
      </c>
      <c r="L571" s="211">
        <f>สกลนคร!AD14</f>
        <v>1103087.54</v>
      </c>
      <c r="M571" s="211">
        <f>สกลนคร!AE14</f>
        <v>1164728.0799999998</v>
      </c>
      <c r="N571" s="3"/>
      <c r="O571" s="3"/>
      <c r="P571" s="3"/>
      <c r="Q571" s="77">
        <f t="shared" si="28"/>
        <v>-61640.539999999804</v>
      </c>
      <c r="R571" s="78">
        <f t="shared" si="29"/>
        <v>164.10109193692355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370630</v>
      </c>
      <c r="K572" s="210">
        <f>สกลนคร!AC15</f>
        <v>438341.35</v>
      </c>
      <c r="L572" s="211">
        <f>สกลนคร!AD15</f>
        <v>699227.78</v>
      </c>
      <c r="M572" s="211">
        <f>สกลนคร!AE15</f>
        <v>636484.23</v>
      </c>
      <c r="N572" s="3"/>
      <c r="O572" s="3"/>
      <c r="P572" s="3"/>
      <c r="Q572" s="77">
        <f t="shared" si="28"/>
        <v>62743.550000000047</v>
      </c>
      <c r="R572" s="78">
        <f t="shared" si="29"/>
        <v>224.83208360128617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421496.17</v>
      </c>
      <c r="K573" s="210">
        <f>สกลนคร!AC16</f>
        <v>472919.06</v>
      </c>
      <c r="L573" s="211">
        <f>สกลนคร!AD16</f>
        <v>1030397.97</v>
      </c>
      <c r="M573" s="211">
        <f>สกลนคร!AE16</f>
        <v>1130076.49</v>
      </c>
      <c r="N573" s="3"/>
      <c r="O573" s="3"/>
      <c r="P573" s="3"/>
      <c r="Q573" s="77">
        <f t="shared" si="28"/>
        <v>-99678.520000000019</v>
      </c>
      <c r="R573" s="78">
        <f t="shared" si="29"/>
        <v>228.21660465116278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427520.52</v>
      </c>
      <c r="K574" s="210">
        <f>สกลนคร!AC17</f>
        <v>471643.45</v>
      </c>
      <c r="L574" s="211">
        <f>สกลนคร!AD17</f>
        <v>732504.86</v>
      </c>
      <c r="M574" s="211">
        <f>สกลนคร!AE17</f>
        <v>751544.47</v>
      </c>
      <c r="N574" s="3"/>
      <c r="O574" s="3"/>
      <c r="P574" s="3"/>
      <c r="Q574" s="77">
        <f t="shared" si="28"/>
        <v>-19039.609999999986</v>
      </c>
      <c r="R574" s="78">
        <f t="shared" si="29"/>
        <v>257.29008078679311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409523.42</v>
      </c>
      <c r="K575" s="210">
        <f>สกลนคร!AC18</f>
        <v>466054.64</v>
      </c>
      <c r="L575" s="211">
        <f>สกลนคร!AD18</f>
        <v>736369.65</v>
      </c>
      <c r="M575" s="211">
        <f>สกลนคร!AE18</f>
        <v>770783.74</v>
      </c>
      <c r="N575" s="3"/>
      <c r="O575" s="3"/>
      <c r="P575" s="3"/>
      <c r="Q575" s="77">
        <f t="shared" si="28"/>
        <v>-34414.089999999967</v>
      </c>
      <c r="R575" s="78">
        <f t="shared" si="29"/>
        <v>235.41229219948849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2541770.96</v>
      </c>
      <c r="K576" s="215">
        <f>SUM(K567:K575)</f>
        <v>2991647.0300000003</v>
      </c>
      <c r="L576" s="215">
        <f>SUM(L567:L575)</f>
        <v>7569531.4600000009</v>
      </c>
      <c r="M576" s="215">
        <f>SUM(M567:M575)</f>
        <v>7730102.7499999991</v>
      </c>
      <c r="N576" s="213">
        <v>8</v>
      </c>
      <c r="O576" s="213">
        <v>8</v>
      </c>
      <c r="P576" s="213">
        <f>N576-O576</f>
        <v>0</v>
      </c>
      <c r="Q576" s="77">
        <f t="shared" si="28"/>
        <v>-160571.28999999817</v>
      </c>
      <c r="R576" s="78">
        <f>L576/H576</f>
        <v>238.54567817975547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816386.65</v>
      </c>
      <c r="K578" s="210">
        <f>สกลนคร!AC19</f>
        <v>920468.39</v>
      </c>
      <c r="L578" s="211">
        <f>สกลนคร!AD19</f>
        <v>1446064.69</v>
      </c>
      <c r="M578" s="211">
        <f>สกลนคร!AE19</f>
        <v>1898595.83</v>
      </c>
      <c r="N578" s="3"/>
      <c r="O578" s="3"/>
      <c r="P578" s="3"/>
      <c r="Q578" s="77">
        <f t="shared" si="28"/>
        <v>-452531.14000000013</v>
      </c>
      <c r="R578" s="78">
        <f t="shared" si="29"/>
        <v>223.19257447136903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364905.61</v>
      </c>
      <c r="K579" s="210">
        <f>สกลนคร!AC20</f>
        <v>444056.74</v>
      </c>
      <c r="L579" s="211">
        <f>สกลนคร!AD20</f>
        <v>910126.13</v>
      </c>
      <c r="M579" s="211">
        <f>สกลนคร!AE20</f>
        <v>1272434.7</v>
      </c>
      <c r="N579" s="3"/>
      <c r="O579" s="3"/>
      <c r="P579" s="3"/>
      <c r="Q579" s="77">
        <f t="shared" si="28"/>
        <v>-362308.56999999995</v>
      </c>
      <c r="R579" s="78">
        <f t="shared" si="29"/>
        <v>217.36950800095534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413316.44</v>
      </c>
      <c r="K580" s="210">
        <f>สกลนคร!AC21</f>
        <v>509609.97</v>
      </c>
      <c r="L580" s="211">
        <f>สกลนคร!AD21</f>
        <v>1481023.56</v>
      </c>
      <c r="M580" s="211">
        <f>สกลนคร!AE21</f>
        <v>1372003.0999999999</v>
      </c>
      <c r="N580" s="3"/>
      <c r="O580" s="3"/>
      <c r="P580" s="3"/>
      <c r="Q580" s="77">
        <f t="shared" si="28"/>
        <v>109020.4600000002</v>
      </c>
      <c r="R580" s="78">
        <f t="shared" si="29"/>
        <v>296.73884191544784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481158.91</v>
      </c>
      <c r="K581" s="210">
        <f>สกลนคร!AC22</f>
        <v>618056.06999999995</v>
      </c>
      <c r="L581" s="211">
        <f>สกลนคร!AD22</f>
        <v>574308.56000000006</v>
      </c>
      <c r="M581" s="211">
        <f>สกลนคร!AE22</f>
        <v>759334.02</v>
      </c>
      <c r="N581" s="3"/>
      <c r="O581" s="3"/>
      <c r="P581" s="3"/>
      <c r="Q581" s="77">
        <f t="shared" ref="Q581:Q594" si="30">L581-M581</f>
        <v>-185025.45999999996</v>
      </c>
      <c r="R581" s="78">
        <f t="shared" ref="R581:R594" si="31">L581/H581</f>
        <v>173.35000301841234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2075767.6099999999</v>
      </c>
      <c r="K582" s="215">
        <f>SUM(K577:K581)</f>
        <v>2492191.17</v>
      </c>
      <c r="L582" s="215">
        <f>SUM(L577:L581)</f>
        <v>4411522.9399999995</v>
      </c>
      <c r="M582" s="215">
        <f>SUM(M577:M581)</f>
        <v>5302367.6500000004</v>
      </c>
      <c r="N582" s="213">
        <v>4</v>
      </c>
      <c r="O582" s="213">
        <v>4</v>
      </c>
      <c r="P582" s="213">
        <f>N582-O582</f>
        <v>0</v>
      </c>
      <c r="Q582" s="77">
        <f t="shared" si="30"/>
        <v>-890844.71000000089</v>
      </c>
      <c r="R582" s="78">
        <f>L582/H582</f>
        <v>232.55260622034788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9616137.6300000008</v>
      </c>
      <c r="K583" s="222">
        <f t="shared" si="32"/>
        <v>11290623.320000002</v>
      </c>
      <c r="L583" s="221">
        <f t="shared" si="32"/>
        <v>18489416.539999999</v>
      </c>
      <c r="M583" s="221">
        <f t="shared" si="32"/>
        <v>19573353.960000001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-1083937.4200000018</v>
      </c>
      <c r="R583" s="78">
        <f t="shared" si="31"/>
        <v>233.06966519601662</v>
      </c>
    </row>
    <row r="584" spans="1:18" ht="25.8" customHeight="1" thickTop="1" thickBot="1" x14ac:dyDescent="0.75">
      <c r="A584" s="223"/>
      <c r="B584" s="224"/>
      <c r="C584" s="224"/>
      <c r="D584" s="224"/>
      <c r="E584" s="323" t="s">
        <v>420</v>
      </c>
      <c r="F584" s="324"/>
      <c r="G584" s="325"/>
      <c r="H584" s="225"/>
      <c r="I584" s="223"/>
      <c r="J584" s="263">
        <f>J583/O583</f>
        <v>506112.5068421053</v>
      </c>
      <c r="K584" s="264">
        <f>K583/O583</f>
        <v>594243.33263157902</v>
      </c>
      <c r="L584" s="263">
        <f>L583/O583</f>
        <v>973127.18631578947</v>
      </c>
      <c r="M584" s="263">
        <f>M583/O583</f>
        <v>1030176.5242105264</v>
      </c>
      <c r="N584" s="224"/>
      <c r="O584" s="224"/>
      <c r="P584" s="224"/>
      <c r="Q584" s="77">
        <f t="shared" si="30"/>
        <v>-57049.337894736906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268738.15999999997</v>
      </c>
      <c r="K586" s="210">
        <f>นครพนม!AN4</f>
        <v>316679.12</v>
      </c>
      <c r="L586" s="211">
        <f>นครพนม!AO4</f>
        <v>379788.5</v>
      </c>
      <c r="M586" s="211">
        <f>นครพนม!AP4</f>
        <v>594606.24</v>
      </c>
      <c r="N586" s="3"/>
      <c r="O586" s="3"/>
      <c r="P586" s="3"/>
      <c r="Q586" s="77">
        <f t="shared" si="30"/>
        <v>-214817.74</v>
      </c>
      <c r="R586" s="78">
        <f t="shared" si="31"/>
        <v>103.48460490463215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536384.39</v>
      </c>
      <c r="K587" s="210">
        <f>นครพนม!AN5</f>
        <v>665934.02</v>
      </c>
      <c r="L587" s="211">
        <f>นครพนม!AO5</f>
        <v>417913.29000000004</v>
      </c>
      <c r="M587" s="211">
        <f>นครพนม!AP5</f>
        <v>626628.46</v>
      </c>
      <c r="N587" s="3"/>
      <c r="O587" s="3"/>
      <c r="P587" s="3"/>
      <c r="Q587" s="77">
        <f t="shared" si="30"/>
        <v>-208715.16999999993</v>
      </c>
      <c r="R587" s="78">
        <f t="shared" si="31"/>
        <v>79.648044596912527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404623.2</v>
      </c>
      <c r="K588" s="210">
        <f>นครพนม!AN6</f>
        <v>490453.2</v>
      </c>
      <c r="L588" s="211">
        <f>นครพนม!AO6</f>
        <v>531575.78</v>
      </c>
      <c r="M588" s="211">
        <f>นครพนม!AP6</f>
        <v>607605.01</v>
      </c>
      <c r="N588" s="3"/>
      <c r="O588" s="3"/>
      <c r="P588" s="3"/>
      <c r="Q588" s="77">
        <f t="shared" si="30"/>
        <v>-76029.229999999981</v>
      </c>
      <c r="R588" s="78">
        <f t="shared" si="31"/>
        <v>109.7616725170349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545357.71</v>
      </c>
      <c r="K589" s="210">
        <f>นครพนม!AN7</f>
        <v>579084.28999999992</v>
      </c>
      <c r="L589" s="211">
        <f>นครพนม!AO7</f>
        <v>345275.25</v>
      </c>
      <c r="M589" s="211">
        <f>นครพนม!AP7</f>
        <v>555511.22</v>
      </c>
      <c r="N589" s="3"/>
      <c r="O589" s="3"/>
      <c r="P589" s="3"/>
      <c r="Q589" s="77">
        <f t="shared" si="30"/>
        <v>-210235.96999999997</v>
      </c>
      <c r="R589" s="78">
        <f t="shared" si="31"/>
        <v>79.850890379278439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341894.79</v>
      </c>
      <c r="K590" s="210">
        <f>นครพนม!AN8</f>
        <v>418474.26</v>
      </c>
      <c r="L590" s="211">
        <f>นครพนม!AO8</f>
        <v>495238.65</v>
      </c>
      <c r="M590" s="211">
        <f>นครพนม!AP8</f>
        <v>614568.18000000005</v>
      </c>
      <c r="N590" s="3"/>
      <c r="O590" s="3"/>
      <c r="P590" s="3"/>
      <c r="Q590" s="77">
        <f t="shared" si="30"/>
        <v>-119329.53000000003</v>
      </c>
      <c r="R590" s="78">
        <f t="shared" si="31"/>
        <v>120.93739926739927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578569.63</v>
      </c>
      <c r="K591" s="210">
        <f>นครพนม!AN9</f>
        <v>955420.13000000012</v>
      </c>
      <c r="L591" s="211">
        <f>นครพนม!AO9</f>
        <v>503978.8</v>
      </c>
      <c r="M591" s="211">
        <f>นครพนม!AP9</f>
        <v>316862.49</v>
      </c>
      <c r="N591" s="3"/>
      <c r="O591" s="3"/>
      <c r="P591" s="3"/>
      <c r="Q591" s="77">
        <f t="shared" si="30"/>
        <v>187116.31</v>
      </c>
      <c r="R591" s="78">
        <f t="shared" si="31"/>
        <v>126.88288016112789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511719.18</v>
      </c>
      <c r="K592" s="210">
        <f>นครพนม!AN10</f>
        <v>538489.59</v>
      </c>
      <c r="L592" s="211">
        <f>นครพนม!AO10</f>
        <v>373008.93</v>
      </c>
      <c r="M592" s="211">
        <f>นครพนม!AP10</f>
        <v>553147.1</v>
      </c>
      <c r="N592" s="3"/>
      <c r="O592" s="3"/>
      <c r="P592" s="3"/>
      <c r="Q592" s="77">
        <f t="shared" si="30"/>
        <v>-180138.16999999998</v>
      </c>
      <c r="R592" s="78">
        <f t="shared" si="31"/>
        <v>147.78483755942946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369242.24</v>
      </c>
      <c r="K593" s="210">
        <f>นครพนม!AN11</f>
        <v>542153.62000000011</v>
      </c>
      <c r="L593" s="211">
        <f>นครพนม!AO11</f>
        <v>217757.1</v>
      </c>
      <c r="M593" s="211">
        <f>นครพนม!AP11</f>
        <v>410201.85</v>
      </c>
      <c r="N593" s="3"/>
      <c r="O593" s="3"/>
      <c r="P593" s="3"/>
      <c r="Q593" s="77">
        <f t="shared" si="30"/>
        <v>-192444.74999999997</v>
      </c>
      <c r="R593" s="78">
        <f t="shared" si="31"/>
        <v>81.956003010914571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488639.55</v>
      </c>
      <c r="K594" s="210">
        <f>นครพนม!AN12</f>
        <v>615091.29999999993</v>
      </c>
      <c r="L594" s="211">
        <f>นครพนม!AO12</f>
        <v>436752.03</v>
      </c>
      <c r="M594" s="211">
        <f>นครพนม!AP12</f>
        <v>481054.67999999993</v>
      </c>
      <c r="N594" s="3"/>
      <c r="O594" s="3"/>
      <c r="P594" s="3"/>
      <c r="Q594" s="77">
        <f t="shared" si="30"/>
        <v>-44302.649999999907</v>
      </c>
      <c r="R594" s="78">
        <f t="shared" si="31"/>
        <v>186.48677625960718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253686.72</v>
      </c>
      <c r="K595" s="210">
        <f>นครพนม!AN13</f>
        <v>464686.76</v>
      </c>
      <c r="L595" s="211">
        <f>นครพนม!AO13</f>
        <v>450915.32</v>
      </c>
      <c r="M595" s="211">
        <f>นครพนม!AP13</f>
        <v>646490.34</v>
      </c>
      <c r="N595" s="3"/>
      <c r="O595" s="3"/>
      <c r="P595" s="3"/>
      <c r="Q595" s="77">
        <f t="shared" ref="Q595:Q652" si="33">L595-M595</f>
        <v>-195575.01999999996</v>
      </c>
      <c r="R595" s="78">
        <f t="shared" ref="R595:R652" si="34">L595/H595</f>
        <v>162.43347262247838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725471.85</v>
      </c>
      <c r="K596" s="210">
        <f>นครพนม!AN14</f>
        <v>825625.52999999991</v>
      </c>
      <c r="L596" s="211">
        <f>นครพนม!AO14</f>
        <v>1029440.01</v>
      </c>
      <c r="M596" s="211">
        <f>นครพนม!AP14</f>
        <v>676361.74</v>
      </c>
      <c r="N596" s="3"/>
      <c r="O596" s="3"/>
      <c r="P596" s="3"/>
      <c r="Q596" s="77">
        <f t="shared" si="33"/>
        <v>353078.27</v>
      </c>
      <c r="R596" s="78">
        <f t="shared" si="34"/>
        <v>307.11217482100238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540837.07999999996</v>
      </c>
      <c r="K597" s="210">
        <f>นครพนม!AN15</f>
        <v>673766.59</v>
      </c>
      <c r="L597" s="211">
        <f>นครพนม!AO15</f>
        <v>605466.05000000005</v>
      </c>
      <c r="M597" s="211">
        <f>นครพนม!AP15</f>
        <v>784588.66999999993</v>
      </c>
      <c r="N597" s="3"/>
      <c r="O597" s="3"/>
      <c r="P597" s="3"/>
      <c r="Q597" s="77">
        <f t="shared" si="33"/>
        <v>-179122.61999999988</v>
      </c>
      <c r="R597" s="78">
        <f t="shared" si="34"/>
        <v>227.87581859239745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257577.17</v>
      </c>
      <c r="K598" s="210">
        <f>นครพนม!AN16</f>
        <v>303921.69</v>
      </c>
      <c r="L598" s="211">
        <f>นครพนม!AO16</f>
        <v>484911.56</v>
      </c>
      <c r="M598" s="211">
        <f>นครพนม!AP16</f>
        <v>613795.68000000005</v>
      </c>
      <c r="N598" s="3"/>
      <c r="O598" s="3"/>
      <c r="P598" s="3"/>
      <c r="Q598" s="77">
        <f t="shared" si="33"/>
        <v>-128884.12000000005</v>
      </c>
      <c r="R598" s="78">
        <f t="shared" si="34"/>
        <v>320.28504623513868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27951.49</v>
      </c>
      <c r="K599" s="210">
        <f>นครพนม!AN17</f>
        <v>279640.83999999997</v>
      </c>
      <c r="L599" s="211">
        <f>นครพนม!AO17</f>
        <v>432945.47</v>
      </c>
      <c r="M599" s="211">
        <f>นครพนม!AP17</f>
        <v>642465.48</v>
      </c>
      <c r="N599" s="3"/>
      <c r="O599" s="3"/>
      <c r="P599" s="3"/>
      <c r="Q599" s="77">
        <f t="shared" si="33"/>
        <v>-209520.01</v>
      </c>
      <c r="R599" s="78">
        <f t="shared" si="34"/>
        <v>209.86207949587978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366959.35</v>
      </c>
      <c r="K600" s="210">
        <f>นครพนม!AN18</f>
        <v>386722.01999999996</v>
      </c>
      <c r="L600" s="211">
        <f>นครพนม!AO18</f>
        <v>465062.04</v>
      </c>
      <c r="M600" s="211">
        <f>นครพนม!AP18</f>
        <v>1037851.55</v>
      </c>
      <c r="N600" s="3"/>
      <c r="O600" s="3"/>
      <c r="P600" s="3"/>
      <c r="Q600" s="77">
        <f t="shared" si="33"/>
        <v>-572789.51</v>
      </c>
      <c r="R600" s="78">
        <f t="shared" si="34"/>
        <v>121.68028257456828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279735.21000000002</v>
      </c>
      <c r="K601" s="210">
        <f>นครพนม!AN19</f>
        <v>432802.89</v>
      </c>
      <c r="L601" s="211">
        <f>นครพนม!AO19</f>
        <v>198715.53</v>
      </c>
      <c r="M601" s="211">
        <f>นครพนม!AP19</f>
        <v>770372.3</v>
      </c>
      <c r="N601" s="3"/>
      <c r="O601" s="3"/>
      <c r="P601" s="3"/>
      <c r="Q601" s="77">
        <f t="shared" si="33"/>
        <v>-571656.77</v>
      </c>
      <c r="R601" s="78">
        <f t="shared" si="34"/>
        <v>69.945628299894409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443603.16</v>
      </c>
      <c r="K602" s="210">
        <f>นครพนม!AN20</f>
        <v>445777.67</v>
      </c>
      <c r="L602" s="211">
        <f>นครพนม!AO20</f>
        <v>210619.37</v>
      </c>
      <c r="M602" s="211">
        <f>นครพนม!AP20</f>
        <v>552154.68000000005</v>
      </c>
      <c r="N602" s="3"/>
      <c r="O602" s="3"/>
      <c r="P602" s="3"/>
      <c r="Q602" s="77">
        <f t="shared" si="33"/>
        <v>-341535.31000000006</v>
      </c>
      <c r="R602" s="78">
        <f t="shared" si="34"/>
        <v>58.085871483728624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130918.16</v>
      </c>
      <c r="K603" s="210">
        <f>นครพนม!AN21</f>
        <v>336810.44999999995</v>
      </c>
      <c r="L603" s="211">
        <f>นครพนม!AO21</f>
        <v>454244.42000000004</v>
      </c>
      <c r="M603" s="211">
        <f>นครพนม!AP21</f>
        <v>502419.17</v>
      </c>
      <c r="N603" s="3"/>
      <c r="O603" s="3"/>
      <c r="P603" s="3"/>
      <c r="Q603" s="77">
        <f t="shared" si="33"/>
        <v>-48174.749999999942</v>
      </c>
      <c r="R603" s="78">
        <f t="shared" si="34"/>
        <v>212.56173139915771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413431.35</v>
      </c>
      <c r="K604" s="210">
        <f>นครพนม!AN22</f>
        <v>593760.19000000006</v>
      </c>
      <c r="L604" s="211">
        <f>นครพนม!AO22</f>
        <v>251243.65</v>
      </c>
      <c r="M604" s="211">
        <f>นครพนม!AP22</f>
        <v>454301.14</v>
      </c>
      <c r="N604" s="3"/>
      <c r="O604" s="3"/>
      <c r="P604" s="3"/>
      <c r="Q604" s="77">
        <f t="shared" si="33"/>
        <v>-203057.49000000002</v>
      </c>
      <c r="R604" s="78">
        <f t="shared" si="34"/>
        <v>96.557897770945431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736055.89</v>
      </c>
      <c r="K605" s="210">
        <f>นครพนม!AN23</f>
        <v>932928.26</v>
      </c>
      <c r="L605" s="211">
        <f>นครพนม!AO23</f>
        <v>604634.56000000006</v>
      </c>
      <c r="M605" s="211">
        <f>นครพนม!AP23</f>
        <v>908196.01</v>
      </c>
      <c r="N605" s="3"/>
      <c r="O605" s="3"/>
      <c r="P605" s="3"/>
      <c r="Q605" s="77">
        <f t="shared" si="33"/>
        <v>-303561.44999999995</v>
      </c>
      <c r="R605" s="78">
        <f t="shared" si="34"/>
        <v>96.818984787830274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247962.4</v>
      </c>
      <c r="K606" s="210">
        <f>นครพนม!AN24</f>
        <v>407560.42000000004</v>
      </c>
      <c r="L606" s="211">
        <f>นครพนม!AO24</f>
        <v>279688.27</v>
      </c>
      <c r="M606" s="211">
        <f>นครพนม!AP24</f>
        <v>337912.78</v>
      </c>
      <c r="N606" s="3"/>
      <c r="O606" s="3"/>
      <c r="P606" s="3"/>
      <c r="Q606" s="77">
        <f t="shared" si="33"/>
        <v>-58224.510000000009</v>
      </c>
      <c r="R606" s="78">
        <f t="shared" si="34"/>
        <v>54.403475977436301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791089.56</v>
      </c>
      <c r="K607" s="210">
        <f>นครพนม!AN25</f>
        <v>804111.69000000006</v>
      </c>
      <c r="L607" s="211">
        <f>นครพนม!AO25</f>
        <v>205997.23</v>
      </c>
      <c r="M607" s="211">
        <f>นครพนม!AP25</f>
        <v>517378.87</v>
      </c>
      <c r="N607" s="3"/>
      <c r="O607" s="3"/>
      <c r="P607" s="3"/>
      <c r="Q607" s="77">
        <f t="shared" si="33"/>
        <v>-311381.64</v>
      </c>
      <c r="R607" s="78">
        <f t="shared" si="34"/>
        <v>70.090925484858801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346282.65</v>
      </c>
      <c r="K608" s="210">
        <f>นครพนม!AN26</f>
        <v>487161.83999999997</v>
      </c>
      <c r="L608" s="211">
        <f>นครพนม!AO26</f>
        <v>249773.62</v>
      </c>
      <c r="M608" s="211">
        <f>นครพนม!AP26</f>
        <v>442238.91</v>
      </c>
      <c r="N608" s="3"/>
      <c r="O608" s="3"/>
      <c r="P608" s="3"/>
      <c r="Q608" s="77">
        <f t="shared" si="33"/>
        <v>-192465.28999999998</v>
      </c>
      <c r="R608" s="78">
        <f t="shared" si="34"/>
        <v>85.159774974428913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9606730.8899999987</v>
      </c>
      <c r="K609" s="231">
        <f>SUM(K585:K608)</f>
        <v>12497056.369999997</v>
      </c>
      <c r="L609" s="215">
        <f>SUM(L586:L608)</f>
        <v>9624945.4299999997</v>
      </c>
      <c r="M609" s="215">
        <f>SUM(M586:M608)</f>
        <v>13646712.549999999</v>
      </c>
      <c r="N609" s="213">
        <v>23</v>
      </c>
      <c r="O609" s="213">
        <v>23</v>
      </c>
      <c r="P609" s="213">
        <f>N609-O609</f>
        <v>0</v>
      </c>
      <c r="Q609" s="77">
        <f t="shared" si="33"/>
        <v>-4021767.1199999992</v>
      </c>
      <c r="R609" s="78">
        <f>L609/H609</f>
        <v>122.88942353361763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2898736.75</v>
      </c>
      <c r="K611" s="210">
        <f>นครพนม!AN27</f>
        <v>2914583.68</v>
      </c>
      <c r="L611" s="211">
        <f>นครพนม!AO27</f>
        <v>2985170.27</v>
      </c>
      <c r="M611" s="211">
        <f>นครพนม!AP27</f>
        <v>925396.89</v>
      </c>
      <c r="N611" s="3"/>
      <c r="O611" s="3"/>
      <c r="P611" s="3"/>
      <c r="Q611" s="77">
        <f t="shared" si="33"/>
        <v>2059773.38</v>
      </c>
      <c r="R611" s="78">
        <f t="shared" si="34"/>
        <v>743.50442590286423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578097.18999999994</v>
      </c>
      <c r="K612" s="210">
        <f>นครพนม!AN28</f>
        <v>597162.1</v>
      </c>
      <c r="L612" s="211">
        <f>นครพนม!AO28</f>
        <v>1290598.2999999998</v>
      </c>
      <c r="M612" s="211">
        <f>นครพนม!AP28</f>
        <v>825485.04</v>
      </c>
      <c r="N612" s="3"/>
      <c r="O612" s="3"/>
      <c r="P612" s="3"/>
      <c r="Q612" s="77">
        <f t="shared" si="33"/>
        <v>465113.25999999978</v>
      </c>
      <c r="R612" s="78">
        <f t="shared" si="34"/>
        <v>436.01293918918913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1418194.28</v>
      </c>
      <c r="K613" s="209">
        <f>นครพนม!AN29</f>
        <v>1149587.76</v>
      </c>
      <c r="L613" s="211">
        <f>นครพนม!AO29</f>
        <v>1159747.72</v>
      </c>
      <c r="M613" s="211">
        <f>นครพนม!AP29</f>
        <v>886454</v>
      </c>
      <c r="N613" s="3"/>
      <c r="O613" s="3"/>
      <c r="P613" s="3"/>
      <c r="Q613" s="77">
        <f t="shared" si="33"/>
        <v>273293.71999999997</v>
      </c>
      <c r="R613" s="78">
        <f t="shared" si="34"/>
        <v>344.85510556051145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1076298.77</v>
      </c>
      <c r="K614" s="210">
        <f>นครพนม!AN30</f>
        <v>1175200.8700000001</v>
      </c>
      <c r="L614" s="211">
        <f>นครพนม!AO30</f>
        <v>728096.06</v>
      </c>
      <c r="M614" s="211">
        <f>นครพนม!AP30</f>
        <v>698299.83000000007</v>
      </c>
      <c r="N614" s="3"/>
      <c r="O614" s="3"/>
      <c r="P614" s="3"/>
      <c r="Q614" s="77">
        <f t="shared" si="33"/>
        <v>29796.229999999981</v>
      </c>
      <c r="R614" s="78">
        <f t="shared" si="34"/>
        <v>188.52823925427242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1177731.9099999999</v>
      </c>
      <c r="K615" s="210">
        <f>นครพนม!AN31</f>
        <v>1227270.9899999998</v>
      </c>
      <c r="L615" s="211">
        <f>นครพนม!AO31</f>
        <v>2875941.18</v>
      </c>
      <c r="M615" s="211">
        <f>นครพนม!AP31</f>
        <v>584677.32000000007</v>
      </c>
      <c r="N615" s="3"/>
      <c r="O615" s="3"/>
      <c r="P615" s="3"/>
      <c r="Q615" s="77">
        <f t="shared" si="33"/>
        <v>2291263.8600000003</v>
      </c>
      <c r="R615" s="78">
        <f t="shared" si="34"/>
        <v>646.42418071476743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601521.64</v>
      </c>
      <c r="K616" s="253">
        <f>นครพนม!AN32</f>
        <v>664038.14</v>
      </c>
      <c r="L616" s="252">
        <f>นครพนม!AO32</f>
        <v>659953.74</v>
      </c>
      <c r="M616" s="252">
        <f>นครพนม!AP32</f>
        <v>632878.42999999993</v>
      </c>
      <c r="N616" s="3"/>
      <c r="O616" s="3"/>
      <c r="P616" s="3"/>
      <c r="Q616" s="196">
        <f t="shared" si="33"/>
        <v>27075.310000000056</v>
      </c>
      <c r="R616" s="197">
        <f t="shared" si="34"/>
        <v>312.18246925260172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632171.05000000005</v>
      </c>
      <c r="K617" s="210">
        <f>นครพนม!AN33</f>
        <v>866298.24</v>
      </c>
      <c r="L617" s="211">
        <f>นครพนม!AO33</f>
        <v>503718.48</v>
      </c>
      <c r="M617" s="211">
        <f>นครพนม!AP33</f>
        <v>695400.18</v>
      </c>
      <c r="N617" s="3"/>
      <c r="O617" s="3"/>
      <c r="P617" s="3"/>
      <c r="Q617" s="77">
        <f t="shared" si="33"/>
        <v>-191681.70000000007</v>
      </c>
      <c r="R617" s="78">
        <f t="shared" si="34"/>
        <v>184.71524752475247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8382751.5899999999</v>
      </c>
      <c r="K618" s="231">
        <f>SUM(K610:K617)</f>
        <v>8594141.7799999993</v>
      </c>
      <c r="L618" s="215">
        <f>SUM(L610:L617)</f>
        <v>10203225.75</v>
      </c>
      <c r="M618" s="215">
        <f>SUM(M610:M617)</f>
        <v>5248591.6899999995</v>
      </c>
      <c r="N618" s="213">
        <v>7</v>
      </c>
      <c r="O618" s="213">
        <v>7</v>
      </c>
      <c r="P618" s="213">
        <f>N618-O618</f>
        <v>0</v>
      </c>
      <c r="Q618" s="77">
        <f t="shared" si="33"/>
        <v>4954634.0600000005</v>
      </c>
      <c r="R618" s="78">
        <f>L618/H618</f>
        <v>434.36465517241379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884811.16</v>
      </c>
      <c r="K620" s="210">
        <f>นครพนม!AN34</f>
        <v>995380.23</v>
      </c>
      <c r="L620" s="211">
        <f>นครพนม!AO34</f>
        <v>636949.86</v>
      </c>
      <c r="M620" s="211">
        <f>นครพนม!AP34</f>
        <v>475120.39</v>
      </c>
      <c r="N620" s="3"/>
      <c r="O620" s="3"/>
      <c r="P620" s="3"/>
      <c r="Q620" s="77">
        <f t="shared" si="33"/>
        <v>161829.46999999997</v>
      </c>
      <c r="R620" s="78">
        <f t="shared" si="34"/>
        <v>178.86825610783487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683412.1</v>
      </c>
      <c r="K621" s="210">
        <f>นครพนม!AN35</f>
        <v>1452115.0699999998</v>
      </c>
      <c r="L621" s="211">
        <f>นครพนม!AO35</f>
        <v>876515.57000000007</v>
      </c>
      <c r="M621" s="211">
        <f>นครพนม!AP35</f>
        <v>718237.17</v>
      </c>
      <c r="N621" s="3"/>
      <c r="O621" s="3"/>
      <c r="P621" s="3"/>
      <c r="Q621" s="77">
        <f t="shared" si="33"/>
        <v>158278.40000000002</v>
      </c>
      <c r="R621" s="78">
        <f t="shared" si="34"/>
        <v>206.96943801652895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1284700.71</v>
      </c>
      <c r="K622" s="210">
        <f>นครพนม!AN36</f>
        <v>1449454.3699999999</v>
      </c>
      <c r="L622" s="211">
        <f>นครพนม!AO36</f>
        <v>1201361.29</v>
      </c>
      <c r="M622" s="211">
        <f>นครพนม!AP36</f>
        <v>547386.19999999995</v>
      </c>
      <c r="N622" s="3"/>
      <c r="O622" s="3"/>
      <c r="P622" s="3"/>
      <c r="Q622" s="77">
        <f t="shared" si="33"/>
        <v>653975.09000000008</v>
      </c>
      <c r="R622" s="78">
        <f t="shared" si="34"/>
        <v>1069.7785307212823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1284746.49</v>
      </c>
      <c r="K623" s="210">
        <f>นครพนม!AN37</f>
        <v>1678522.19</v>
      </c>
      <c r="L623" s="211">
        <f>นครพนม!AO37</f>
        <v>1272836.8599999999</v>
      </c>
      <c r="M623" s="211">
        <f>นครพนม!AP37</f>
        <v>685073.11</v>
      </c>
      <c r="N623" s="3"/>
      <c r="O623" s="3"/>
      <c r="P623" s="3"/>
      <c r="Q623" s="77">
        <f t="shared" si="33"/>
        <v>587763.74999999988</v>
      </c>
      <c r="R623" s="78">
        <f t="shared" si="34"/>
        <v>641.55083669354838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696009.14</v>
      </c>
      <c r="K624" s="210">
        <f>นครพนม!AN38</f>
        <v>1254657.1300000001</v>
      </c>
      <c r="L624" s="211">
        <f>นครพนม!AO38</f>
        <v>1212897.79</v>
      </c>
      <c r="M624" s="211">
        <f>นครพนม!AP38</f>
        <v>633217.96000000008</v>
      </c>
      <c r="N624" s="3"/>
      <c r="O624" s="3"/>
      <c r="P624" s="3"/>
      <c r="Q624" s="77">
        <f t="shared" si="33"/>
        <v>579679.82999999996</v>
      </c>
      <c r="R624" s="78">
        <f t="shared" si="34"/>
        <v>482.2655228628231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390946.98</v>
      </c>
      <c r="K625" s="210">
        <f>นครพนม!AN39</f>
        <v>740117.71</v>
      </c>
      <c r="L625" s="211">
        <f>นครพนม!AO39</f>
        <v>546884.15</v>
      </c>
      <c r="M625" s="211">
        <f>นครพนม!AP39</f>
        <v>642336.79999999993</v>
      </c>
      <c r="N625" s="3"/>
      <c r="O625" s="3"/>
      <c r="P625" s="3"/>
      <c r="Q625" s="77">
        <f t="shared" si="33"/>
        <v>-95452.649999999907</v>
      </c>
      <c r="R625" s="78">
        <f t="shared" si="34"/>
        <v>249.14995444191345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861656.49</v>
      </c>
      <c r="K626" s="210">
        <f>นครพนม!AN40</f>
        <v>902236.51</v>
      </c>
      <c r="L626" s="211">
        <f>นครพนม!AO40</f>
        <v>831213.04999999993</v>
      </c>
      <c r="M626" s="211">
        <f>นครพนม!AP40</f>
        <v>1039254.38</v>
      </c>
      <c r="N626" s="3"/>
      <c r="O626" s="3"/>
      <c r="P626" s="3"/>
      <c r="Q626" s="77">
        <f t="shared" si="33"/>
        <v>-208041.33000000007</v>
      </c>
      <c r="R626" s="78">
        <f t="shared" si="34"/>
        <v>288.6156423611111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408102.99</v>
      </c>
      <c r="K627" s="210">
        <f>นครพนม!AN41</f>
        <v>405119.58</v>
      </c>
      <c r="L627" s="211">
        <f>นครพนม!AO41</f>
        <v>547996.81000000006</v>
      </c>
      <c r="M627" s="211">
        <f>นครพนม!AP41</f>
        <v>266508.29000000004</v>
      </c>
      <c r="N627" s="3"/>
      <c r="O627" s="3"/>
      <c r="P627" s="3"/>
      <c r="Q627" s="77">
        <f t="shared" si="33"/>
        <v>281488.52</v>
      </c>
      <c r="R627" s="78">
        <f t="shared" si="34"/>
        <v>272.90677788844624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456539.68</v>
      </c>
      <c r="K628" s="210">
        <f>นครพนม!AN42</f>
        <v>915024.66</v>
      </c>
      <c r="L628" s="211">
        <f>นครพนม!AO42</f>
        <v>618009.72</v>
      </c>
      <c r="M628" s="211">
        <f>นครพนม!AP42</f>
        <v>357929.43</v>
      </c>
      <c r="N628" s="3"/>
      <c r="O628" s="3"/>
      <c r="P628" s="3"/>
      <c r="Q628" s="77">
        <f t="shared" si="33"/>
        <v>260080.28999999998</v>
      </c>
      <c r="R628" s="78">
        <f t="shared" si="34"/>
        <v>362.25657678780772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122636.25</v>
      </c>
      <c r="K629" s="210">
        <f>นครพนม!AN43</f>
        <v>507884.83</v>
      </c>
      <c r="L629" s="211">
        <f>นครพนม!AO43</f>
        <v>553375.77</v>
      </c>
      <c r="M629" s="211">
        <f>นครพนม!AP43</f>
        <v>496581.28</v>
      </c>
      <c r="N629" s="3"/>
      <c r="O629" s="3"/>
      <c r="P629" s="3"/>
      <c r="Q629" s="77">
        <f t="shared" si="33"/>
        <v>56794.489999999991</v>
      </c>
      <c r="R629" s="78">
        <f t="shared" si="34"/>
        <v>299.77018959913329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509720.78</v>
      </c>
      <c r="K630" s="210">
        <f>นครพนม!AN44</f>
        <v>576499.92000000004</v>
      </c>
      <c r="L630" s="211">
        <f>นครพนม!AO44</f>
        <v>683999.96</v>
      </c>
      <c r="M630" s="211">
        <f>นครพนม!AP44</f>
        <v>504931.91</v>
      </c>
      <c r="N630" s="3"/>
      <c r="O630" s="3"/>
      <c r="P630" s="3"/>
      <c r="Q630" s="77">
        <f t="shared" si="33"/>
        <v>179068.05</v>
      </c>
      <c r="R630" s="78">
        <f t="shared" si="34"/>
        <v>252.67822681935721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478264.83</v>
      </c>
      <c r="K631" s="210">
        <f>นครพนม!AN45</f>
        <v>1109752.5699999998</v>
      </c>
      <c r="L631" s="211">
        <f>นครพนม!AO45</f>
        <v>1073825.46</v>
      </c>
      <c r="M631" s="211">
        <f>นครพนม!AP45</f>
        <v>782180.3600000001</v>
      </c>
      <c r="N631" s="3"/>
      <c r="O631" s="3"/>
      <c r="P631" s="3"/>
      <c r="Q631" s="77">
        <f t="shared" si="33"/>
        <v>291645.09999999986</v>
      </c>
      <c r="R631" s="78">
        <f t="shared" si="34"/>
        <v>399.48863839285713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342309.47</v>
      </c>
      <c r="K632" s="210">
        <f>นครพนม!AN46</f>
        <v>884931.44</v>
      </c>
      <c r="L632" s="211">
        <f>นครพนม!AO46</f>
        <v>876764.52</v>
      </c>
      <c r="M632" s="211">
        <f>นครพนม!AP46</f>
        <v>841537.16999999993</v>
      </c>
      <c r="N632" s="3"/>
      <c r="O632" s="3"/>
      <c r="P632" s="3"/>
      <c r="Q632" s="77">
        <f t="shared" si="33"/>
        <v>35227.350000000093</v>
      </c>
      <c r="R632" s="78">
        <f t="shared" si="34"/>
        <v>329.23939917386406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624909.02</v>
      </c>
      <c r="K633" s="210">
        <f>นครพนม!AN47</f>
        <v>782051.71</v>
      </c>
      <c r="L633" s="211">
        <f>นครพนม!AO47</f>
        <v>345227.9</v>
      </c>
      <c r="M633" s="211">
        <f>นครพนม!AP47</f>
        <v>559904.35</v>
      </c>
      <c r="N633" s="3"/>
      <c r="O633" s="3"/>
      <c r="P633" s="3"/>
      <c r="Q633" s="77">
        <f t="shared" si="33"/>
        <v>-214676.44999999995</v>
      </c>
      <c r="R633" s="78">
        <f t="shared" si="34"/>
        <v>183.63186170212768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125982.55</v>
      </c>
      <c r="K634" s="210">
        <f>นครพนม!AN48</f>
        <v>260990.43</v>
      </c>
      <c r="L634" s="211">
        <f>นครพนม!AO48</f>
        <v>235509.93</v>
      </c>
      <c r="M634" s="211">
        <f>นครพนม!AP48</f>
        <v>312873.08999999997</v>
      </c>
      <c r="N634" s="3"/>
      <c r="O634" s="3"/>
      <c r="P634" s="3"/>
      <c r="Q634" s="77">
        <f t="shared" si="33"/>
        <v>-77363.159999999974</v>
      </c>
      <c r="R634" s="78">
        <f t="shared" si="34"/>
        <v>99.162075789473676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283522.03000000003</v>
      </c>
      <c r="K635" s="210">
        <f>นครพนม!AN49</f>
        <v>861153.71000000008</v>
      </c>
      <c r="L635" s="211">
        <f>นครพนม!AO49</f>
        <v>449845.16000000003</v>
      </c>
      <c r="M635" s="211">
        <f>นครพนม!AP49</f>
        <v>384617.45</v>
      </c>
      <c r="N635" s="3"/>
      <c r="O635" s="3"/>
      <c r="P635" s="3"/>
      <c r="Q635" s="77">
        <f t="shared" si="33"/>
        <v>65227.710000000021</v>
      </c>
      <c r="R635" s="78">
        <f t="shared" si="34"/>
        <v>249.359844789357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9438270.6699999999</v>
      </c>
      <c r="K636" s="215">
        <f>SUM(K619:K635)</f>
        <v>14775892.059999999</v>
      </c>
      <c r="L636" s="215">
        <f>SUM(L619:L635)</f>
        <v>11963213.800000003</v>
      </c>
      <c r="M636" s="215">
        <f>SUM(M619:M635)</f>
        <v>9247689.3399999999</v>
      </c>
      <c r="N636" s="213">
        <v>16</v>
      </c>
      <c r="O636" s="213">
        <v>16</v>
      </c>
      <c r="P636" s="213">
        <f>N636-O636</f>
        <v>0</v>
      </c>
      <c r="Q636" s="77">
        <f t="shared" si="33"/>
        <v>2715524.4600000028</v>
      </c>
      <c r="R636" s="78">
        <f>L636/H636</f>
        <v>313.41927691904647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347057.45</v>
      </c>
      <c r="K638" s="210">
        <f>นครพนม!AN50</f>
        <v>458844.93</v>
      </c>
      <c r="L638" s="211">
        <f>นครพนม!AO50</f>
        <v>975399.53</v>
      </c>
      <c r="M638" s="211">
        <f>นครพนม!AP50</f>
        <v>804110.14</v>
      </c>
      <c r="N638" s="3"/>
      <c r="O638" s="3"/>
      <c r="P638" s="3"/>
      <c r="Q638" s="77">
        <f t="shared" si="33"/>
        <v>171289.39</v>
      </c>
      <c r="R638" s="78">
        <f t="shared" si="34"/>
        <v>402.55861741642593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297392.09999999998</v>
      </c>
      <c r="K639" s="210">
        <f>นครพนม!AN51</f>
        <v>281244.83</v>
      </c>
      <c r="L639" s="211">
        <f>นครพนม!AO51</f>
        <v>635425.21</v>
      </c>
      <c r="M639" s="211">
        <f>นครพนม!AP51</f>
        <v>385843.67000000004</v>
      </c>
      <c r="N639" s="3"/>
      <c r="O639" s="3"/>
      <c r="P639" s="3"/>
      <c r="Q639" s="77">
        <f t="shared" si="33"/>
        <v>249581.53999999992</v>
      </c>
      <c r="R639" s="78">
        <f t="shared" si="34"/>
        <v>446.22556882022468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355944.86</v>
      </c>
      <c r="K640" s="210">
        <f>นครพนม!AN52</f>
        <v>316720.58999999997</v>
      </c>
      <c r="L640" s="211">
        <f>นครพนม!AO52</f>
        <v>421370.06</v>
      </c>
      <c r="M640" s="211">
        <f>นครพนม!AP52</f>
        <v>252240.37000000002</v>
      </c>
      <c r="N640" s="3"/>
      <c r="O640" s="3"/>
      <c r="P640" s="3"/>
      <c r="Q640" s="77">
        <f t="shared" si="33"/>
        <v>169129.68999999997</v>
      </c>
      <c r="R640" s="78">
        <f t="shared" si="34"/>
        <v>176.67507756813418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167251.13</v>
      </c>
      <c r="K641" s="210">
        <f>นครพนม!AN53</f>
        <v>186967.49</v>
      </c>
      <c r="L641" s="211">
        <f>นครพนม!AO53</f>
        <v>358357.19</v>
      </c>
      <c r="M641" s="211">
        <f>นครพนม!AP53</f>
        <v>439976.26</v>
      </c>
      <c r="N641" s="3"/>
      <c r="O641" s="3"/>
      <c r="P641" s="3"/>
      <c r="Q641" s="77">
        <f t="shared" si="33"/>
        <v>-81619.070000000007</v>
      </c>
      <c r="R641" s="78">
        <f t="shared" si="34"/>
        <v>245.11435704514363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528758.32999999996</v>
      </c>
      <c r="K642" s="210">
        <f>นครพนม!AN54</f>
        <v>538155.59</v>
      </c>
      <c r="L642" s="211">
        <f>นครพนม!AO54</f>
        <v>503581.43</v>
      </c>
      <c r="M642" s="211">
        <f>นครพนม!AP54</f>
        <v>506131.17</v>
      </c>
      <c r="N642" s="3"/>
      <c r="O642" s="3"/>
      <c r="P642" s="3"/>
      <c r="Q642" s="77">
        <f t="shared" si="33"/>
        <v>-2549.7399999999907</v>
      </c>
      <c r="R642" s="78">
        <f t="shared" si="34"/>
        <v>123.82134988935333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70746.429999999993</v>
      </c>
      <c r="K643" s="210">
        <f>นครพนม!AN55</f>
        <v>97986.38</v>
      </c>
      <c r="L643" s="211">
        <f>นครพนม!AO55</f>
        <v>502405.61</v>
      </c>
      <c r="M643" s="211">
        <f>นครพนม!AP55</f>
        <v>662223.04</v>
      </c>
      <c r="N643" s="3"/>
      <c r="O643" s="3"/>
      <c r="P643" s="3"/>
      <c r="Q643" s="77">
        <f t="shared" si="33"/>
        <v>-159817.43000000005</v>
      </c>
      <c r="R643" s="78">
        <f t="shared" si="34"/>
        <v>194.655408756296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196059.32</v>
      </c>
      <c r="K644" s="210">
        <f>นครพนม!AN56</f>
        <v>191502.32</v>
      </c>
      <c r="L644" s="211">
        <f>นครพนม!AO56</f>
        <v>509893.31</v>
      </c>
      <c r="M644" s="211">
        <f>นครพนม!AP56</f>
        <v>502261.87</v>
      </c>
      <c r="N644" s="3"/>
      <c r="O644" s="3"/>
      <c r="P644" s="3"/>
      <c r="Q644" s="77">
        <f t="shared" si="33"/>
        <v>7631.4400000000023</v>
      </c>
      <c r="R644" s="78">
        <f t="shared" si="34"/>
        <v>358.07114466292137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1963209.62</v>
      </c>
      <c r="K645" s="215">
        <f>SUM(K637:K644)</f>
        <v>2071422.1300000001</v>
      </c>
      <c r="L645" s="215">
        <f>SUM(L637:L644)</f>
        <v>3906432.3400000003</v>
      </c>
      <c r="M645" s="215">
        <f>SUM(M637:M644)</f>
        <v>3552786.5200000005</v>
      </c>
      <c r="N645" s="213">
        <v>7</v>
      </c>
      <c r="O645" s="213">
        <v>7</v>
      </c>
      <c r="P645" s="213">
        <f>N645-O645</f>
        <v>0</v>
      </c>
      <c r="Q645" s="77">
        <f t="shared" si="33"/>
        <v>353645.81999999983</v>
      </c>
      <c r="R645" s="78">
        <f>L645/H645</f>
        <v>247.77574146898391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745880.41</v>
      </c>
      <c r="K647" s="210">
        <f>นครพนม!AN57</f>
        <v>892176.6100000001</v>
      </c>
      <c r="L647" s="211">
        <f>นครพนม!AO57</f>
        <v>535260.57000000007</v>
      </c>
      <c r="M647" s="211">
        <f>นครพนม!AP57</f>
        <v>677683.01</v>
      </c>
      <c r="N647" s="3"/>
      <c r="O647" s="3"/>
      <c r="P647" s="3"/>
      <c r="Q647" s="77">
        <f t="shared" si="33"/>
        <v>-142422.43999999994</v>
      </c>
      <c r="R647" s="78">
        <f t="shared" si="34"/>
        <v>110.59102685950414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785838.24</v>
      </c>
      <c r="K648" s="210">
        <f>นครพนม!AN58</f>
        <v>894996.46</v>
      </c>
      <c r="L648" s="211">
        <f>นครพนม!AO58</f>
        <v>805475.3899999999</v>
      </c>
      <c r="M648" s="211">
        <f>นครพนม!AP58</f>
        <v>720227.49999999988</v>
      </c>
      <c r="N648" s="3"/>
      <c r="O648" s="3"/>
      <c r="P648" s="3"/>
      <c r="Q648" s="77">
        <f t="shared" si="33"/>
        <v>85247.890000000014</v>
      </c>
      <c r="R648" s="78">
        <f t="shared" si="34"/>
        <v>404.96500251382599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449928.61</v>
      </c>
      <c r="K649" s="210">
        <f>นครพนม!AN59</f>
        <v>444359.46</v>
      </c>
      <c r="L649" s="211">
        <f>นครพนม!AO59</f>
        <v>658891.62</v>
      </c>
      <c r="M649" s="211">
        <f>นครพนม!AP59</f>
        <v>403562.22</v>
      </c>
      <c r="N649" s="3"/>
      <c r="O649" s="3"/>
      <c r="P649" s="3"/>
      <c r="Q649" s="77">
        <f t="shared" si="33"/>
        <v>255329.40000000002</v>
      </c>
      <c r="R649" s="78">
        <f t="shared" si="34"/>
        <v>395.9685216346154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461849.52</v>
      </c>
      <c r="K650" s="210">
        <f>นครพนม!AN60</f>
        <v>909409.74</v>
      </c>
      <c r="L650" s="211">
        <f>นครพนม!AO60</f>
        <v>714170.73</v>
      </c>
      <c r="M650" s="211">
        <f>นครพนม!AP60</f>
        <v>705740.47999999986</v>
      </c>
      <c r="N650" s="3"/>
      <c r="O650" s="3"/>
      <c r="P650" s="3"/>
      <c r="Q650" s="77">
        <f t="shared" si="33"/>
        <v>8430.2500000001164</v>
      </c>
      <c r="R650" s="78">
        <f t="shared" si="34"/>
        <v>156.4105847568988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307163.82</v>
      </c>
      <c r="K651" s="210">
        <f>นครพนม!AN61</f>
        <v>362379.99</v>
      </c>
      <c r="L651" s="211">
        <f>นครพนม!AO61</f>
        <v>756949.90999999992</v>
      </c>
      <c r="M651" s="211">
        <f>นครพนม!AP61</f>
        <v>897836.19000000006</v>
      </c>
      <c r="N651" s="3"/>
      <c r="O651" s="3"/>
      <c r="P651" s="3"/>
      <c r="Q651" s="77">
        <f t="shared" si="33"/>
        <v>-140886.28000000014</v>
      </c>
      <c r="R651" s="78">
        <f t="shared" si="34"/>
        <v>196.81484919396775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355403.7</v>
      </c>
      <c r="K652" s="210">
        <f>นครพนม!AN62</f>
        <v>603409.9</v>
      </c>
      <c r="L652" s="211">
        <f>นครพนม!AO62</f>
        <v>455370.37</v>
      </c>
      <c r="M652" s="211">
        <f>นครพนม!AP62</f>
        <v>532128.59</v>
      </c>
      <c r="N652" s="3"/>
      <c r="O652" s="3"/>
      <c r="P652" s="3"/>
      <c r="Q652" s="77">
        <f t="shared" si="33"/>
        <v>-76758.219999999972</v>
      </c>
      <c r="R652" s="78">
        <f t="shared" si="34"/>
        <v>197.98711739130434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1220482.43</v>
      </c>
      <c r="K653" s="210">
        <f>นครพนม!AN63</f>
        <v>1300341.98</v>
      </c>
      <c r="L653" s="211">
        <f>นครพนม!AO63</f>
        <v>911839.12999999989</v>
      </c>
      <c r="M653" s="211">
        <f>นครพนม!AP63</f>
        <v>1227449.1900000002</v>
      </c>
      <c r="N653" s="3"/>
      <c r="O653" s="3"/>
      <c r="P653" s="3"/>
      <c r="Q653" s="77">
        <f t="shared" ref="Q653:Q710" si="35">L653-M653</f>
        <v>-315610.06000000029</v>
      </c>
      <c r="R653" s="78">
        <f t="shared" ref="R653:R709" si="36">L653/H653</f>
        <v>339.60489013035379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625601.73</v>
      </c>
      <c r="K654" s="210">
        <f>นครพนม!AN64</f>
        <v>671204.38</v>
      </c>
      <c r="L654" s="211">
        <f>นครพนม!AO64</f>
        <v>744231.66999999993</v>
      </c>
      <c r="M654" s="211">
        <f>นครพนม!AP64</f>
        <v>792891.44000000006</v>
      </c>
      <c r="N654" s="3"/>
      <c r="O654" s="3"/>
      <c r="P654" s="3"/>
      <c r="Q654" s="77">
        <f t="shared" si="35"/>
        <v>-48659.770000000135</v>
      </c>
      <c r="R654" s="78">
        <f t="shared" si="36"/>
        <v>151.51296213355047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473281.07</v>
      </c>
      <c r="K655" s="210">
        <f>นครพนม!AN65</f>
        <v>767116.9</v>
      </c>
      <c r="L655" s="211">
        <f>นครพนม!AO65</f>
        <v>497082.92</v>
      </c>
      <c r="M655" s="211">
        <f>นครพนม!AP65</f>
        <v>765378.24</v>
      </c>
      <c r="N655" s="3"/>
      <c r="O655" s="3"/>
      <c r="P655" s="3"/>
      <c r="Q655" s="77">
        <f t="shared" si="35"/>
        <v>-268295.32</v>
      </c>
      <c r="R655" s="78">
        <f t="shared" si="36"/>
        <v>114.72026771290099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527682.55000000005</v>
      </c>
      <c r="K656" s="210">
        <f>นครพนม!AN66</f>
        <v>684976.64000000001</v>
      </c>
      <c r="L656" s="211">
        <f>นครพนม!AO66</f>
        <v>953386.64</v>
      </c>
      <c r="M656" s="211">
        <f>นครพนม!AP66</f>
        <v>1164028.95</v>
      </c>
      <c r="N656" s="3"/>
      <c r="O656" s="3"/>
      <c r="P656" s="3"/>
      <c r="Q656" s="77">
        <f t="shared" si="35"/>
        <v>-210642.30999999994</v>
      </c>
      <c r="R656" s="78">
        <f t="shared" si="36"/>
        <v>302.66242539682543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214616.7</v>
      </c>
      <c r="K657" s="210">
        <f>นครพนม!AN67</f>
        <v>201303.71000000002</v>
      </c>
      <c r="L657" s="211">
        <f>นครพนม!AO67</f>
        <v>275369.09000000003</v>
      </c>
      <c r="M657" s="211">
        <f>นครพนม!AP67</f>
        <v>423855.89</v>
      </c>
      <c r="N657" s="3"/>
      <c r="O657" s="3"/>
      <c r="P657" s="3"/>
      <c r="Q657" s="77">
        <f t="shared" si="35"/>
        <v>-148486.79999999999</v>
      </c>
      <c r="R657" s="78">
        <f t="shared" si="36"/>
        <v>174.94859593392633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1001808.28</v>
      </c>
      <c r="K658" s="210">
        <f>นครพนม!AN68</f>
        <v>1166688.95</v>
      </c>
      <c r="L658" s="211">
        <f>นครพนม!AO68</f>
        <v>559785.97</v>
      </c>
      <c r="M658" s="211">
        <f>นครพนม!AP68</f>
        <v>805059.96</v>
      </c>
      <c r="N658" s="3"/>
      <c r="O658" s="3"/>
      <c r="P658" s="3"/>
      <c r="Q658" s="77">
        <f t="shared" si="35"/>
        <v>-245273.99</v>
      </c>
      <c r="R658" s="78">
        <f t="shared" si="36"/>
        <v>131.62143663296496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2504718.87</v>
      </c>
      <c r="K659" s="210">
        <f>นครพนม!AN69</f>
        <v>2528538.5700000003</v>
      </c>
      <c r="L659" s="211">
        <f>นครพนม!AO69</f>
        <v>471693.07</v>
      </c>
      <c r="M659" s="211">
        <f>นครพนม!AP69</f>
        <v>745033.97</v>
      </c>
      <c r="N659" s="3"/>
      <c r="O659" s="3"/>
      <c r="P659" s="3"/>
      <c r="Q659" s="77">
        <f t="shared" si="35"/>
        <v>-273340.89999999997</v>
      </c>
      <c r="R659" s="78">
        <f t="shared" si="36"/>
        <v>111.6433301775148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380734.16</v>
      </c>
      <c r="K660" s="210">
        <f>นครพนม!AN70</f>
        <v>353898.41</v>
      </c>
      <c r="L660" s="211">
        <f>นครพนม!AO70</f>
        <v>763821.74</v>
      </c>
      <c r="M660" s="211">
        <f>นครพนม!AP70</f>
        <v>647422.18999999994</v>
      </c>
      <c r="N660" s="3"/>
      <c r="O660" s="3"/>
      <c r="P660" s="3"/>
      <c r="Q660" s="77">
        <f t="shared" si="35"/>
        <v>116399.55000000005</v>
      </c>
      <c r="R660" s="78">
        <f t="shared" si="36"/>
        <v>242.02209759188847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348454.28</v>
      </c>
      <c r="K661" s="210">
        <f>นครพนม!AN71</f>
        <v>482843.79000000004</v>
      </c>
      <c r="L661" s="211">
        <f>นครพนม!AO71</f>
        <v>355944.26</v>
      </c>
      <c r="M661" s="211">
        <f>นครพนม!AP71</f>
        <v>478036.62</v>
      </c>
      <c r="N661" s="3"/>
      <c r="O661" s="3"/>
      <c r="P661" s="3"/>
      <c r="Q661" s="77">
        <f t="shared" si="35"/>
        <v>-122092.35999999999</v>
      </c>
      <c r="R661" s="78">
        <f t="shared" si="36"/>
        <v>168.37476821192053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10403444.369999999</v>
      </c>
      <c r="K662" s="215">
        <f>SUM(K646:K661)</f>
        <v>12263645.490000002</v>
      </c>
      <c r="L662" s="215">
        <f>SUM(L646:L661)</f>
        <v>9459273.0799999982</v>
      </c>
      <c r="M662" s="215">
        <f>SUM(M646:M661)</f>
        <v>10986334.439999999</v>
      </c>
      <c r="N662" s="213">
        <v>15</v>
      </c>
      <c r="O662" s="213">
        <v>15</v>
      </c>
      <c r="P662" s="213">
        <f>N662-O662</f>
        <v>0</v>
      </c>
      <c r="Q662" s="77">
        <f t="shared" si="35"/>
        <v>-1527061.3600000013</v>
      </c>
      <c r="R662" s="78">
        <f>L662/H662</f>
        <v>199.17194281262499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646723.43000000005</v>
      </c>
      <c r="K664" s="210">
        <f>นครพนม!AN72</f>
        <v>830801.15</v>
      </c>
      <c r="L664" s="211">
        <f>นครพนม!AO72</f>
        <v>1778784.56</v>
      </c>
      <c r="M664" s="211">
        <f>นครพนม!AP72</f>
        <v>807384.55</v>
      </c>
      <c r="N664" s="3"/>
      <c r="O664" s="3"/>
      <c r="P664" s="3"/>
      <c r="Q664" s="77">
        <f t="shared" si="35"/>
        <v>971400.01</v>
      </c>
      <c r="R664" s="78">
        <f t="shared" si="36"/>
        <v>828.88376514445486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458745.15</v>
      </c>
      <c r="K665" s="210">
        <f>นครพนม!AN73</f>
        <v>661590.5</v>
      </c>
      <c r="L665" s="211">
        <f>นครพนม!AO73</f>
        <v>1080206.18</v>
      </c>
      <c r="M665" s="211">
        <f>นครพนม!AP73</f>
        <v>988033.8600000001</v>
      </c>
      <c r="N665" s="3"/>
      <c r="O665" s="3"/>
      <c r="P665" s="3"/>
      <c r="Q665" s="77">
        <f t="shared" si="35"/>
        <v>92172.319999999832</v>
      </c>
      <c r="R665" s="78">
        <f t="shared" si="36"/>
        <v>269.64707438841737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422789.61</v>
      </c>
      <c r="K666" s="210">
        <f>นครพนม!AN74</f>
        <v>436770.52999999997</v>
      </c>
      <c r="L666" s="211">
        <f>นครพนม!AO74</f>
        <v>762519.04000000004</v>
      </c>
      <c r="M666" s="211">
        <f>นครพนม!AP74</f>
        <v>695700.47999999998</v>
      </c>
      <c r="N666" s="3"/>
      <c r="O666" s="3"/>
      <c r="P666" s="3"/>
      <c r="Q666" s="77">
        <f t="shared" si="35"/>
        <v>66818.560000000056</v>
      </c>
      <c r="R666" s="78">
        <f t="shared" si="36"/>
        <v>274.68265129682999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1490344.67</v>
      </c>
      <c r="K667" s="210">
        <f>นครพนม!AN75</f>
        <v>1522452.0699999998</v>
      </c>
      <c r="L667" s="211">
        <f>นครพนม!AO75</f>
        <v>1810982.1099999999</v>
      </c>
      <c r="M667" s="211">
        <f>นครพนม!AP75</f>
        <v>1248664.1500000001</v>
      </c>
      <c r="N667" s="3"/>
      <c r="O667" s="3"/>
      <c r="P667" s="3"/>
      <c r="Q667" s="77">
        <f t="shared" si="35"/>
        <v>562317.95999999973</v>
      </c>
      <c r="R667" s="78">
        <f t="shared" si="36"/>
        <v>618.29365312393304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844418.81</v>
      </c>
      <c r="K668" s="210">
        <f>นครพนม!AN76</f>
        <v>893945.51</v>
      </c>
      <c r="L668" s="211">
        <f>นครพนม!AO76</f>
        <v>1085127.6599999999</v>
      </c>
      <c r="M668" s="211">
        <f>นครพนม!AP76</f>
        <v>1025209.92</v>
      </c>
      <c r="N668" s="3"/>
      <c r="O668" s="3"/>
      <c r="P668" s="3"/>
      <c r="Q668" s="77">
        <f t="shared" si="35"/>
        <v>59917.739999999874</v>
      </c>
      <c r="R668" s="78">
        <f t="shared" si="36"/>
        <v>397.04634467618001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365758.41</v>
      </c>
      <c r="K669" s="210">
        <f>นครพนม!AN77</f>
        <v>515630.69</v>
      </c>
      <c r="L669" s="211">
        <f>นครพนม!AO77</f>
        <v>747308.41</v>
      </c>
      <c r="M669" s="211">
        <f>นครพนม!AP77</f>
        <v>782677.42999999993</v>
      </c>
      <c r="N669" s="3"/>
      <c r="O669" s="3"/>
      <c r="P669" s="3"/>
      <c r="Q669" s="77">
        <f t="shared" si="35"/>
        <v>-35369.019999999902</v>
      </c>
      <c r="R669" s="78">
        <f t="shared" si="36"/>
        <v>387.20643005181347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222992</v>
      </c>
      <c r="K670" s="210">
        <f>นครพนม!AN78</f>
        <v>102038.65999999997</v>
      </c>
      <c r="L670" s="211">
        <f>นครพนม!AO78</f>
        <v>989116.69000000006</v>
      </c>
      <c r="M670" s="211">
        <f>นครพนม!AP78</f>
        <v>955890.63</v>
      </c>
      <c r="N670" s="3"/>
      <c r="O670" s="3"/>
      <c r="P670" s="3"/>
      <c r="Q670" s="77">
        <f t="shared" si="35"/>
        <v>33226.060000000056</v>
      </c>
      <c r="R670" s="78">
        <f t="shared" si="36"/>
        <v>345.96596362364465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211564.98</v>
      </c>
      <c r="K671" s="210">
        <f>นครพนม!AN79</f>
        <v>119009.98000000001</v>
      </c>
      <c r="L671" s="211">
        <f>นครพนม!AO79</f>
        <v>621084.98</v>
      </c>
      <c r="M671" s="211">
        <f>นครพนม!AP79</f>
        <v>713655.99</v>
      </c>
      <c r="N671" s="254"/>
      <c r="O671" s="254"/>
      <c r="P671" s="254"/>
      <c r="Q671" s="205">
        <f t="shared" si="35"/>
        <v>-92571.010000000009</v>
      </c>
      <c r="R671" s="206">
        <f t="shared" si="36"/>
        <v>384.57274303405569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4663337.0600000005</v>
      </c>
      <c r="K672" s="215">
        <f>SUM(K663:K671)</f>
        <v>5082239.0900000008</v>
      </c>
      <c r="L672" s="215">
        <f>SUM(L663:L671)</f>
        <v>8875129.6300000008</v>
      </c>
      <c r="M672" s="215">
        <f>SUM(M663:M671)</f>
        <v>7217217.0099999998</v>
      </c>
      <c r="N672" s="213">
        <v>8</v>
      </c>
      <c r="O672" s="213">
        <v>8</v>
      </c>
      <c r="P672" s="213">
        <f>N672-O672</f>
        <v>0</v>
      </c>
      <c r="Q672" s="77">
        <f t="shared" si="35"/>
        <v>1657912.620000001</v>
      </c>
      <c r="R672" s="78">
        <f>L672/H672</f>
        <v>422.74600504906169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59154.62</v>
      </c>
      <c r="K674" s="210">
        <f>นครพนม!AN80</f>
        <v>100451.70000000001</v>
      </c>
      <c r="L674" s="211">
        <f>นครพนม!AO80</f>
        <v>448421.94999999995</v>
      </c>
      <c r="M674" s="211">
        <f>นครพนม!AP80</f>
        <v>566594.57999999996</v>
      </c>
      <c r="N674" s="3"/>
      <c r="O674" s="3"/>
      <c r="P674" s="3"/>
      <c r="Q674" s="77">
        <f t="shared" si="35"/>
        <v>-118172.63</v>
      </c>
      <c r="R674" s="78">
        <f t="shared" si="36"/>
        <v>121.49063939311839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793687.97</v>
      </c>
      <c r="K675" s="210">
        <f>นครพนม!AN81</f>
        <v>906967.64999999991</v>
      </c>
      <c r="L675" s="211">
        <f>นครพนม!AO81</f>
        <v>698200.88</v>
      </c>
      <c r="M675" s="211">
        <f>นครพนม!AP81</f>
        <v>312857.83</v>
      </c>
      <c r="N675" s="3"/>
      <c r="O675" s="3"/>
      <c r="P675" s="3"/>
      <c r="Q675" s="77">
        <f t="shared" si="35"/>
        <v>385343.05</v>
      </c>
      <c r="R675" s="78">
        <f t="shared" si="36"/>
        <v>439.39640025173065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407447.23</v>
      </c>
      <c r="K676" s="210">
        <f>นครพนม!AN82</f>
        <v>478689.49</v>
      </c>
      <c r="L676" s="211">
        <f>นครพนม!AO82</f>
        <v>564304.88</v>
      </c>
      <c r="M676" s="211">
        <f>นครพนม!AP82</f>
        <v>752694.41</v>
      </c>
      <c r="N676" s="3"/>
      <c r="O676" s="3"/>
      <c r="P676" s="3"/>
      <c r="Q676" s="77">
        <f t="shared" si="35"/>
        <v>-188389.53000000003</v>
      </c>
      <c r="R676" s="78">
        <f t="shared" si="36"/>
        <v>165.97202352941176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153502.13</v>
      </c>
      <c r="K677" s="210">
        <f>นครพนม!AN83</f>
        <v>156523.15</v>
      </c>
      <c r="L677" s="211">
        <f>นครพนม!AO83</f>
        <v>352501.19999999995</v>
      </c>
      <c r="M677" s="211">
        <f>นครพนม!AP83</f>
        <v>447149.81999999995</v>
      </c>
      <c r="N677" s="3"/>
      <c r="O677" s="3"/>
      <c r="P677" s="3"/>
      <c r="Q677" s="77">
        <f t="shared" si="35"/>
        <v>-94648.62</v>
      </c>
      <c r="R677" s="78">
        <f t="shared" si="36"/>
        <v>147.55177898702385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285702.53000000003</v>
      </c>
      <c r="K678" s="210">
        <f>นครพนม!AN84</f>
        <v>451949.27</v>
      </c>
      <c r="L678" s="211">
        <f>นครพนม!AO84</f>
        <v>941885.14</v>
      </c>
      <c r="M678" s="211">
        <f>นครพนม!AP84</f>
        <v>762785.9</v>
      </c>
      <c r="N678" s="3"/>
      <c r="O678" s="3"/>
      <c r="P678" s="3"/>
      <c r="Q678" s="77">
        <f t="shared" si="35"/>
        <v>179099.24</v>
      </c>
      <c r="R678" s="78">
        <f t="shared" si="36"/>
        <v>402.34307560871423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271547.84000000003</v>
      </c>
      <c r="K679" s="210">
        <f>นครพนม!AN85</f>
        <v>360013.28</v>
      </c>
      <c r="L679" s="211">
        <f>นครพนม!AO85</f>
        <v>485637.42000000004</v>
      </c>
      <c r="M679" s="211">
        <f>นครพนม!AP85</f>
        <v>501413.1</v>
      </c>
      <c r="N679" s="3"/>
      <c r="O679" s="3"/>
      <c r="P679" s="3"/>
      <c r="Q679" s="77">
        <f t="shared" si="35"/>
        <v>-15775.679999999935</v>
      </c>
      <c r="R679" s="78">
        <f t="shared" si="36"/>
        <v>272.67682201010672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246252.01</v>
      </c>
      <c r="K680" s="210">
        <f>นครพนม!AN86</f>
        <v>240501.62000000002</v>
      </c>
      <c r="L680" s="211">
        <f>นครพนม!AO86</f>
        <v>783219.16</v>
      </c>
      <c r="M680" s="211">
        <f>นครพนม!AP86</f>
        <v>988211.06</v>
      </c>
      <c r="N680" s="3"/>
      <c r="O680" s="3"/>
      <c r="P680" s="3"/>
      <c r="Q680" s="77">
        <f t="shared" si="35"/>
        <v>-204991.90000000002</v>
      </c>
      <c r="R680" s="78">
        <f t="shared" si="36"/>
        <v>292.02802386278898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9181.82</v>
      </c>
      <c r="K681" s="210">
        <f>นครพนม!AN87</f>
        <v>-2091.9599999999991</v>
      </c>
      <c r="L681" s="211">
        <f>นครพนม!AO87</f>
        <v>485448.92</v>
      </c>
      <c r="M681" s="211">
        <f>นครพนม!AP87</f>
        <v>586087.81000000006</v>
      </c>
      <c r="N681" s="3"/>
      <c r="O681" s="3"/>
      <c r="P681" s="3"/>
      <c r="Q681" s="77">
        <f t="shared" si="35"/>
        <v>-100638.89000000007</v>
      </c>
      <c r="R681" s="78">
        <f t="shared" si="36"/>
        <v>271.96017927170868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44633.05</v>
      </c>
      <c r="K682" s="210">
        <f>นครพนม!AN88</f>
        <v>211674.18</v>
      </c>
      <c r="L682" s="211">
        <f>นครพนม!AO88</f>
        <v>352161.29000000004</v>
      </c>
      <c r="M682" s="211">
        <f>นครพนม!AP88</f>
        <v>483920.15</v>
      </c>
      <c r="N682" s="3"/>
      <c r="O682" s="3"/>
      <c r="P682" s="3"/>
      <c r="Q682" s="77">
        <f t="shared" si="35"/>
        <v>-131758.85999999999</v>
      </c>
      <c r="R682" s="78">
        <f t="shared" si="36"/>
        <v>114.115777705768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576138.59</v>
      </c>
      <c r="K683" s="210">
        <f>นครพนม!AN89</f>
        <v>621873.07999999996</v>
      </c>
      <c r="L683" s="211">
        <f>นครพนม!AO89</f>
        <v>517386.78</v>
      </c>
      <c r="M683" s="211">
        <f>นครพนม!AP89</f>
        <v>671099.21</v>
      </c>
      <c r="N683" s="3"/>
      <c r="O683" s="3"/>
      <c r="P683" s="3"/>
      <c r="Q683" s="77">
        <f t="shared" si="35"/>
        <v>-153712.42999999993</v>
      </c>
      <c r="R683" s="78">
        <f t="shared" si="36"/>
        <v>176.28169676320275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270093.67</v>
      </c>
      <c r="K684" s="210">
        <f>นครพนม!AN90</f>
        <v>941208.59000000008</v>
      </c>
      <c r="L684" s="211">
        <f>นครพนม!AO90</f>
        <v>556015.72</v>
      </c>
      <c r="M684" s="211">
        <f>นครพนม!AP90</f>
        <v>736339.67</v>
      </c>
      <c r="N684" s="3"/>
      <c r="O684" s="3"/>
      <c r="P684" s="3"/>
      <c r="Q684" s="77">
        <f t="shared" si="35"/>
        <v>-180323.95000000007</v>
      </c>
      <c r="R684" s="78">
        <f t="shared" si="36"/>
        <v>180.34891988323062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198380.73</v>
      </c>
      <c r="K685" s="210">
        <f>นครพนม!AN91</f>
        <v>196421.6</v>
      </c>
      <c r="L685" s="211">
        <f>นครพนม!AO91</f>
        <v>1202482.1299999999</v>
      </c>
      <c r="M685" s="211">
        <f>นครพนม!AP91</f>
        <v>1166651.6200000001</v>
      </c>
      <c r="N685" s="3"/>
      <c r="O685" s="3"/>
      <c r="P685" s="3"/>
      <c r="Q685" s="77">
        <f t="shared" si="35"/>
        <v>35830.509999999776</v>
      </c>
      <c r="R685" s="78">
        <f t="shared" si="36"/>
        <v>552.10382460973369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57261.52</v>
      </c>
      <c r="K686" s="210">
        <f>นครพนม!AN92</f>
        <v>103013.40999999999</v>
      </c>
      <c r="L686" s="211">
        <f>นครพนม!AO92</f>
        <v>427186.99</v>
      </c>
      <c r="M686" s="211">
        <f>นครพนม!AP92</f>
        <v>539606.77</v>
      </c>
      <c r="N686" s="3"/>
      <c r="O686" s="3"/>
      <c r="P686" s="3"/>
      <c r="Q686" s="77">
        <f t="shared" si="35"/>
        <v>-112419.78000000003</v>
      </c>
      <c r="R686" s="78">
        <f t="shared" si="36"/>
        <v>218.50996930946292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17804.68</v>
      </c>
      <c r="K687" s="210">
        <f>นครพนม!AN93</f>
        <v>47267.61</v>
      </c>
      <c r="L687" s="211">
        <f>นครพนม!AO93</f>
        <v>213728</v>
      </c>
      <c r="M687" s="211">
        <f>นครพนม!AP93</f>
        <v>369617.14</v>
      </c>
      <c r="N687" s="3"/>
      <c r="O687" s="3"/>
      <c r="P687" s="3"/>
      <c r="Q687" s="77">
        <f t="shared" si="35"/>
        <v>-155889.14000000001</v>
      </c>
      <c r="R687" s="78">
        <f t="shared" si="36"/>
        <v>77.634580457682532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244541.98</v>
      </c>
      <c r="K688" s="210">
        <f>นครพนม!AN94</f>
        <v>277250.09000000003</v>
      </c>
      <c r="L688" s="211">
        <f>นครพนม!AO94</f>
        <v>680514.4</v>
      </c>
      <c r="M688" s="211">
        <f>นครพนม!AP94</f>
        <v>869810.68</v>
      </c>
      <c r="N688" s="3"/>
      <c r="O688" s="3"/>
      <c r="P688" s="3"/>
      <c r="Q688" s="77">
        <f t="shared" si="35"/>
        <v>-189296.28000000003</v>
      </c>
      <c r="R688" s="78">
        <f t="shared" si="36"/>
        <v>231.94083162917519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187324.45</v>
      </c>
      <c r="K689" s="210">
        <f>นครพนม!AN95</f>
        <v>739456.47000000009</v>
      </c>
      <c r="L689" s="211">
        <f>นครพนม!AO95</f>
        <v>410417.01</v>
      </c>
      <c r="M689" s="211">
        <f>นครพนม!AP95</f>
        <v>649312.22</v>
      </c>
      <c r="N689" s="3"/>
      <c r="O689" s="3"/>
      <c r="P689" s="3"/>
      <c r="Q689" s="77">
        <f t="shared" si="35"/>
        <v>-238895.20999999996</v>
      </c>
      <c r="R689" s="78">
        <f t="shared" si="36"/>
        <v>119.30727034883721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651070.85</v>
      </c>
      <c r="K690" s="210">
        <f>นครพนม!AN96</f>
        <v>757815.55999999994</v>
      </c>
      <c r="L690" s="211">
        <f>นครพนม!AO96</f>
        <v>585881.33000000007</v>
      </c>
      <c r="M690" s="211">
        <f>นครพนม!AP96</f>
        <v>555959.77</v>
      </c>
      <c r="N690" s="3"/>
      <c r="O690" s="3"/>
      <c r="P690" s="3"/>
      <c r="Q690" s="77">
        <f t="shared" si="35"/>
        <v>29921.560000000056</v>
      </c>
      <c r="R690" s="78">
        <f t="shared" si="36"/>
        <v>302.4684202374807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4192.9799999999996</v>
      </c>
      <c r="K691" s="210">
        <f>นครพนม!AN97</f>
        <v>266544.18</v>
      </c>
      <c r="L691" s="211">
        <f>นครพนม!AO97</f>
        <v>304057.09000000003</v>
      </c>
      <c r="M691" s="211">
        <f>นครพนม!AP97</f>
        <v>589898.70000000007</v>
      </c>
      <c r="N691" s="3"/>
      <c r="O691" s="3"/>
      <c r="P691" s="3"/>
      <c r="Q691" s="77">
        <f t="shared" si="35"/>
        <v>-285841.61000000004</v>
      </c>
      <c r="R691" s="78">
        <f t="shared" si="36"/>
        <v>115.08595382286148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372619.43</v>
      </c>
      <c r="K692" s="210">
        <f>นครพนม!AN98</f>
        <v>515379.92999999993</v>
      </c>
      <c r="L692" s="211">
        <f>นครพนม!AO98</f>
        <v>640995.65999999992</v>
      </c>
      <c r="M692" s="211">
        <f>นครพนม!AP98</f>
        <v>653069.79999999993</v>
      </c>
      <c r="N692" s="3"/>
      <c r="O692" s="3"/>
      <c r="P692" s="3"/>
      <c r="Q692" s="77">
        <f t="shared" si="35"/>
        <v>-12074.140000000014</v>
      </c>
      <c r="R692" s="78">
        <f t="shared" si="36"/>
        <v>279.5445529873528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4850538.08</v>
      </c>
      <c r="K693" s="215">
        <f>SUM(K673:K692)</f>
        <v>7370908.8999999994</v>
      </c>
      <c r="L693" s="215">
        <f>SUM(L673:L692)</f>
        <v>10650445.949999999</v>
      </c>
      <c r="M693" s="215">
        <f>SUM(M673:M692)</f>
        <v>12203080.24</v>
      </c>
      <c r="N693" s="213">
        <v>19</v>
      </c>
      <c r="O693" s="213">
        <v>19</v>
      </c>
      <c r="P693" s="213">
        <f>N693-O693</f>
        <v>0</v>
      </c>
      <c r="Q693" s="77">
        <f t="shared" si="35"/>
        <v>-1552634.290000001</v>
      </c>
      <c r="R693" s="78">
        <f>L693/H693</f>
        <v>217.82725794576021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221865.15</v>
      </c>
      <c r="K695" s="210">
        <f>นครพนม!AN99</f>
        <v>242609.92000000001</v>
      </c>
      <c r="L695" s="211">
        <f>นครพนม!AO99</f>
        <v>843617.2</v>
      </c>
      <c r="M695" s="211">
        <f>นครพนม!AP99</f>
        <v>626796.94999999995</v>
      </c>
      <c r="N695" s="3"/>
      <c r="O695" s="3"/>
      <c r="P695" s="3"/>
      <c r="Q695" s="77">
        <f t="shared" si="35"/>
        <v>216820.25</v>
      </c>
      <c r="R695" s="78">
        <f t="shared" si="36"/>
        <v>293.22808481056654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468873.32</v>
      </c>
      <c r="K696" s="210">
        <f>นครพนม!AN100</f>
        <v>482204.78</v>
      </c>
      <c r="L696" s="211">
        <f>นครพนม!AO100</f>
        <v>1120207.49</v>
      </c>
      <c r="M696" s="211">
        <f>นครพนม!AP100</f>
        <v>652778.56999999995</v>
      </c>
      <c r="N696" s="3"/>
      <c r="O696" s="3"/>
      <c r="P696" s="3"/>
      <c r="Q696" s="77">
        <f t="shared" si="35"/>
        <v>467428.92000000004</v>
      </c>
      <c r="R696" s="78">
        <f t="shared" si="36"/>
        <v>382.715234028015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383861.48</v>
      </c>
      <c r="K697" s="210">
        <f>นครพนม!AN101</f>
        <v>465629.54</v>
      </c>
      <c r="L697" s="211">
        <f>นครพนม!AO101</f>
        <v>562760.92000000004</v>
      </c>
      <c r="M697" s="211">
        <f>นครพนม!AP101</f>
        <v>1291972.3700000001</v>
      </c>
      <c r="N697" s="3"/>
      <c r="O697" s="3"/>
      <c r="P697" s="3"/>
      <c r="Q697" s="77">
        <f t="shared" si="35"/>
        <v>-729211.45000000007</v>
      </c>
      <c r="R697" s="78">
        <f t="shared" si="36"/>
        <v>134.5030879541109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657016.81000000006</v>
      </c>
      <c r="K698" s="210">
        <f>นครพนม!AN102</f>
        <v>757101.55</v>
      </c>
      <c r="L698" s="211">
        <f>นครพนม!AO102</f>
        <v>850133.15</v>
      </c>
      <c r="M698" s="211">
        <f>นครพนม!AP102</f>
        <v>675909.63</v>
      </c>
      <c r="N698" s="3"/>
      <c r="O698" s="3"/>
      <c r="P698" s="3"/>
      <c r="Q698" s="77">
        <f t="shared" si="35"/>
        <v>174223.52000000002</v>
      </c>
      <c r="R698" s="78">
        <f t="shared" si="36"/>
        <v>181.76890100491769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175670.98</v>
      </c>
      <c r="K699" s="210">
        <f>นครพนม!AN103</f>
        <v>198924.46000000002</v>
      </c>
      <c r="L699" s="211">
        <f>นครพนม!AO103</f>
        <v>609237.80000000005</v>
      </c>
      <c r="M699" s="211">
        <f>นครพนม!AP103</f>
        <v>765185.96</v>
      </c>
      <c r="N699" s="3"/>
      <c r="O699" s="3"/>
      <c r="P699" s="3"/>
      <c r="Q699" s="77">
        <f t="shared" si="35"/>
        <v>-155948.15999999992</v>
      </c>
      <c r="R699" s="78">
        <f t="shared" si="36"/>
        <v>273.56883700044904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258860.49</v>
      </c>
      <c r="K700" s="210">
        <f>นครพนม!AN104</f>
        <v>284443.35000000003</v>
      </c>
      <c r="L700" s="211">
        <f>นครพนม!AO104</f>
        <v>605651.94999999995</v>
      </c>
      <c r="M700" s="211">
        <f>นครพนม!AP104</f>
        <v>578655.2300000001</v>
      </c>
      <c r="N700" s="3"/>
      <c r="O700" s="3"/>
      <c r="P700" s="3"/>
      <c r="Q700" s="77">
        <f t="shared" si="35"/>
        <v>26996.719999999856</v>
      </c>
      <c r="R700" s="78">
        <f t="shared" si="36"/>
        <v>743.13122699386497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105137.06</v>
      </c>
      <c r="K701" s="210">
        <f>นครพนม!AN105</f>
        <v>428778.75</v>
      </c>
      <c r="L701" s="211">
        <f>นครพนม!AO105</f>
        <v>907710.49</v>
      </c>
      <c r="M701" s="211">
        <f>นครพนม!AP105</f>
        <v>804544.77</v>
      </c>
      <c r="N701" s="3"/>
      <c r="O701" s="3"/>
      <c r="P701" s="3"/>
      <c r="Q701" s="77">
        <f t="shared" si="35"/>
        <v>103165.71999999997</v>
      </c>
      <c r="R701" s="78">
        <f t="shared" si="36"/>
        <v>252.07178283810052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565299.15</v>
      </c>
      <c r="K702" s="210">
        <f>นครพนม!AN106</f>
        <v>596588.39</v>
      </c>
      <c r="L702" s="211">
        <f>นครพนม!AO106</f>
        <v>698129.3899999999</v>
      </c>
      <c r="M702" s="211">
        <f>นครพนม!AP106</f>
        <v>308727.29000000004</v>
      </c>
      <c r="N702" s="3"/>
      <c r="O702" s="3"/>
      <c r="P702" s="3"/>
      <c r="Q702" s="77">
        <f t="shared" si="35"/>
        <v>389402.09999999986</v>
      </c>
      <c r="R702" s="78">
        <f t="shared" si="36"/>
        <v>294.4451244200759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47440.5</v>
      </c>
      <c r="K703" s="210">
        <f>นครพนม!AN107</f>
        <v>87479.040000000008</v>
      </c>
      <c r="L703" s="211">
        <f>นครพนม!AO107</f>
        <v>523074.17000000004</v>
      </c>
      <c r="M703" s="211">
        <f>นครพนม!AP107</f>
        <v>498645.35</v>
      </c>
      <c r="N703" s="3"/>
      <c r="O703" s="3"/>
      <c r="P703" s="3"/>
      <c r="Q703" s="77">
        <f t="shared" si="35"/>
        <v>24428.820000000065</v>
      </c>
      <c r="R703" s="78">
        <f t="shared" si="36"/>
        <v>251.84119884448725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185660.11</v>
      </c>
      <c r="K704" s="210">
        <f>นครพนม!AN108</f>
        <v>208307.88999999998</v>
      </c>
      <c r="L704" s="211">
        <f>นครพนม!AO108</f>
        <v>650336.24</v>
      </c>
      <c r="M704" s="211">
        <f>นครพนม!AP108</f>
        <v>575351.96</v>
      </c>
      <c r="N704" s="3"/>
      <c r="O704" s="3"/>
      <c r="P704" s="3"/>
      <c r="Q704" s="77">
        <f t="shared" si="35"/>
        <v>74984.280000000028</v>
      </c>
      <c r="R704" s="78">
        <f t="shared" si="36"/>
        <v>218.16042938611204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748113.49</v>
      </c>
      <c r="K705" s="210">
        <f>นครพนม!AN109</f>
        <v>669862.31000000006</v>
      </c>
      <c r="L705" s="211">
        <f>นครพนม!AO109</f>
        <v>1066958.8700000001</v>
      </c>
      <c r="M705" s="211">
        <f>นครพนม!AP109</f>
        <v>759253.92999999993</v>
      </c>
      <c r="N705" s="3"/>
      <c r="O705" s="3"/>
      <c r="P705" s="3"/>
      <c r="Q705" s="77">
        <f t="shared" si="35"/>
        <v>307704.94000000018</v>
      </c>
      <c r="R705" s="78">
        <f t="shared" si="36"/>
        <v>414.67503692188114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73102.210000000006</v>
      </c>
      <c r="K706" s="210">
        <f>นครพนม!AN110</f>
        <v>408742.20000000007</v>
      </c>
      <c r="L706" s="211">
        <f>นครพนม!AO110</f>
        <v>421014.74</v>
      </c>
      <c r="M706" s="211">
        <f>นครพนม!AP110</f>
        <v>374818.07999999996</v>
      </c>
      <c r="N706" s="3"/>
      <c r="O706" s="3"/>
      <c r="P706" s="3"/>
      <c r="Q706" s="77">
        <f t="shared" si="35"/>
        <v>46196.660000000033</v>
      </c>
      <c r="R706" s="78">
        <f t="shared" si="36"/>
        <v>212.84870576339736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451457.46</v>
      </c>
      <c r="K707" s="210">
        <f>นครพนม!AN111</f>
        <v>548563.9</v>
      </c>
      <c r="L707" s="211">
        <f>นครพนม!AO111</f>
        <v>675864.55999999994</v>
      </c>
      <c r="M707" s="211">
        <f>นครพนม!AP111</f>
        <v>537241.66999999993</v>
      </c>
      <c r="N707" s="3"/>
      <c r="O707" s="3"/>
      <c r="P707" s="3"/>
      <c r="Q707" s="77">
        <f t="shared" si="35"/>
        <v>138622.89000000001</v>
      </c>
      <c r="R707" s="78">
        <f t="shared" si="36"/>
        <v>287.60194042553189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180520.39</v>
      </c>
      <c r="K708" s="210">
        <f>นครพนม!AN112</f>
        <v>227272.45000000004</v>
      </c>
      <c r="L708" s="211">
        <f>นครพนม!AO112</f>
        <v>421985.7</v>
      </c>
      <c r="M708" s="211">
        <f>นครพนม!AP112</f>
        <v>376981.61</v>
      </c>
      <c r="N708" s="3"/>
      <c r="O708" s="3"/>
      <c r="P708" s="3"/>
      <c r="Q708" s="77">
        <f t="shared" si="35"/>
        <v>45004.090000000026</v>
      </c>
      <c r="R708" s="78">
        <f t="shared" si="36"/>
        <v>248.51925795053003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383455.32</v>
      </c>
      <c r="K709" s="210">
        <f>นครพนม!AN113</f>
        <v>405876.72000000003</v>
      </c>
      <c r="L709" s="211">
        <f>นครพนม!AO113</f>
        <v>462669.36</v>
      </c>
      <c r="M709" s="211">
        <f>นครพนม!AP113</f>
        <v>561913.66999999993</v>
      </c>
      <c r="N709" s="3"/>
      <c r="O709" s="3"/>
      <c r="P709" s="3"/>
      <c r="Q709" s="77">
        <f t="shared" si="35"/>
        <v>-99244.309999999939</v>
      </c>
      <c r="R709" s="78">
        <f t="shared" si="36"/>
        <v>219.27457819905212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4906333.92</v>
      </c>
      <c r="K710" s="231">
        <f>SUM(K694:K709)</f>
        <v>6012385.2500000009</v>
      </c>
      <c r="L710" s="215">
        <f>SUM(L694:L709)</f>
        <v>10419352.029999999</v>
      </c>
      <c r="M710" s="215">
        <f>SUM(M694:M709)</f>
        <v>9388777.0399999991</v>
      </c>
      <c r="N710" s="213">
        <v>15</v>
      </c>
      <c r="O710" s="213">
        <v>15</v>
      </c>
      <c r="P710" s="213">
        <f>N710-O710</f>
        <v>0</v>
      </c>
      <c r="Q710" s="77">
        <f t="shared" si="35"/>
        <v>1030574.9900000002</v>
      </c>
      <c r="R710" s="78">
        <f>L710/H710</f>
        <v>264.14216980175428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457001.28</v>
      </c>
      <c r="K712" s="210">
        <f>นครพนม!AN114</f>
        <v>606353.19000000006</v>
      </c>
      <c r="L712" s="211">
        <f>นครพนม!AO114</f>
        <v>794205.87</v>
      </c>
      <c r="M712" s="211">
        <f>นครพนม!AP114</f>
        <v>808329.93</v>
      </c>
      <c r="N712" s="3"/>
      <c r="O712" s="3"/>
      <c r="P712" s="3"/>
      <c r="Q712" s="77">
        <f t="shared" ref="Q712:Q746" si="37">L712-M712</f>
        <v>-14124.060000000056</v>
      </c>
      <c r="R712" s="78">
        <f t="shared" ref="R712:R747" si="38">L712/H712</f>
        <v>217.41195455789762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277708.11</v>
      </c>
      <c r="K713" s="210">
        <f>นครพนม!AN115</f>
        <v>289677.87</v>
      </c>
      <c r="L713" s="211">
        <f>นครพนม!AO115</f>
        <v>522842.22</v>
      </c>
      <c r="M713" s="211">
        <f>นครพนม!AP115</f>
        <v>624508.44000000006</v>
      </c>
      <c r="N713" s="3"/>
      <c r="O713" s="3"/>
      <c r="P713" s="3"/>
      <c r="Q713" s="77">
        <f t="shared" si="37"/>
        <v>-101666.22000000009</v>
      </c>
      <c r="R713" s="78">
        <f t="shared" si="38"/>
        <v>364.85849267271459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335273.05</v>
      </c>
      <c r="K714" s="210">
        <f>นครพนม!AN116</f>
        <v>653483.77</v>
      </c>
      <c r="L714" s="211">
        <f>นครพนม!AO116</f>
        <v>470916.19</v>
      </c>
      <c r="M714" s="211">
        <f>นครพนม!AP116</f>
        <v>428762.46</v>
      </c>
      <c r="N714" s="3"/>
      <c r="O714" s="3"/>
      <c r="P714" s="3"/>
      <c r="Q714" s="77">
        <f t="shared" si="37"/>
        <v>42153.729999999981</v>
      </c>
      <c r="R714" s="78">
        <f t="shared" si="38"/>
        <v>219.54134731934732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170310.81</v>
      </c>
      <c r="K715" s="210">
        <f>นครพนม!AN117</f>
        <v>210990.81</v>
      </c>
      <c r="L715" s="211">
        <f>นครพนม!AO117</f>
        <v>728546.65</v>
      </c>
      <c r="M715" s="211">
        <f>นครพนม!AP117</f>
        <v>714764.65999999992</v>
      </c>
      <c r="N715" s="3"/>
      <c r="O715" s="3"/>
      <c r="P715" s="3"/>
      <c r="Q715" s="77">
        <f t="shared" si="37"/>
        <v>13781.990000000107</v>
      </c>
      <c r="R715" s="78">
        <f t="shared" si="38"/>
        <v>325.53469615728329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119768.05</v>
      </c>
      <c r="K716" s="210">
        <f>นครพนม!AN118</f>
        <v>308341.15000000002</v>
      </c>
      <c r="L716" s="211">
        <f>นครพนม!AO118</f>
        <v>767674.22</v>
      </c>
      <c r="M716" s="211">
        <f>นครพนม!AP118</f>
        <v>540976.34</v>
      </c>
      <c r="N716" s="3"/>
      <c r="O716" s="3"/>
      <c r="P716" s="3"/>
      <c r="Q716" s="77">
        <f t="shared" si="37"/>
        <v>226697.88</v>
      </c>
      <c r="R716" s="78">
        <f t="shared" si="38"/>
        <v>309.54605645161291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485932.63</v>
      </c>
      <c r="K717" s="210">
        <f>นครพนม!AN119</f>
        <v>447459.66000000003</v>
      </c>
      <c r="L717" s="211">
        <f>นครพนม!AO119</f>
        <v>752800.32</v>
      </c>
      <c r="M717" s="211">
        <f>นครพนม!AP119</f>
        <v>796284.03999999992</v>
      </c>
      <c r="N717" s="3"/>
      <c r="O717" s="3"/>
      <c r="P717" s="3"/>
      <c r="Q717" s="77">
        <f t="shared" si="37"/>
        <v>-43483.719999999972</v>
      </c>
      <c r="R717" s="78">
        <f t="shared" si="38"/>
        <v>217.38386370199248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231774.05</v>
      </c>
      <c r="K718" s="210">
        <f>นครพนม!AN120</f>
        <v>280668.52999999997</v>
      </c>
      <c r="L718" s="211">
        <f>นครพนม!AO120</f>
        <v>542438.97</v>
      </c>
      <c r="M718" s="211">
        <f>นครพนม!AP120</f>
        <v>615612.47</v>
      </c>
      <c r="N718" s="3"/>
      <c r="O718" s="3"/>
      <c r="P718" s="3"/>
      <c r="Q718" s="77">
        <f t="shared" si="37"/>
        <v>-73173.5</v>
      </c>
      <c r="R718" s="78">
        <f t="shared" si="38"/>
        <v>149.26774078150797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109184.03</v>
      </c>
      <c r="K719" s="210">
        <f>นครพนม!AN121</f>
        <v>238087.58000000002</v>
      </c>
      <c r="L719" s="211">
        <f>นครพนม!AO121</f>
        <v>617813.07999999996</v>
      </c>
      <c r="M719" s="211">
        <f>นครพนม!AP121</f>
        <v>744550.48</v>
      </c>
      <c r="N719" s="3"/>
      <c r="O719" s="3"/>
      <c r="P719" s="3"/>
      <c r="Q719" s="77">
        <f t="shared" si="37"/>
        <v>-126737.40000000002</v>
      </c>
      <c r="R719" s="78">
        <f t="shared" si="38"/>
        <v>144.24774223674993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2186952.0100000002</v>
      </c>
      <c r="K720" s="215">
        <f>SUM(K711:K719)</f>
        <v>3035062.56</v>
      </c>
      <c r="L720" s="215">
        <f>SUM(L711:L719)</f>
        <v>5197237.5199999996</v>
      </c>
      <c r="M720" s="215">
        <f>SUM(M711:M719)</f>
        <v>5273788.82</v>
      </c>
      <c r="N720" s="213">
        <v>8</v>
      </c>
      <c r="O720" s="213">
        <v>8</v>
      </c>
      <c r="P720" s="213">
        <f>N720-O720</f>
        <v>0</v>
      </c>
      <c r="Q720" s="77">
        <f t="shared" si="37"/>
        <v>-76551.300000000745</v>
      </c>
      <c r="R720" s="78">
        <f>L720/H720</f>
        <v>222.7801243088002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188316.25</v>
      </c>
      <c r="K722" s="210">
        <f>นครพนม!AN122</f>
        <v>480911.63</v>
      </c>
      <c r="L722" s="211">
        <f>นครพนม!AO122</f>
        <v>655180.15999999992</v>
      </c>
      <c r="M722" s="211">
        <f>นครพนม!AP122</f>
        <v>707689.58</v>
      </c>
      <c r="N722" s="3"/>
      <c r="O722" s="3"/>
      <c r="P722" s="3"/>
      <c r="R722" s="78">
        <f t="shared" si="38"/>
        <v>322.90791522917687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1140821.82</v>
      </c>
      <c r="K723" s="210">
        <f>นครพนม!AN123</f>
        <v>2266974.1800000002</v>
      </c>
      <c r="L723" s="211">
        <f>นครพนม!AO123</f>
        <v>833580.74</v>
      </c>
      <c r="M723" s="211">
        <f>นครพนม!AP123</f>
        <v>328983.13</v>
      </c>
      <c r="N723" s="3"/>
      <c r="O723" s="3"/>
      <c r="P723" s="3"/>
      <c r="Q723" s="77">
        <f t="shared" si="37"/>
        <v>504597.61</v>
      </c>
      <c r="R723" s="78">
        <f t="shared" si="38"/>
        <v>260.08759438377535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326617.84999999998</v>
      </c>
      <c r="K724" s="210">
        <f>นครพนม!AN124</f>
        <v>681161.12</v>
      </c>
      <c r="L724" s="211">
        <f>นครพนม!AO124</f>
        <v>467858.08999999997</v>
      </c>
      <c r="M724" s="211">
        <f>นครพนม!AP124</f>
        <v>181221.78999999998</v>
      </c>
      <c r="N724" s="3"/>
      <c r="O724" s="3"/>
      <c r="P724" s="3"/>
      <c r="Q724" s="77">
        <f t="shared" si="37"/>
        <v>286636.3</v>
      </c>
      <c r="R724" s="78">
        <f t="shared" si="38"/>
        <v>368.97325709779176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146092.79999999999</v>
      </c>
      <c r="K725" s="210">
        <f>นครพนม!AN125</f>
        <v>816651.47</v>
      </c>
      <c r="L725" s="211">
        <f>นครพนม!AO125</f>
        <v>240943.31</v>
      </c>
      <c r="M725" s="211">
        <f>นครพนม!AP125</f>
        <v>255235.63999999998</v>
      </c>
      <c r="N725" s="3"/>
      <c r="O725" s="3"/>
      <c r="P725" s="3"/>
      <c r="Q725" s="77">
        <f t="shared" si="37"/>
        <v>-14292.329999999987</v>
      </c>
      <c r="R725" s="78">
        <f t="shared" si="38"/>
        <v>107.61201875837428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202809.96</v>
      </c>
      <c r="K726" s="210">
        <f>นครพนม!AN126</f>
        <v>428736.56</v>
      </c>
      <c r="L726" s="211">
        <f>นครพนม!AO126</f>
        <v>1010823.5</v>
      </c>
      <c r="M726" s="211">
        <f>นครพนม!AP126</f>
        <v>843400.67999999993</v>
      </c>
      <c r="N726" s="3"/>
      <c r="O726" s="3"/>
      <c r="P726" s="3"/>
      <c r="Q726" s="77">
        <f t="shared" si="37"/>
        <v>167422.82000000007</v>
      </c>
      <c r="R726" s="78">
        <f t="shared" si="38"/>
        <v>209.02057485525228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361667.95</v>
      </c>
      <c r="K727" s="210">
        <f>นครพนม!AN127</f>
        <v>741288.2</v>
      </c>
      <c r="L727" s="211">
        <f>นครพนม!AO127</f>
        <v>861857.49</v>
      </c>
      <c r="M727" s="211">
        <f>นครพนม!AP127</f>
        <v>690692.96000000008</v>
      </c>
      <c r="N727" s="3"/>
      <c r="O727" s="3"/>
      <c r="P727" s="3"/>
      <c r="Q727" s="77">
        <f t="shared" si="37"/>
        <v>171164.52999999991</v>
      </c>
      <c r="R727" s="78">
        <f t="shared" si="38"/>
        <v>205.93966308243728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1095162.58</v>
      </c>
      <c r="K728" s="210">
        <f>นครพนม!AN128</f>
        <v>2046439.11</v>
      </c>
      <c r="L728" s="211">
        <f>นครพนม!AO128</f>
        <v>598120.90999999992</v>
      </c>
      <c r="M728" s="211">
        <f>นครพนม!AP128</f>
        <v>775319.96</v>
      </c>
      <c r="N728" s="3"/>
      <c r="O728" s="3"/>
      <c r="P728" s="3"/>
      <c r="Q728" s="77">
        <f t="shared" si="37"/>
        <v>-177199.05000000005</v>
      </c>
      <c r="R728" s="78">
        <f t="shared" si="38"/>
        <v>144.05609585741809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415121.77</v>
      </c>
      <c r="K729" s="267">
        <f>นครพนม!AN129</f>
        <v>53189.590000000026</v>
      </c>
      <c r="L729" s="211">
        <f>นครพนม!AO129</f>
        <v>723818.95</v>
      </c>
      <c r="M729" s="211">
        <f>นครพนม!AP129</f>
        <v>808372.88</v>
      </c>
      <c r="N729" s="3"/>
      <c r="O729" s="3"/>
      <c r="P729" s="3"/>
      <c r="Q729" s="77">
        <f t="shared" si="37"/>
        <v>-84553.930000000051</v>
      </c>
      <c r="R729" s="78">
        <f t="shared" si="38"/>
        <v>286.88820848196588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1120492.3899999999</v>
      </c>
      <c r="K730" s="209">
        <f>นครพนม!AN130</f>
        <v>1121614.3199999998</v>
      </c>
      <c r="L730" s="211">
        <f>นครพนม!AO130</f>
        <v>756910.05</v>
      </c>
      <c r="M730" s="211">
        <f>นครพนม!AP130</f>
        <v>873229.32000000007</v>
      </c>
      <c r="N730" s="3"/>
      <c r="O730" s="3"/>
      <c r="P730" s="3"/>
      <c r="Q730" s="77">
        <f t="shared" si="37"/>
        <v>-116319.27000000002</v>
      </c>
      <c r="R730" s="78">
        <f t="shared" si="38"/>
        <v>228.74283771532185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331377.91999999998</v>
      </c>
      <c r="K731" s="210">
        <f>นครพนม!AN131</f>
        <v>769197.36999999988</v>
      </c>
      <c r="L731" s="211">
        <f>นครพนม!AO131</f>
        <v>645074.75</v>
      </c>
      <c r="M731" s="211">
        <f>นครพนม!AP131</f>
        <v>614358.71</v>
      </c>
      <c r="N731" s="3"/>
      <c r="O731" s="3"/>
      <c r="P731" s="3"/>
      <c r="Q731" s="77">
        <f t="shared" si="37"/>
        <v>30716.040000000037</v>
      </c>
      <c r="R731" s="78">
        <f t="shared" si="38"/>
        <v>185.15348737083812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424987.74</v>
      </c>
      <c r="K732" s="210">
        <f>นครพนม!AN132</f>
        <v>1317763.3599999999</v>
      </c>
      <c r="L732" s="211">
        <f>นครพนม!AO132</f>
        <v>707889.74</v>
      </c>
      <c r="M732" s="211">
        <f>นครพนม!AP132</f>
        <v>708124.67999999993</v>
      </c>
      <c r="N732" s="3"/>
      <c r="O732" s="3"/>
      <c r="P732" s="3"/>
      <c r="Q732" s="77">
        <f t="shared" si="37"/>
        <v>-234.93999999994412</v>
      </c>
      <c r="R732" s="78">
        <f t="shared" si="38"/>
        <v>199.8559401468097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5753469.0300000003</v>
      </c>
      <c r="K733" s="231">
        <f>SUM(K721:K732)</f>
        <v>10723926.909999998</v>
      </c>
      <c r="L733" s="215">
        <f>SUM(L721:L732)</f>
        <v>7502057.6900000004</v>
      </c>
      <c r="M733" s="215">
        <f>SUM(M721:M732)</f>
        <v>6786629.3300000001</v>
      </c>
      <c r="N733" s="213">
        <v>11</v>
      </c>
      <c r="O733" s="213">
        <v>11</v>
      </c>
      <c r="P733" s="213">
        <f>N733-O733</f>
        <v>0</v>
      </c>
      <c r="Q733" s="77">
        <f t="shared" si="37"/>
        <v>715428.36000000034</v>
      </c>
      <c r="R733" s="78">
        <f>L733/H733</f>
        <v>215.74996232600944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54961.440000000002</v>
      </c>
      <c r="K735" s="210">
        <f>นครพนม!AN133</f>
        <v>1174584.5900000001</v>
      </c>
      <c r="L735" s="211">
        <f>นครพนม!AO133</f>
        <v>483469.82999999996</v>
      </c>
      <c r="M735" s="211">
        <f>นครพนม!AP133</f>
        <v>616427.02</v>
      </c>
      <c r="N735" s="3"/>
      <c r="O735" s="3"/>
      <c r="P735" s="3"/>
      <c r="Q735" s="77">
        <f t="shared" si="37"/>
        <v>-132957.19000000006</v>
      </c>
      <c r="R735" s="78">
        <f t="shared" si="38"/>
        <v>215.35404454342984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73153.55</v>
      </c>
      <c r="K736" s="210">
        <f>นครพนม!AN134</f>
        <v>78665.59</v>
      </c>
      <c r="L736" s="211">
        <f>นครพนม!AO134</f>
        <v>501455.06</v>
      </c>
      <c r="M736" s="211">
        <f>นครพนม!AP134</f>
        <v>549477.14</v>
      </c>
      <c r="N736" s="3"/>
      <c r="O736" s="3"/>
      <c r="P736" s="3"/>
      <c r="Q736" s="77">
        <f t="shared" si="37"/>
        <v>-48022.080000000016</v>
      </c>
      <c r="R736" s="78">
        <f t="shared" si="38"/>
        <v>101.81828629441624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20941.509999999998</v>
      </c>
      <c r="K737" s="210">
        <f>นครพนม!AN135</f>
        <v>297399.75</v>
      </c>
      <c r="L737" s="211">
        <f>นครพนม!AO135</f>
        <v>609897.4</v>
      </c>
      <c r="M737" s="211">
        <f>นครพนม!AP135</f>
        <v>814969.45</v>
      </c>
      <c r="N737" s="3"/>
      <c r="O737" s="3"/>
      <c r="P737" s="3"/>
      <c r="Q737" s="77">
        <f t="shared" si="37"/>
        <v>-205072.04999999993</v>
      </c>
      <c r="R737" s="78">
        <f t="shared" si="38"/>
        <v>289.05090047393367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158406.16</v>
      </c>
      <c r="K738" s="210">
        <f>นครพนม!AN136</f>
        <v>369570.13000000006</v>
      </c>
      <c r="L738" s="211">
        <f>นครพนม!AO136</f>
        <v>355540.62</v>
      </c>
      <c r="M738" s="211">
        <f>นครพนม!AP136</f>
        <v>497513.75</v>
      </c>
      <c r="N738" s="3"/>
      <c r="O738" s="3"/>
      <c r="P738" s="3"/>
      <c r="Q738" s="77">
        <f>L738-M738</f>
        <v>-141973.13</v>
      </c>
      <c r="R738" s="78">
        <f>L738/H738</f>
        <v>176.79792143212333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307462.66000000003</v>
      </c>
      <c r="K739" s="231">
        <f>SUM(K734:K738)</f>
        <v>1920220.0600000003</v>
      </c>
      <c r="L739" s="215">
        <f>SUM(L735:L738)</f>
        <v>1950362.9100000001</v>
      </c>
      <c r="M739" s="215">
        <f>SUM(M735:M738)</f>
        <v>2478387.3600000003</v>
      </c>
      <c r="N739" s="213">
        <v>4</v>
      </c>
      <c r="O739" s="213">
        <v>4</v>
      </c>
      <c r="P739" s="213">
        <f>N739-O739</f>
        <v>0</v>
      </c>
      <c r="Q739" s="77">
        <f t="shared" si="37"/>
        <v>-528024.45000000019</v>
      </c>
      <c r="R739" s="78">
        <f>L739/H739</f>
        <v>172.73606500752814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79786.149999999994</v>
      </c>
      <c r="K741" s="210">
        <f>นครพนม!AN137</f>
        <v>32876.76999999999</v>
      </c>
      <c r="L741" s="211">
        <f>นครพนม!AO137</f>
        <v>546645</v>
      </c>
      <c r="M741" s="211">
        <f>นครพนม!AP137</f>
        <v>659822.76</v>
      </c>
      <c r="N741" s="3"/>
      <c r="O741" s="3"/>
      <c r="P741" s="3"/>
      <c r="Q741" s="77">
        <f t="shared" si="37"/>
        <v>-113177.76000000001</v>
      </c>
      <c r="R741" s="78">
        <f t="shared" si="38"/>
        <v>214.20258620689654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220912.99</v>
      </c>
      <c r="K742" s="210">
        <f>นครพนม!AN138</f>
        <v>346510.13</v>
      </c>
      <c r="L742" s="211">
        <f>นครพนม!AO138</f>
        <v>504872.73</v>
      </c>
      <c r="M742" s="211">
        <f>นครพนม!AP138</f>
        <v>648312.18000000005</v>
      </c>
      <c r="N742" s="3"/>
      <c r="O742" s="3"/>
      <c r="P742" s="3"/>
      <c r="Q742" s="77">
        <f t="shared" si="37"/>
        <v>-143439.45000000007</v>
      </c>
      <c r="R742" s="78">
        <f t="shared" si="38"/>
        <v>506.90033132530118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1152935.3899999999</v>
      </c>
      <c r="K743" s="210">
        <f>นครพนม!AN139</f>
        <v>1156866.5299999998</v>
      </c>
      <c r="L743" s="211">
        <f>นครพนม!AO139</f>
        <v>1449918.1</v>
      </c>
      <c r="M743" s="211">
        <f>นครพนม!AP139</f>
        <v>1131519.82</v>
      </c>
      <c r="N743" s="3"/>
      <c r="O743" s="3"/>
      <c r="P743" s="3"/>
      <c r="Q743" s="77">
        <f t="shared" si="37"/>
        <v>318398.28000000003</v>
      </c>
      <c r="R743" s="78">
        <f t="shared" si="38"/>
        <v>375.52916342916348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1453634.5299999998</v>
      </c>
      <c r="K744" s="231">
        <f>SUM(K740:K743)</f>
        <v>1536253.4299999997</v>
      </c>
      <c r="L744" s="215">
        <f>SUM(L740:L743)</f>
        <v>2501435.83</v>
      </c>
      <c r="M744" s="215">
        <f>SUM(M740:M743)</f>
        <v>2439654.7599999998</v>
      </c>
      <c r="N744" s="213">
        <v>3</v>
      </c>
      <c r="O744" s="213">
        <v>3</v>
      </c>
      <c r="P744" s="213">
        <f>N744-O744</f>
        <v>0</v>
      </c>
      <c r="Q744" s="77">
        <f t="shared" si="37"/>
        <v>61781.070000000298</v>
      </c>
      <c r="R744" s="78">
        <f t="shared" si="38"/>
        <v>337.62124848157646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63916134.43</v>
      </c>
      <c r="K745" s="248">
        <f t="shared" si="39"/>
        <v>85883154.030000001</v>
      </c>
      <c r="L745" s="247">
        <f t="shared" si="39"/>
        <v>92253111.959999993</v>
      </c>
      <c r="M745" s="247">
        <f t="shared" si="39"/>
        <v>88469649.100000009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3783462.8599999845</v>
      </c>
      <c r="R745" s="78">
        <f t="shared" si="38"/>
        <v>236.92552175788953</v>
      </c>
    </row>
    <row r="746" spans="1:18" ht="24.6" customHeight="1" x14ac:dyDescent="0.7">
      <c r="A746" s="87"/>
      <c r="B746" s="85"/>
      <c r="C746" s="85"/>
      <c r="D746" s="85"/>
      <c r="E746" s="340" t="s">
        <v>472</v>
      </c>
      <c r="F746" s="341"/>
      <c r="G746" s="342"/>
      <c r="H746" s="86"/>
      <c r="I746" s="87"/>
      <c r="J746" s="83">
        <f>J745/O745</f>
        <v>469971.57669117645</v>
      </c>
      <c r="K746" s="84">
        <f>K745/O745</f>
        <v>631493.77963235299</v>
      </c>
      <c r="L746" s="83">
        <f>L745/O745</f>
        <v>678331.70558823529</v>
      </c>
      <c r="M746" s="83">
        <f>M745/O745</f>
        <v>650512.12573529419</v>
      </c>
      <c r="N746" s="85"/>
      <c r="O746" s="85"/>
      <c r="P746" s="85"/>
      <c r="Q746" s="77">
        <f t="shared" si="37"/>
        <v>27819.579852941097</v>
      </c>
    </row>
    <row r="747" spans="1:18" ht="24.6" customHeight="1" x14ac:dyDescent="0.7">
      <c r="A747" s="85"/>
      <c r="B747" s="85"/>
      <c r="C747" s="85"/>
      <c r="D747" s="85"/>
      <c r="E747" s="315" t="s">
        <v>477</v>
      </c>
      <c r="F747" s="316"/>
      <c r="G747" s="317"/>
      <c r="H747" s="86">
        <f>H82+H334+H460+H554+H583+H745</f>
        <v>2327014</v>
      </c>
      <c r="I747" s="87"/>
      <c r="J747" s="83">
        <f t="shared" ref="J747:P747" si="40">J82+J334+J460+J554+J583+J745</f>
        <v>450645305.96999997</v>
      </c>
      <c r="K747" s="84">
        <f t="shared" si="40"/>
        <v>552755187.17999995</v>
      </c>
      <c r="L747" s="83">
        <f t="shared" si="40"/>
        <v>539288809.75999999</v>
      </c>
      <c r="M747" s="83">
        <f t="shared" si="40"/>
        <v>546370992.75999999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-7082183</v>
      </c>
      <c r="R747" s="78">
        <f t="shared" si="38"/>
        <v>231.75142468416607</v>
      </c>
    </row>
    <row r="748" spans="1:18" ht="24.6" customHeight="1" x14ac:dyDescent="0.7">
      <c r="A748" s="85"/>
      <c r="B748" s="85"/>
      <c r="C748" s="85"/>
      <c r="D748" s="85"/>
      <c r="E748" s="315" t="s">
        <v>478</v>
      </c>
      <c r="F748" s="316"/>
      <c r="G748" s="317"/>
      <c r="H748" s="86"/>
      <c r="I748" s="87"/>
      <c r="J748" s="83">
        <f>J747/O747</f>
        <v>757387.06885714282</v>
      </c>
      <c r="K748" s="83">
        <f>K747/O747</f>
        <v>929000.31458823523</v>
      </c>
      <c r="L748" s="83">
        <f>L747/O747</f>
        <v>906367.74749579828</v>
      </c>
      <c r="M748" s="83">
        <f>M747/O747</f>
        <v>918270.57606722682</v>
      </c>
      <c r="N748" s="85"/>
      <c r="O748" s="85"/>
      <c r="P748" s="85"/>
      <c r="Q748" s="77">
        <f>L748-M748</f>
        <v>-11902.828571428545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N151"/>
  <sheetViews>
    <sheetView topLeftCell="X1" zoomScale="98" zoomScaleNormal="98" workbookViewId="0">
      <selection activeCell="AM10" sqref="AM10:AM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4" width="8.796875"/>
    <col min="35" max="35" width="15.09765625" style="123" bestFit="1" customWidth="1"/>
    <col min="36" max="36" width="15.69921875" style="134" bestFit="1" customWidth="1"/>
    <col min="37" max="37" width="14" style="125" bestFit="1" customWidth="1"/>
    <col min="38" max="38" width="15.8984375" style="135" bestFit="1" customWidth="1"/>
    <col min="39" max="39" width="16.59765625" style="136" bestFit="1" customWidth="1"/>
    <col min="40" max="40" width="14.8984375" style="125" bestFit="1" customWidth="1"/>
    <col min="41" max="16384" width="4.8984375" style="121"/>
  </cols>
  <sheetData>
    <row r="1" spans="1:40" x14ac:dyDescent="0.25">
      <c r="E1" t="s">
        <v>2056</v>
      </c>
      <c r="F1" t="s">
        <v>2229</v>
      </c>
      <c r="G1" t="s">
        <v>2230</v>
      </c>
      <c r="H1" t="s">
        <v>2231</v>
      </c>
      <c r="I1" t="s">
        <v>2232</v>
      </c>
      <c r="J1" t="s">
        <v>2233</v>
      </c>
      <c r="K1" t="s">
        <v>2234</v>
      </c>
      <c r="L1" t="s">
        <v>2235</v>
      </c>
      <c r="M1" t="s">
        <v>2236</v>
      </c>
      <c r="N1" t="s">
        <v>2237</v>
      </c>
      <c r="O1" t="s">
        <v>2238</v>
      </c>
      <c r="P1" t="s">
        <v>2239</v>
      </c>
      <c r="Q1" t="s">
        <v>2240</v>
      </c>
      <c r="R1" t="s">
        <v>2241</v>
      </c>
      <c r="S1" t="s">
        <v>2242</v>
      </c>
      <c r="T1" t="s">
        <v>2243</v>
      </c>
      <c r="U1" t="s">
        <v>2244</v>
      </c>
      <c r="V1" t="s">
        <v>2245</v>
      </c>
      <c r="W1" t="s">
        <v>2246</v>
      </c>
      <c r="X1" t="s">
        <v>2247</v>
      </c>
      <c r="Y1" t="s">
        <v>2248</v>
      </c>
      <c r="Z1" t="s">
        <v>2249</v>
      </c>
      <c r="AA1" t="s">
        <v>2250</v>
      </c>
      <c r="AB1" t="s">
        <v>2251</v>
      </c>
      <c r="AC1" t="s">
        <v>2252</v>
      </c>
      <c r="AD1" t="s">
        <v>2253</v>
      </c>
      <c r="AE1" t="s">
        <v>2254</v>
      </c>
      <c r="AF1" t="s">
        <v>2255</v>
      </c>
      <c r="AG1" t="s">
        <v>2256</v>
      </c>
      <c r="AH1" t="s">
        <v>2257</v>
      </c>
      <c r="AI1" s="123" t="s">
        <v>0</v>
      </c>
      <c r="AJ1" s="124" t="s">
        <v>1</v>
      </c>
      <c r="AK1" s="125" t="s">
        <v>2</v>
      </c>
      <c r="AL1" s="126" t="s">
        <v>3</v>
      </c>
      <c r="AM1" s="127" t="s">
        <v>4</v>
      </c>
      <c r="AN1" s="128" t="s">
        <v>5</v>
      </c>
    </row>
    <row r="2" spans="1:40" x14ac:dyDescent="0.25">
      <c r="E2" t="s">
        <v>2057</v>
      </c>
      <c r="F2" t="s">
        <v>2258</v>
      </c>
      <c r="G2" t="s">
        <v>2259</v>
      </c>
      <c r="H2" t="s">
        <v>2260</v>
      </c>
      <c r="I2" t="s">
        <v>2261</v>
      </c>
      <c r="J2" t="s">
        <v>2262</v>
      </c>
      <c r="K2" t="s">
        <v>2263</v>
      </c>
      <c r="L2" t="s">
        <v>2264</v>
      </c>
      <c r="M2" t="s">
        <v>2265</v>
      </c>
      <c r="N2" t="s">
        <v>2266</v>
      </c>
      <c r="O2" t="s">
        <v>2267</v>
      </c>
      <c r="P2" t="s">
        <v>2268</v>
      </c>
      <c r="Q2" t="s">
        <v>2269</v>
      </c>
      <c r="R2" t="s">
        <v>2270</v>
      </c>
      <c r="S2" t="s">
        <v>2271</v>
      </c>
      <c r="T2" t="s">
        <v>2272</v>
      </c>
      <c r="U2" t="s">
        <v>2273</v>
      </c>
      <c r="V2" t="s">
        <v>2274</v>
      </c>
      <c r="W2" t="s">
        <v>2275</v>
      </c>
      <c r="X2" t="s">
        <v>2276</v>
      </c>
      <c r="Y2" t="s">
        <v>2277</v>
      </c>
      <c r="Z2" t="s">
        <v>2278</v>
      </c>
      <c r="AA2" t="s">
        <v>2279</v>
      </c>
      <c r="AB2" t="s">
        <v>2280</v>
      </c>
      <c r="AC2" t="s">
        <v>2281</v>
      </c>
      <c r="AD2" t="s">
        <v>2282</v>
      </c>
      <c r="AE2" t="s">
        <v>2283</v>
      </c>
      <c r="AF2" t="s">
        <v>2284</v>
      </c>
      <c r="AG2" t="s">
        <v>2285</v>
      </c>
      <c r="AH2" t="s">
        <v>2286</v>
      </c>
    </row>
    <row r="3" spans="1:40" x14ac:dyDescent="0.25">
      <c r="E3" t="s">
        <v>2058</v>
      </c>
      <c r="F3">
        <v>32962438.600000001</v>
      </c>
      <c r="G3">
        <v>4176546.55</v>
      </c>
      <c r="H3">
        <v>3883693.26</v>
      </c>
      <c r="I3">
        <v>58824103.07</v>
      </c>
      <c r="J3">
        <v>22034302.190000001</v>
      </c>
      <c r="K3">
        <v>2</v>
      </c>
      <c r="L3">
        <v>80090</v>
      </c>
      <c r="M3">
        <v>1771188.86</v>
      </c>
      <c r="N3">
        <v>299520</v>
      </c>
      <c r="O3">
        <v>3947925</v>
      </c>
      <c r="P3">
        <v>1083365.68</v>
      </c>
      <c r="Q3">
        <v>0</v>
      </c>
      <c r="R3">
        <v>410467.94</v>
      </c>
      <c r="S3">
        <v>-36145423.649999999</v>
      </c>
      <c r="T3">
        <v>143535751.43000001</v>
      </c>
      <c r="U3">
        <v>4000.13</v>
      </c>
      <c r="V3">
        <v>30837807.219999999</v>
      </c>
      <c r="W3">
        <v>7587199.7699999996</v>
      </c>
      <c r="X3">
        <v>1538.52</v>
      </c>
      <c r="Y3">
        <v>26804520.440000001</v>
      </c>
      <c r="Z3">
        <v>4881154.05</v>
      </c>
      <c r="AA3">
        <v>35341723.289999999</v>
      </c>
      <c r="AB3">
        <v>200288</v>
      </c>
      <c r="AC3">
        <v>47707.48</v>
      </c>
      <c r="AD3">
        <v>20527628.34</v>
      </c>
      <c r="AE3">
        <v>4801570.66</v>
      </c>
      <c r="AF3">
        <v>104140</v>
      </c>
      <c r="AG3">
        <v>-34.04</v>
      </c>
      <c r="AH3">
        <v>2194995.9900000002</v>
      </c>
      <c r="AI3" s="123">
        <f ca="1">SUM(AI4:AI71)</f>
        <v>0</v>
      </c>
      <c r="AJ3" s="129">
        <f>SUM(AJ4:AJ71)</f>
        <v>7182089.5399999991</v>
      </c>
      <c r="AK3" s="125">
        <f t="shared" ref="AK3:AN3" ca="1" si="0">SUM(AK4:AK71)</f>
        <v>-16611579.989999996</v>
      </c>
      <c r="AL3" s="130">
        <f t="shared" si="0"/>
        <v>74329444.560000032</v>
      </c>
      <c r="AM3" s="131" t="e">
        <f t="shared" si="0"/>
        <v>#REF!</v>
      </c>
      <c r="AN3" s="125" t="e">
        <f t="shared" si="0"/>
        <v>#REF!</v>
      </c>
    </row>
    <row r="4" spans="1:40" x14ac:dyDescent="0.25">
      <c r="E4" t="s">
        <v>2287</v>
      </c>
      <c r="F4">
        <v>315888.38</v>
      </c>
      <c r="H4">
        <v>0</v>
      </c>
      <c r="I4">
        <v>1362033.4</v>
      </c>
      <c r="J4">
        <v>280888.88</v>
      </c>
      <c r="L4">
        <v>0</v>
      </c>
      <c r="P4">
        <v>2445.14</v>
      </c>
      <c r="S4">
        <v>-25320.63</v>
      </c>
      <c r="T4">
        <v>2203471.11</v>
      </c>
      <c r="Y4">
        <v>680690.76</v>
      </c>
      <c r="Z4">
        <v>120060</v>
      </c>
      <c r="AA4">
        <v>850416.76</v>
      </c>
      <c r="AB4">
        <v>87440</v>
      </c>
      <c r="AD4">
        <v>45313.98</v>
      </c>
      <c r="AE4">
        <v>39364.980000000003</v>
      </c>
      <c r="AI4" s="123">
        <f t="shared" ref="AI4:AI9" ca="1" si="1">SUM(AI4:AI71)</f>
        <v>0</v>
      </c>
      <c r="AJ4" s="129">
        <f t="shared" ref="AJ4:AJ9" si="2">SUM(L4:P4)</f>
        <v>2445.14</v>
      </c>
      <c r="AK4" s="125">
        <f ca="1">AI4-AJ4</f>
        <v>3590.21</v>
      </c>
      <c r="AL4" s="130">
        <f t="shared" ref="AL4:AL9" si="3">SUM(U4:AH4)</f>
        <v>1823286.48</v>
      </c>
      <c r="AM4" s="131" t="e">
        <f>SUM(#REF!)</f>
        <v>#REF!</v>
      </c>
      <c r="AN4" s="125" t="e">
        <f>AL4-AM4</f>
        <v>#REF!</v>
      </c>
    </row>
    <row r="5" spans="1:40" x14ac:dyDescent="0.25">
      <c r="E5" t="s">
        <v>2288</v>
      </c>
      <c r="F5">
        <v>648267</v>
      </c>
      <c r="H5">
        <v>0</v>
      </c>
      <c r="I5">
        <v>1125481.03</v>
      </c>
      <c r="J5">
        <v>95589.33</v>
      </c>
      <c r="M5">
        <v>520</v>
      </c>
      <c r="P5">
        <v>2368</v>
      </c>
      <c r="S5">
        <v>-338719.06</v>
      </c>
      <c r="T5">
        <v>2015454.62</v>
      </c>
      <c r="V5">
        <v>238800.6</v>
      </c>
      <c r="Z5">
        <v>1766816.99</v>
      </c>
      <c r="AA5">
        <v>95284</v>
      </c>
      <c r="AB5">
        <v>1300</v>
      </c>
      <c r="AC5">
        <v>2587.48</v>
      </c>
      <c r="AD5">
        <v>280788.32</v>
      </c>
      <c r="AE5">
        <v>64767</v>
      </c>
      <c r="AH5">
        <v>1371176.99</v>
      </c>
      <c r="AI5" s="123">
        <f t="shared" ca="1" si="1"/>
        <v>0</v>
      </c>
      <c r="AJ5" s="129">
        <f t="shared" si="2"/>
        <v>2888</v>
      </c>
      <c r="AK5" s="125">
        <f t="shared" ref="AK5:AK9" ca="1" si="4">AI5-AJ5</f>
        <v>0</v>
      </c>
      <c r="AL5" s="130">
        <f t="shared" si="3"/>
        <v>3821521.38</v>
      </c>
      <c r="AM5" s="131" t="e">
        <f>SUM(#REF!)</f>
        <v>#REF!</v>
      </c>
      <c r="AN5" s="125" t="e">
        <f t="shared" ref="AN5:AN69" si="5">AL5-AM5</f>
        <v>#REF!</v>
      </c>
    </row>
    <row r="6" spans="1:40" x14ac:dyDescent="0.25">
      <c r="E6" t="s">
        <v>2289</v>
      </c>
      <c r="F6">
        <v>20361.919999999998</v>
      </c>
      <c r="H6">
        <v>0</v>
      </c>
      <c r="I6">
        <v>2165014.75</v>
      </c>
      <c r="J6">
        <v>1537.95</v>
      </c>
      <c r="L6">
        <v>0</v>
      </c>
      <c r="M6">
        <v>368.98</v>
      </c>
      <c r="S6">
        <v>1409213.85</v>
      </c>
      <c r="T6">
        <v>840540.25</v>
      </c>
      <c r="Y6">
        <v>585149</v>
      </c>
      <c r="Z6">
        <v>120000</v>
      </c>
      <c r="AA6">
        <v>585149</v>
      </c>
      <c r="AD6">
        <v>150550.13</v>
      </c>
      <c r="AE6">
        <v>32658.33</v>
      </c>
      <c r="AI6" s="123">
        <f t="shared" ca="1" si="1"/>
        <v>0</v>
      </c>
      <c r="AJ6" s="129">
        <f t="shared" si="2"/>
        <v>368.98</v>
      </c>
      <c r="AK6" s="125">
        <f t="shared" ca="1" si="4"/>
        <v>0</v>
      </c>
      <c r="AL6" s="130">
        <f t="shared" si="3"/>
        <v>1473506.46</v>
      </c>
      <c r="AM6" s="131" t="e">
        <f>SUM(#REF!)</f>
        <v>#REF!</v>
      </c>
      <c r="AN6" s="125" t="e">
        <f t="shared" si="5"/>
        <v>#REF!</v>
      </c>
    </row>
    <row r="7" spans="1:40" x14ac:dyDescent="0.25">
      <c r="E7" t="s">
        <v>2290</v>
      </c>
      <c r="F7">
        <v>204846.45</v>
      </c>
      <c r="G7">
        <v>29545</v>
      </c>
      <c r="H7">
        <v>2500</v>
      </c>
      <c r="I7">
        <v>747579.34</v>
      </c>
      <c r="J7">
        <v>210680.05</v>
      </c>
      <c r="L7">
        <v>-7500</v>
      </c>
      <c r="M7">
        <v>0</v>
      </c>
      <c r="P7">
        <v>865</v>
      </c>
      <c r="S7">
        <v>-675569.46</v>
      </c>
      <c r="T7">
        <v>2129382.7599999998</v>
      </c>
      <c r="Y7">
        <v>294150</v>
      </c>
      <c r="Z7">
        <v>60250</v>
      </c>
      <c r="AA7">
        <v>372400</v>
      </c>
      <c r="AB7">
        <v>1584</v>
      </c>
      <c r="AC7">
        <v>7240</v>
      </c>
      <c r="AD7">
        <v>160359.94</v>
      </c>
      <c r="AE7">
        <v>64843.519999999997</v>
      </c>
      <c r="AI7" s="123">
        <f t="shared" ca="1" si="1"/>
        <v>0</v>
      </c>
      <c r="AJ7" s="129">
        <f t="shared" si="2"/>
        <v>-6635</v>
      </c>
      <c r="AK7" s="125">
        <f t="shared" ca="1" si="4"/>
        <v>6882.25</v>
      </c>
      <c r="AL7" s="130">
        <f t="shared" si="3"/>
        <v>960827.46</v>
      </c>
      <c r="AM7" s="131" t="e">
        <f>SUM(#REF!)</f>
        <v>#REF!</v>
      </c>
      <c r="AN7" s="125" t="e">
        <f t="shared" si="5"/>
        <v>#REF!</v>
      </c>
    </row>
    <row r="8" spans="1:40" x14ac:dyDescent="0.25">
      <c r="AI8" s="123">
        <f t="shared" ca="1" si="1"/>
        <v>0</v>
      </c>
      <c r="AJ8" s="129">
        <f t="shared" si="2"/>
        <v>0</v>
      </c>
      <c r="AK8" s="125">
        <f t="shared" ca="1" si="4"/>
        <v>-153674.29</v>
      </c>
      <c r="AL8" s="130">
        <f t="shared" si="3"/>
        <v>0</v>
      </c>
      <c r="AM8" s="131" t="e">
        <f>SUM(#REF!)</f>
        <v>#REF!</v>
      </c>
      <c r="AN8" s="125" t="e">
        <f t="shared" si="5"/>
        <v>#REF!</v>
      </c>
    </row>
    <row r="9" spans="1:40" x14ac:dyDescent="0.25">
      <c r="AI9" s="123">
        <f t="shared" ca="1" si="1"/>
        <v>0</v>
      </c>
      <c r="AJ9" s="129">
        <f t="shared" si="2"/>
        <v>0</v>
      </c>
      <c r="AK9" s="125">
        <f t="shared" ca="1" si="4"/>
        <v>0</v>
      </c>
      <c r="AL9" s="130">
        <f t="shared" si="3"/>
        <v>0</v>
      </c>
      <c r="AM9" s="131" t="e">
        <f>SUM(#REF!)</f>
        <v>#REF!</v>
      </c>
      <c r="AN9" s="125" t="e">
        <f t="shared" si="5"/>
        <v>#REF!</v>
      </c>
    </row>
    <row r="10" spans="1:40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642729.02</v>
      </c>
      <c r="G10">
        <v>452723</v>
      </c>
      <c r="H10">
        <v>54246.99</v>
      </c>
      <c r="I10">
        <v>874837.83</v>
      </c>
      <c r="J10">
        <v>502192.38</v>
      </c>
      <c r="P10">
        <v>2567.08</v>
      </c>
      <c r="R10">
        <v>358267.94</v>
      </c>
      <c r="S10">
        <v>-157264.1</v>
      </c>
      <c r="T10">
        <v>2551638.71</v>
      </c>
      <c r="V10">
        <v>353330.84</v>
      </c>
      <c r="W10">
        <v>528961.81999999995</v>
      </c>
      <c r="Y10">
        <v>716311.8</v>
      </c>
      <c r="AA10">
        <v>826749.8</v>
      </c>
      <c r="AC10">
        <v>5587</v>
      </c>
      <c r="AD10">
        <v>912401.03</v>
      </c>
      <c r="AE10">
        <v>82347.039999999994</v>
      </c>
      <c r="AI10" s="123">
        <f>SUM(F10:H10)</f>
        <v>1149699.01</v>
      </c>
      <c r="AJ10" s="129">
        <f>SUM(L10:Q10)</f>
        <v>2567.08</v>
      </c>
      <c r="AK10" s="125">
        <f>AI10-AJ10</f>
        <v>1147131.93</v>
      </c>
      <c r="AL10" s="130">
        <f>SUM(U10:Z10)</f>
        <v>1598604.46</v>
      </c>
      <c r="AM10" s="131">
        <f>SUM(AA10:AH10)</f>
        <v>1827084.87</v>
      </c>
      <c r="AN10" s="125">
        <f t="shared" si="5"/>
        <v>-228480.41000000015</v>
      </c>
    </row>
    <row r="11" spans="1:40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199270.27</v>
      </c>
      <c r="G11">
        <v>168460</v>
      </c>
      <c r="H11">
        <v>212735.79</v>
      </c>
      <c r="I11">
        <v>1472977.83</v>
      </c>
      <c r="J11">
        <v>126012.71</v>
      </c>
      <c r="M11">
        <v>25160</v>
      </c>
      <c r="O11">
        <v>247760</v>
      </c>
      <c r="P11">
        <v>0</v>
      </c>
      <c r="S11">
        <v>-343341.02</v>
      </c>
      <c r="T11">
        <v>2241809.08</v>
      </c>
      <c r="V11">
        <v>287527.92</v>
      </c>
      <c r="W11">
        <v>96864</v>
      </c>
      <c r="Y11">
        <v>320649.3</v>
      </c>
      <c r="Z11">
        <v>242331.02</v>
      </c>
      <c r="AA11">
        <v>512008.3</v>
      </c>
      <c r="AD11">
        <v>202060.23</v>
      </c>
      <c r="AE11">
        <v>165235.17000000001</v>
      </c>
      <c r="AH11">
        <v>60000</v>
      </c>
      <c r="AI11" s="123">
        <f t="shared" ref="AI11:AI70" si="6">SUM(F11:H11)</f>
        <v>580466.06000000006</v>
      </c>
      <c r="AJ11" s="129">
        <f t="shared" ref="AJ11:AJ70" si="7">SUM(L11:Q11)</f>
        <v>272920</v>
      </c>
      <c r="AK11" s="125">
        <f t="shared" ref="AK11:AK70" si="8">AI11-AJ11</f>
        <v>307546.06000000006</v>
      </c>
      <c r="AL11" s="130">
        <f t="shared" ref="AL11:AL70" si="9">SUM(U11:Z11)</f>
        <v>947372.24</v>
      </c>
      <c r="AM11" s="131">
        <f t="shared" ref="AM11:AM70" si="10">SUM(AA11:AH11)</f>
        <v>939303.70000000007</v>
      </c>
      <c r="AN11" s="125">
        <f t="shared" si="5"/>
        <v>8068.5399999999208</v>
      </c>
    </row>
    <row r="12" spans="1:40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1010620</v>
      </c>
      <c r="G12">
        <v>139301.74</v>
      </c>
      <c r="H12">
        <v>48226.78</v>
      </c>
      <c r="I12">
        <v>588588.09</v>
      </c>
      <c r="J12">
        <v>222889.56</v>
      </c>
      <c r="M12">
        <v>10520.55</v>
      </c>
      <c r="O12">
        <v>1040976</v>
      </c>
      <c r="P12">
        <v>0</v>
      </c>
      <c r="S12">
        <v>373843.20000000001</v>
      </c>
      <c r="T12">
        <v>790481.55</v>
      </c>
      <c r="V12">
        <v>625748.32999999996</v>
      </c>
      <c r="Y12">
        <v>443594.9</v>
      </c>
      <c r="AA12">
        <v>531975.9</v>
      </c>
      <c r="AC12">
        <v>1559</v>
      </c>
      <c r="AD12">
        <v>669056.85</v>
      </c>
      <c r="AE12">
        <v>72946.61</v>
      </c>
      <c r="AI12" s="123">
        <f t="shared" si="6"/>
        <v>1198148.52</v>
      </c>
      <c r="AJ12" s="129">
        <f t="shared" si="7"/>
        <v>1051496.55</v>
      </c>
      <c r="AK12" s="125">
        <f t="shared" si="8"/>
        <v>146651.96999999997</v>
      </c>
      <c r="AL12" s="130">
        <f t="shared" si="9"/>
        <v>1069343.23</v>
      </c>
      <c r="AM12" s="131">
        <f t="shared" si="10"/>
        <v>1275538.3600000001</v>
      </c>
      <c r="AN12" s="125">
        <f t="shared" si="5"/>
        <v>-206195.13000000012</v>
      </c>
    </row>
    <row r="13" spans="1:40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989878.52</v>
      </c>
      <c r="G13">
        <v>36555.879999999997</v>
      </c>
      <c r="H13">
        <v>120744.77</v>
      </c>
      <c r="I13">
        <v>97209.84</v>
      </c>
      <c r="J13">
        <v>988887.31</v>
      </c>
      <c r="L13">
        <v>0</v>
      </c>
      <c r="M13">
        <v>98200</v>
      </c>
      <c r="P13">
        <v>67.94</v>
      </c>
      <c r="S13">
        <v>112173.67</v>
      </c>
      <c r="T13">
        <v>1997230.39</v>
      </c>
      <c r="V13">
        <v>362936.4</v>
      </c>
      <c r="X13">
        <v>0.01</v>
      </c>
      <c r="Y13">
        <v>336229.6</v>
      </c>
      <c r="Z13">
        <v>118985.45</v>
      </c>
      <c r="AA13">
        <v>510377.6</v>
      </c>
      <c r="AD13">
        <v>178289.19</v>
      </c>
      <c r="AE13">
        <v>103880.35</v>
      </c>
      <c r="AI13" s="123">
        <f t="shared" si="6"/>
        <v>1147179.17</v>
      </c>
      <c r="AJ13" s="129">
        <f t="shared" si="7"/>
        <v>98267.94</v>
      </c>
      <c r="AK13" s="125">
        <f t="shared" si="8"/>
        <v>1048911.23</v>
      </c>
      <c r="AL13" s="130">
        <f t="shared" si="9"/>
        <v>818151.46</v>
      </c>
      <c r="AM13" s="131">
        <f t="shared" si="10"/>
        <v>792547.14</v>
      </c>
      <c r="AN13" s="125">
        <f t="shared" si="5"/>
        <v>25604.319999999949</v>
      </c>
    </row>
    <row r="14" spans="1:40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1132638.04</v>
      </c>
      <c r="G14">
        <v>18012.53</v>
      </c>
      <c r="H14">
        <v>109546.73</v>
      </c>
      <c r="I14">
        <v>561582.59</v>
      </c>
      <c r="J14">
        <v>371517.88</v>
      </c>
      <c r="K14"/>
      <c r="L14">
        <v>0</v>
      </c>
      <c r="M14">
        <v>41159.370000000003</v>
      </c>
      <c r="N14"/>
      <c r="O14"/>
      <c r="P14">
        <v>8860</v>
      </c>
      <c r="Q14"/>
      <c r="R14"/>
      <c r="S14">
        <v>-357149</v>
      </c>
      <c r="T14">
        <v>2502473.91</v>
      </c>
      <c r="U14"/>
      <c r="V14">
        <v>553402.37</v>
      </c>
      <c r="W14"/>
      <c r="X14"/>
      <c r="Y14">
        <v>454342</v>
      </c>
      <c r="Z14">
        <v>137605.6</v>
      </c>
      <c r="AA14">
        <v>768387</v>
      </c>
      <c r="AB14"/>
      <c r="AC14">
        <v>4106</v>
      </c>
      <c r="AD14">
        <v>341003.91</v>
      </c>
      <c r="AE14">
        <v>33899.57</v>
      </c>
      <c r="AF14"/>
      <c r="AG14"/>
      <c r="AH14"/>
      <c r="AI14" s="123">
        <f t="shared" si="6"/>
        <v>1260197.3</v>
      </c>
      <c r="AJ14" s="129">
        <f t="shared" si="7"/>
        <v>50019.37</v>
      </c>
      <c r="AK14" s="125">
        <f t="shared" si="8"/>
        <v>1210177.93</v>
      </c>
      <c r="AL14" s="130">
        <f t="shared" si="9"/>
        <v>1145349.97</v>
      </c>
      <c r="AM14" s="131">
        <f t="shared" si="10"/>
        <v>1147396.48</v>
      </c>
      <c r="AN14" s="125">
        <f t="shared" si="5"/>
        <v>-2046.5100000000093</v>
      </c>
    </row>
    <row r="15" spans="1:40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250871.23</v>
      </c>
      <c r="G15">
        <v>377503</v>
      </c>
      <c r="H15">
        <v>53083.17</v>
      </c>
      <c r="I15">
        <v>15</v>
      </c>
      <c r="J15">
        <v>704349.22</v>
      </c>
      <c r="L15">
        <v>3000</v>
      </c>
      <c r="M15">
        <v>14300</v>
      </c>
      <c r="P15">
        <v>635910.76</v>
      </c>
      <c r="S15">
        <v>-1718008.63</v>
      </c>
      <c r="T15">
        <v>2525004.41</v>
      </c>
      <c r="V15">
        <v>443476.72</v>
      </c>
      <c r="W15">
        <v>65097.99</v>
      </c>
      <c r="Y15">
        <v>417456.9</v>
      </c>
      <c r="Z15">
        <v>60000</v>
      </c>
      <c r="AA15">
        <v>562618.9</v>
      </c>
      <c r="AB15">
        <v>980</v>
      </c>
      <c r="AC15">
        <v>2572</v>
      </c>
      <c r="AD15">
        <v>349220.19</v>
      </c>
      <c r="AE15">
        <v>35025.440000000002</v>
      </c>
      <c r="AH15">
        <v>110000</v>
      </c>
      <c r="AI15" s="123">
        <f t="shared" si="6"/>
        <v>681457.4</v>
      </c>
      <c r="AJ15" s="129">
        <f t="shared" si="7"/>
        <v>653210.76</v>
      </c>
      <c r="AK15" s="125">
        <f t="shared" si="8"/>
        <v>28246.640000000014</v>
      </c>
      <c r="AL15" s="130">
        <f t="shared" si="9"/>
        <v>986031.61</v>
      </c>
      <c r="AM15" s="131">
        <f t="shared" si="10"/>
        <v>1060416.53</v>
      </c>
      <c r="AN15" s="125">
        <f t="shared" si="5"/>
        <v>-74384.920000000042</v>
      </c>
    </row>
    <row r="16" spans="1:40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66313.009999999995</v>
      </c>
      <c r="G16">
        <v>17110</v>
      </c>
      <c r="H16">
        <v>318881.58</v>
      </c>
      <c r="I16">
        <v>78040.100000000006</v>
      </c>
      <c r="J16">
        <v>702424.48</v>
      </c>
      <c r="M16">
        <v>163919.4</v>
      </c>
      <c r="P16">
        <v>5110.0600000000004</v>
      </c>
      <c r="S16">
        <v>-3404878.67</v>
      </c>
      <c r="T16">
        <v>4613167.97</v>
      </c>
      <c r="V16">
        <v>418515.89</v>
      </c>
      <c r="Y16">
        <v>189037.6</v>
      </c>
      <c r="AA16">
        <v>451778.6</v>
      </c>
      <c r="AD16">
        <v>315000.44</v>
      </c>
      <c r="AE16">
        <v>35324.04</v>
      </c>
      <c r="AI16" s="123">
        <f t="shared" si="6"/>
        <v>402304.59</v>
      </c>
      <c r="AJ16" s="129">
        <f t="shared" si="7"/>
        <v>169029.46</v>
      </c>
      <c r="AK16" s="125">
        <f t="shared" si="8"/>
        <v>233275.13000000003</v>
      </c>
      <c r="AL16" s="130">
        <f t="shared" si="9"/>
        <v>607553.49</v>
      </c>
      <c r="AM16" s="131">
        <f t="shared" si="10"/>
        <v>802103.08000000007</v>
      </c>
      <c r="AN16" s="125">
        <f t="shared" si="5"/>
        <v>-194549.59000000008</v>
      </c>
    </row>
    <row r="17" spans="1:40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480622.22</v>
      </c>
      <c r="G17">
        <v>202337.3</v>
      </c>
      <c r="H17">
        <v>154659.85999999999</v>
      </c>
      <c r="I17">
        <v>2608745.09</v>
      </c>
      <c r="J17">
        <v>62036.7</v>
      </c>
      <c r="L17">
        <v>7800</v>
      </c>
      <c r="M17">
        <v>59189.34</v>
      </c>
      <c r="P17">
        <v>3013.01</v>
      </c>
      <c r="S17">
        <v>156393.85</v>
      </c>
      <c r="T17">
        <v>2841083.43</v>
      </c>
      <c r="V17">
        <v>361725.65</v>
      </c>
      <c r="W17">
        <v>519332.56</v>
      </c>
      <c r="Y17">
        <v>139294.79999999999</v>
      </c>
      <c r="Z17">
        <v>216321.26</v>
      </c>
      <c r="AA17">
        <v>309122.8</v>
      </c>
      <c r="AD17">
        <v>458505.27</v>
      </c>
      <c r="AE17">
        <v>28124.66</v>
      </c>
      <c r="AI17" s="123">
        <f t="shared" si="6"/>
        <v>837619.38</v>
      </c>
      <c r="AJ17" s="129">
        <f t="shared" si="7"/>
        <v>70002.349999999991</v>
      </c>
      <c r="AK17" s="125">
        <f t="shared" si="8"/>
        <v>767617.03</v>
      </c>
      <c r="AL17" s="130">
        <f t="shared" si="9"/>
        <v>1236674.27</v>
      </c>
      <c r="AM17" s="131">
        <f t="shared" si="10"/>
        <v>795752.7300000001</v>
      </c>
      <c r="AN17" s="125">
        <f t="shared" si="5"/>
        <v>440921.53999999992</v>
      </c>
    </row>
    <row r="18" spans="1:40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258340.02</v>
      </c>
      <c r="G18">
        <v>37778.5</v>
      </c>
      <c r="H18">
        <v>38468.97</v>
      </c>
      <c r="I18">
        <v>3154448.61</v>
      </c>
      <c r="J18">
        <v>265273.42</v>
      </c>
      <c r="M18">
        <v>27760</v>
      </c>
      <c r="P18">
        <v>0</v>
      </c>
      <c r="S18">
        <v>3222832.1</v>
      </c>
      <c r="T18">
        <v>675062.61</v>
      </c>
      <c r="V18">
        <v>208932.63</v>
      </c>
      <c r="Y18">
        <v>332259.26</v>
      </c>
      <c r="Z18">
        <v>13800</v>
      </c>
      <c r="AA18">
        <v>410495.11</v>
      </c>
      <c r="AD18">
        <v>233202.48</v>
      </c>
      <c r="AE18">
        <v>82639.490000000005</v>
      </c>
      <c r="AI18" s="123">
        <f t="shared" si="6"/>
        <v>334587.49</v>
      </c>
      <c r="AJ18" s="129">
        <f t="shared" si="7"/>
        <v>27760</v>
      </c>
      <c r="AK18" s="125">
        <f t="shared" si="8"/>
        <v>306827.49</v>
      </c>
      <c r="AL18" s="130">
        <f t="shared" si="9"/>
        <v>554991.89</v>
      </c>
      <c r="AM18" s="131">
        <f t="shared" si="10"/>
        <v>726337.08</v>
      </c>
      <c r="AN18" s="125">
        <f t="shared" si="5"/>
        <v>-171345.18999999994</v>
      </c>
    </row>
    <row r="19" spans="1:40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422387.63</v>
      </c>
      <c r="G19">
        <v>357609.84</v>
      </c>
      <c r="H19">
        <v>67381.39</v>
      </c>
      <c r="I19">
        <v>2858.82</v>
      </c>
      <c r="J19">
        <v>559611.04</v>
      </c>
      <c r="L19">
        <v>0</v>
      </c>
      <c r="M19">
        <v>28318.3</v>
      </c>
      <c r="P19">
        <v>10853.23</v>
      </c>
      <c r="S19">
        <v>-1344419.62</v>
      </c>
      <c r="T19">
        <v>1767990.24</v>
      </c>
      <c r="V19">
        <v>1858826.96</v>
      </c>
      <c r="Y19">
        <v>410277</v>
      </c>
      <c r="AA19">
        <v>602455</v>
      </c>
      <c r="AD19">
        <v>565844.93999999994</v>
      </c>
      <c r="AE19">
        <v>103697.45</v>
      </c>
      <c r="AH19">
        <v>50000</v>
      </c>
      <c r="AI19" s="123">
        <f t="shared" si="6"/>
        <v>847378.86</v>
      </c>
      <c r="AJ19" s="129">
        <f t="shared" si="7"/>
        <v>39171.53</v>
      </c>
      <c r="AK19" s="125">
        <f t="shared" si="8"/>
        <v>808207.33</v>
      </c>
      <c r="AL19" s="130">
        <f t="shared" si="9"/>
        <v>2269103.96</v>
      </c>
      <c r="AM19" s="131">
        <f t="shared" si="10"/>
        <v>1321997.3899999999</v>
      </c>
      <c r="AN19" s="125">
        <f t="shared" si="5"/>
        <v>947106.57000000007</v>
      </c>
    </row>
    <row r="20" spans="1:40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36514.44</v>
      </c>
      <c r="G20">
        <v>47044.23</v>
      </c>
      <c r="H20">
        <v>74473.539999999994</v>
      </c>
      <c r="I20">
        <v>3312444.9</v>
      </c>
      <c r="J20">
        <v>871986.88</v>
      </c>
      <c r="L20">
        <v>0</v>
      </c>
      <c r="M20">
        <v>27253</v>
      </c>
      <c r="P20">
        <v>16490.330000000002</v>
      </c>
      <c r="S20">
        <v>2997636.39</v>
      </c>
      <c r="T20">
        <v>938360.62</v>
      </c>
      <c r="V20">
        <v>343900.43</v>
      </c>
      <c r="W20">
        <v>443800</v>
      </c>
      <c r="Y20">
        <v>908340</v>
      </c>
      <c r="Z20">
        <v>94083.08</v>
      </c>
      <c r="AA20">
        <v>1027396</v>
      </c>
      <c r="AD20">
        <v>280794.48</v>
      </c>
      <c r="AE20">
        <v>119209.38</v>
      </c>
      <c r="AI20" s="123">
        <f t="shared" si="6"/>
        <v>158032.21000000002</v>
      </c>
      <c r="AJ20" s="129">
        <f t="shared" si="7"/>
        <v>43743.33</v>
      </c>
      <c r="AK20" s="125">
        <f t="shared" si="8"/>
        <v>114288.88000000002</v>
      </c>
      <c r="AL20" s="130">
        <f t="shared" si="9"/>
        <v>1790123.51</v>
      </c>
      <c r="AM20" s="131">
        <f t="shared" si="10"/>
        <v>1427399.8599999999</v>
      </c>
      <c r="AN20" s="125">
        <f t="shared" si="5"/>
        <v>362723.65000000014</v>
      </c>
    </row>
    <row r="21" spans="1:40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86410.43</v>
      </c>
      <c r="G21">
        <v>6582</v>
      </c>
      <c r="H21">
        <v>51684.28</v>
      </c>
      <c r="I21">
        <v>266196.47999999998</v>
      </c>
      <c r="J21">
        <v>322162.78999999998</v>
      </c>
      <c r="L21">
        <v>0</v>
      </c>
      <c r="M21">
        <v>25320</v>
      </c>
      <c r="P21">
        <v>14.02</v>
      </c>
      <c r="S21">
        <v>-708883.53</v>
      </c>
      <c r="T21">
        <v>1277028.24</v>
      </c>
      <c r="V21">
        <v>579305.46</v>
      </c>
      <c r="W21">
        <v>28800</v>
      </c>
      <c r="X21">
        <v>0.35</v>
      </c>
      <c r="Y21">
        <v>402223.6</v>
      </c>
      <c r="AA21">
        <v>636382.6</v>
      </c>
      <c r="AD21">
        <v>201031.17</v>
      </c>
      <c r="AE21">
        <v>33358.39</v>
      </c>
      <c r="AI21" s="123">
        <f t="shared" si="6"/>
        <v>144676.71</v>
      </c>
      <c r="AJ21" s="129">
        <f t="shared" si="7"/>
        <v>25334.02</v>
      </c>
      <c r="AK21" s="125">
        <f t="shared" si="8"/>
        <v>119342.68999999999</v>
      </c>
      <c r="AL21" s="130">
        <f t="shared" si="9"/>
        <v>1010329.4099999999</v>
      </c>
      <c r="AM21" s="131">
        <f t="shared" si="10"/>
        <v>870772.16</v>
      </c>
      <c r="AN21" s="125">
        <f t="shared" si="5"/>
        <v>139557.24999999988</v>
      </c>
    </row>
    <row r="22" spans="1:40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152592.49</v>
      </c>
      <c r="G22">
        <v>26115.9</v>
      </c>
      <c r="H22">
        <v>73556.36</v>
      </c>
      <c r="I22">
        <v>632948.88</v>
      </c>
      <c r="J22">
        <v>589514.11</v>
      </c>
      <c r="M22">
        <v>61018.3</v>
      </c>
      <c r="P22">
        <v>3094.81</v>
      </c>
      <c r="S22">
        <v>260749.34</v>
      </c>
      <c r="T22">
        <v>1741975.93</v>
      </c>
      <c r="V22">
        <v>243848.33</v>
      </c>
      <c r="Y22">
        <v>504754</v>
      </c>
      <c r="Z22">
        <v>85378.48</v>
      </c>
      <c r="AA22">
        <v>579518</v>
      </c>
      <c r="AD22">
        <v>734813.15</v>
      </c>
      <c r="AE22">
        <v>111760.3</v>
      </c>
      <c r="AI22" s="123">
        <f t="shared" si="6"/>
        <v>252264.75</v>
      </c>
      <c r="AJ22" s="129">
        <f t="shared" si="7"/>
        <v>64113.11</v>
      </c>
      <c r="AK22" s="125">
        <f t="shared" si="8"/>
        <v>188151.64</v>
      </c>
      <c r="AL22" s="130">
        <f t="shared" si="9"/>
        <v>833980.80999999994</v>
      </c>
      <c r="AM22" s="131">
        <f t="shared" si="10"/>
        <v>1426091.45</v>
      </c>
      <c r="AN22" s="125">
        <f t="shared" si="5"/>
        <v>-592110.64</v>
      </c>
    </row>
    <row r="23" spans="1:40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488318.75</v>
      </c>
      <c r="G23">
        <v>178854.65</v>
      </c>
      <c r="H23">
        <v>177602.11</v>
      </c>
      <c r="I23">
        <v>994373.99</v>
      </c>
      <c r="J23">
        <v>80943.67</v>
      </c>
      <c r="M23">
        <v>28760</v>
      </c>
      <c r="P23">
        <v>2288.8000000000002</v>
      </c>
      <c r="S23">
        <v>-480597.81</v>
      </c>
      <c r="T23">
        <v>2083742</v>
      </c>
      <c r="V23">
        <v>700878.89</v>
      </c>
      <c r="Y23">
        <v>199968.9</v>
      </c>
      <c r="AA23">
        <v>358137.9</v>
      </c>
      <c r="AC23">
        <v>6558</v>
      </c>
      <c r="AD23">
        <v>230790.47</v>
      </c>
      <c r="AE23">
        <v>19461.240000000002</v>
      </c>
      <c r="AI23" s="123">
        <f t="shared" si="6"/>
        <v>844775.51</v>
      </c>
      <c r="AJ23" s="129">
        <f t="shared" si="7"/>
        <v>31048.799999999999</v>
      </c>
      <c r="AK23" s="125">
        <f t="shared" si="8"/>
        <v>813726.71</v>
      </c>
      <c r="AL23" s="130">
        <f t="shared" si="9"/>
        <v>900847.79</v>
      </c>
      <c r="AM23" s="131">
        <f t="shared" si="10"/>
        <v>614947.61</v>
      </c>
      <c r="AN23" s="125">
        <f t="shared" si="5"/>
        <v>285900.18000000005</v>
      </c>
    </row>
    <row r="24" spans="1:40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747736.74</v>
      </c>
      <c r="G24">
        <v>0</v>
      </c>
      <c r="H24">
        <v>8583.49</v>
      </c>
      <c r="I24">
        <v>109874.38</v>
      </c>
      <c r="J24">
        <v>460656.41</v>
      </c>
      <c r="M24">
        <v>0</v>
      </c>
      <c r="P24">
        <v>0</v>
      </c>
      <c r="S24">
        <v>-2019</v>
      </c>
      <c r="T24">
        <v>763183.35</v>
      </c>
      <c r="V24">
        <v>1358134.58</v>
      </c>
      <c r="Y24">
        <v>725622</v>
      </c>
      <c r="Z24">
        <v>4500</v>
      </c>
      <c r="AA24">
        <v>938688</v>
      </c>
      <c r="AD24">
        <v>583881.91</v>
      </c>
      <c r="AI24" s="123">
        <f t="shared" si="6"/>
        <v>756320.23</v>
      </c>
      <c r="AJ24" s="129">
        <f t="shared" si="7"/>
        <v>0</v>
      </c>
      <c r="AK24" s="125">
        <f t="shared" si="8"/>
        <v>756320.23</v>
      </c>
      <c r="AL24" s="130">
        <f t="shared" si="9"/>
        <v>2088256.58</v>
      </c>
      <c r="AM24" s="131">
        <f t="shared" si="10"/>
        <v>1522569.9100000001</v>
      </c>
      <c r="AN24" s="125">
        <f t="shared" si="5"/>
        <v>565686.66999999993</v>
      </c>
    </row>
    <row r="25" spans="1:40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804890.92</v>
      </c>
      <c r="G25">
        <v>37139.06</v>
      </c>
      <c r="H25">
        <v>62847.72</v>
      </c>
      <c r="I25">
        <v>620305.87</v>
      </c>
      <c r="J25">
        <v>714826.04</v>
      </c>
      <c r="P25">
        <v>18554.43</v>
      </c>
      <c r="S25">
        <v>405058.8</v>
      </c>
      <c r="T25">
        <v>1812784.26</v>
      </c>
      <c r="V25">
        <v>687384.99</v>
      </c>
      <c r="Y25">
        <v>311166.15000000002</v>
      </c>
      <c r="Z25">
        <v>263381.84000000003</v>
      </c>
      <c r="AA25">
        <v>367404.15</v>
      </c>
      <c r="AD25">
        <v>570230.91</v>
      </c>
      <c r="AE25">
        <v>260685.8</v>
      </c>
      <c r="AH25">
        <v>60000</v>
      </c>
      <c r="AI25" s="123">
        <f t="shared" si="6"/>
        <v>904877.7</v>
      </c>
      <c r="AJ25" s="129">
        <f t="shared" si="7"/>
        <v>18554.43</v>
      </c>
      <c r="AK25" s="125">
        <f t="shared" si="8"/>
        <v>886323.2699999999</v>
      </c>
      <c r="AL25" s="130">
        <f t="shared" si="9"/>
        <v>1261932.98</v>
      </c>
      <c r="AM25" s="131">
        <f t="shared" si="10"/>
        <v>1258320.8600000001</v>
      </c>
      <c r="AN25" s="125">
        <f t="shared" si="5"/>
        <v>3612.1199999998789</v>
      </c>
    </row>
    <row r="26" spans="1:40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478834.02</v>
      </c>
      <c r="G26">
        <v>26800.02</v>
      </c>
      <c r="H26">
        <v>21608</v>
      </c>
      <c r="I26">
        <v>865230.88</v>
      </c>
      <c r="J26">
        <v>322187.65000000002</v>
      </c>
      <c r="O26">
        <v>261050</v>
      </c>
      <c r="P26">
        <v>0</v>
      </c>
      <c r="S26">
        <v>-1670972.37</v>
      </c>
      <c r="T26">
        <v>2965148.71</v>
      </c>
      <c r="V26">
        <v>523586.52</v>
      </c>
      <c r="Y26">
        <v>419721.7</v>
      </c>
      <c r="AA26">
        <v>508329.7</v>
      </c>
      <c r="AD26">
        <v>228896.26</v>
      </c>
      <c r="AE26">
        <v>46648.03</v>
      </c>
      <c r="AI26" s="123">
        <f t="shared" si="6"/>
        <v>527242.04</v>
      </c>
      <c r="AJ26" s="129">
        <f t="shared" si="7"/>
        <v>261050</v>
      </c>
      <c r="AK26" s="125">
        <f t="shared" si="8"/>
        <v>266192.04000000004</v>
      </c>
      <c r="AL26" s="130">
        <f t="shared" si="9"/>
        <v>943308.22</v>
      </c>
      <c r="AM26" s="131">
        <f t="shared" si="10"/>
        <v>783873.99</v>
      </c>
      <c r="AN26" s="125">
        <f t="shared" si="5"/>
        <v>159434.22999999998</v>
      </c>
    </row>
    <row r="27" spans="1:40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351423.14</v>
      </c>
      <c r="G27">
        <v>2269</v>
      </c>
      <c r="H27">
        <v>1615.79</v>
      </c>
      <c r="I27">
        <v>666182.25</v>
      </c>
      <c r="J27">
        <v>916359.42</v>
      </c>
      <c r="O27">
        <v>576487</v>
      </c>
      <c r="P27">
        <v>12621</v>
      </c>
      <c r="R27">
        <v>52200</v>
      </c>
      <c r="S27">
        <v>-2006930.83</v>
      </c>
      <c r="T27">
        <v>3263098.4</v>
      </c>
      <c r="V27">
        <v>387611.02</v>
      </c>
      <c r="Y27">
        <v>530940</v>
      </c>
      <c r="Z27">
        <v>194162.48</v>
      </c>
      <c r="AA27">
        <v>679185</v>
      </c>
      <c r="AD27">
        <v>339203.67</v>
      </c>
      <c r="AE27">
        <v>53950.8</v>
      </c>
      <c r="AI27" s="123">
        <f t="shared" si="6"/>
        <v>355307.93</v>
      </c>
      <c r="AJ27" s="129">
        <f t="shared" si="7"/>
        <v>589108</v>
      </c>
      <c r="AK27" s="125">
        <f t="shared" si="8"/>
        <v>-233800.07</v>
      </c>
      <c r="AL27" s="130">
        <f t="shared" si="9"/>
        <v>1112713.5</v>
      </c>
      <c r="AM27" s="131">
        <f t="shared" si="10"/>
        <v>1072339.47</v>
      </c>
      <c r="AN27" s="125">
        <f t="shared" si="5"/>
        <v>40374.030000000028</v>
      </c>
    </row>
    <row r="28" spans="1:40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174437.89</v>
      </c>
      <c r="G28">
        <v>2274</v>
      </c>
      <c r="H28">
        <v>15951.25</v>
      </c>
      <c r="I28">
        <v>1502931.19</v>
      </c>
      <c r="J28">
        <v>101100.66</v>
      </c>
      <c r="P28">
        <v>3456</v>
      </c>
      <c r="S28">
        <v>-1176593.47</v>
      </c>
      <c r="T28">
        <v>3122820.6</v>
      </c>
      <c r="V28">
        <v>555365.63</v>
      </c>
      <c r="Y28">
        <v>341737.1</v>
      </c>
      <c r="Z28">
        <v>74300</v>
      </c>
      <c r="AA28">
        <v>575674.1</v>
      </c>
      <c r="AD28">
        <v>434508.5</v>
      </c>
      <c r="AE28">
        <v>114208.27</v>
      </c>
      <c r="AI28" s="123">
        <f t="shared" si="6"/>
        <v>192663.14</v>
      </c>
      <c r="AJ28" s="129">
        <f t="shared" si="7"/>
        <v>3456</v>
      </c>
      <c r="AK28" s="125">
        <f t="shared" si="8"/>
        <v>189207.14</v>
      </c>
      <c r="AL28" s="130">
        <f t="shared" si="9"/>
        <v>971402.73</v>
      </c>
      <c r="AM28" s="131">
        <f t="shared" si="10"/>
        <v>1124390.8699999999</v>
      </c>
      <c r="AN28" s="125">
        <f t="shared" si="5"/>
        <v>-152988.1399999999</v>
      </c>
    </row>
    <row r="29" spans="1:40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262802.74</v>
      </c>
      <c r="G29">
        <v>260478</v>
      </c>
      <c r="H29">
        <v>4765.13</v>
      </c>
      <c r="I29">
        <v>436297.73</v>
      </c>
      <c r="J29">
        <v>265965.25</v>
      </c>
      <c r="P29">
        <v>2560</v>
      </c>
      <c r="S29">
        <v>-1330011.25</v>
      </c>
      <c r="T29">
        <v>2219243.12</v>
      </c>
      <c r="V29">
        <v>615462.42000000004</v>
      </c>
      <c r="X29">
        <v>1528.8</v>
      </c>
      <c r="Y29">
        <v>617629.30000000005</v>
      </c>
      <c r="Z29">
        <v>170620.52</v>
      </c>
      <c r="AA29">
        <v>788829.3</v>
      </c>
      <c r="AD29">
        <v>246345.29</v>
      </c>
      <c r="AE29">
        <v>31549.47</v>
      </c>
      <c r="AI29" s="123">
        <f t="shared" si="6"/>
        <v>528045.87</v>
      </c>
      <c r="AJ29" s="129">
        <f t="shared" si="7"/>
        <v>2560</v>
      </c>
      <c r="AK29" s="125">
        <f t="shared" si="8"/>
        <v>525485.87</v>
      </c>
      <c r="AL29" s="130">
        <f t="shared" si="9"/>
        <v>1405241.04</v>
      </c>
      <c r="AM29" s="131">
        <f t="shared" si="10"/>
        <v>1066724.06</v>
      </c>
      <c r="AN29" s="125">
        <f t="shared" si="5"/>
        <v>338516.98</v>
      </c>
    </row>
    <row r="30" spans="1:40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1408457.6</v>
      </c>
      <c r="G30">
        <v>8026.5</v>
      </c>
      <c r="H30">
        <v>7648.56</v>
      </c>
      <c r="I30">
        <v>265269.11</v>
      </c>
      <c r="J30">
        <v>390961.46</v>
      </c>
      <c r="P30">
        <v>22</v>
      </c>
      <c r="S30">
        <v>63690.59</v>
      </c>
      <c r="T30">
        <v>1260515.6599999999</v>
      </c>
      <c r="V30">
        <v>820432.32</v>
      </c>
      <c r="Y30">
        <v>260850</v>
      </c>
      <c r="Z30">
        <v>161522.25</v>
      </c>
      <c r="AA30">
        <v>325714</v>
      </c>
      <c r="AD30">
        <v>133618.15</v>
      </c>
      <c r="AE30">
        <v>27337.439999999999</v>
      </c>
      <c r="AI30" s="123">
        <f t="shared" si="6"/>
        <v>1424132.6600000001</v>
      </c>
      <c r="AJ30" s="129">
        <f t="shared" si="7"/>
        <v>22</v>
      </c>
      <c r="AK30" s="125">
        <f t="shared" si="8"/>
        <v>1424110.6600000001</v>
      </c>
      <c r="AL30" s="130">
        <f t="shared" si="9"/>
        <v>1242804.5699999998</v>
      </c>
      <c r="AM30" s="131">
        <f t="shared" si="10"/>
        <v>486669.59</v>
      </c>
      <c r="AN30" s="125">
        <f t="shared" si="5"/>
        <v>756134.97999999975</v>
      </c>
    </row>
    <row r="31" spans="1:40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858818.31</v>
      </c>
      <c r="G31">
        <v>0</v>
      </c>
      <c r="H31">
        <v>24382.86</v>
      </c>
      <c r="I31">
        <v>107059.79</v>
      </c>
      <c r="J31">
        <v>189309.55</v>
      </c>
      <c r="P31">
        <v>1979</v>
      </c>
      <c r="S31">
        <v>-2782972.06</v>
      </c>
      <c r="T31">
        <v>3095144.84</v>
      </c>
      <c r="V31">
        <v>485193.49</v>
      </c>
      <c r="W31">
        <v>699614</v>
      </c>
      <c r="Y31">
        <v>438570</v>
      </c>
      <c r="Z31">
        <v>59700</v>
      </c>
      <c r="AA31">
        <v>561127</v>
      </c>
      <c r="AD31">
        <v>248949.44</v>
      </c>
      <c r="AE31">
        <v>7582.32</v>
      </c>
      <c r="AI31" s="123">
        <f t="shared" si="6"/>
        <v>883201.17</v>
      </c>
      <c r="AJ31" s="129">
        <f t="shared" si="7"/>
        <v>1979</v>
      </c>
      <c r="AK31" s="125">
        <f t="shared" si="8"/>
        <v>881222.17</v>
      </c>
      <c r="AL31" s="130">
        <f t="shared" si="9"/>
        <v>1683077.49</v>
      </c>
      <c r="AM31" s="131">
        <f t="shared" si="10"/>
        <v>817658.75999999989</v>
      </c>
      <c r="AN31" s="125">
        <f t="shared" si="5"/>
        <v>865418.7300000001</v>
      </c>
    </row>
    <row r="32" spans="1:40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585103.31999999995</v>
      </c>
      <c r="G32">
        <v>32041</v>
      </c>
      <c r="H32">
        <v>36320.04</v>
      </c>
      <c r="I32">
        <v>251937</v>
      </c>
      <c r="J32">
        <v>166970</v>
      </c>
      <c r="M32">
        <v>61200</v>
      </c>
      <c r="P32">
        <v>0</v>
      </c>
      <c r="S32">
        <v>-10919195.1</v>
      </c>
      <c r="T32">
        <v>11903501.289999999</v>
      </c>
      <c r="U32">
        <v>4000.13</v>
      </c>
      <c r="V32">
        <v>802995.71</v>
      </c>
      <c r="Y32">
        <v>603447.1</v>
      </c>
      <c r="AA32">
        <v>649599.1</v>
      </c>
      <c r="AD32">
        <v>704737.67</v>
      </c>
      <c r="AE32">
        <v>29241</v>
      </c>
      <c r="AI32" s="123">
        <f t="shared" si="6"/>
        <v>653464.36</v>
      </c>
      <c r="AJ32" s="129">
        <f t="shared" si="7"/>
        <v>61200</v>
      </c>
      <c r="AK32" s="125">
        <f t="shared" si="8"/>
        <v>592264.36</v>
      </c>
      <c r="AL32" s="130">
        <f t="shared" si="9"/>
        <v>1410442.94</v>
      </c>
      <c r="AM32" s="131">
        <f t="shared" si="10"/>
        <v>1383577.77</v>
      </c>
      <c r="AN32" s="125">
        <f t="shared" si="5"/>
        <v>26865.169999999925</v>
      </c>
    </row>
    <row r="33" spans="1:40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654339.68999999994</v>
      </c>
      <c r="G33">
        <v>19850</v>
      </c>
      <c r="H33">
        <v>19661.86</v>
      </c>
      <c r="I33">
        <v>2260768.0699999998</v>
      </c>
      <c r="J33">
        <v>204616.81</v>
      </c>
      <c r="P33">
        <v>0</v>
      </c>
      <c r="R33">
        <v>0</v>
      </c>
      <c r="S33">
        <v>830349.43</v>
      </c>
      <c r="T33">
        <v>1736316.04</v>
      </c>
      <c r="V33">
        <v>800119.82</v>
      </c>
      <c r="W33">
        <v>95575</v>
      </c>
      <c r="Y33">
        <v>51600</v>
      </c>
      <c r="Z33">
        <v>185000</v>
      </c>
      <c r="AA33">
        <v>180929</v>
      </c>
      <c r="AD33">
        <v>275432.59999999998</v>
      </c>
      <c r="AE33">
        <v>51022.26</v>
      </c>
      <c r="AH33">
        <v>32340</v>
      </c>
      <c r="AI33" s="123">
        <f t="shared" si="6"/>
        <v>693851.54999999993</v>
      </c>
      <c r="AJ33" s="129">
        <f t="shared" si="7"/>
        <v>0</v>
      </c>
      <c r="AK33" s="125">
        <f t="shared" si="8"/>
        <v>693851.54999999993</v>
      </c>
      <c r="AL33" s="130">
        <f t="shared" si="9"/>
        <v>1132294.8199999998</v>
      </c>
      <c r="AM33" s="131">
        <f t="shared" si="10"/>
        <v>539723.86</v>
      </c>
      <c r="AN33" s="125">
        <f t="shared" si="5"/>
        <v>592570.95999999985</v>
      </c>
    </row>
    <row r="34" spans="1:40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1239181.81</v>
      </c>
      <c r="G34">
        <v>206796.55</v>
      </c>
      <c r="H34">
        <v>100563.47</v>
      </c>
      <c r="I34">
        <v>644375.87</v>
      </c>
      <c r="J34">
        <v>394703.63</v>
      </c>
      <c r="P34">
        <v>2866</v>
      </c>
      <c r="S34">
        <v>757794.99</v>
      </c>
      <c r="T34">
        <v>1214621.52</v>
      </c>
      <c r="V34">
        <v>861434.56</v>
      </c>
      <c r="Y34">
        <v>490387.8</v>
      </c>
      <c r="Z34">
        <v>224241.75</v>
      </c>
      <c r="AA34">
        <v>685303.8</v>
      </c>
      <c r="AD34">
        <v>206980.1</v>
      </c>
      <c r="AE34">
        <v>23441.39</v>
      </c>
      <c r="AH34">
        <v>50000</v>
      </c>
      <c r="AI34" s="123">
        <f t="shared" si="6"/>
        <v>1546541.83</v>
      </c>
      <c r="AJ34" s="129">
        <f t="shared" si="7"/>
        <v>2866</v>
      </c>
      <c r="AK34" s="125">
        <f t="shared" si="8"/>
        <v>1543675.83</v>
      </c>
      <c r="AL34" s="130">
        <f t="shared" si="9"/>
        <v>1576064.11</v>
      </c>
      <c r="AM34" s="131">
        <f t="shared" si="10"/>
        <v>965725.29</v>
      </c>
      <c r="AN34" s="125">
        <f t="shared" si="5"/>
        <v>610338.82000000007</v>
      </c>
    </row>
    <row r="35" spans="1:40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204258.99</v>
      </c>
      <c r="G35">
        <v>0</v>
      </c>
      <c r="H35">
        <v>26623.15</v>
      </c>
      <c r="I35">
        <v>134457.51999999999</v>
      </c>
      <c r="J35">
        <v>-295000.40000000002</v>
      </c>
      <c r="K35">
        <v>2</v>
      </c>
      <c r="P35">
        <v>2059</v>
      </c>
      <c r="S35">
        <v>-2504959.02</v>
      </c>
      <c r="T35">
        <v>2563303.2200000002</v>
      </c>
      <c r="V35">
        <v>342327.05</v>
      </c>
      <c r="X35">
        <v>1.1000000000000001</v>
      </c>
      <c r="Y35">
        <v>300720</v>
      </c>
      <c r="AA35">
        <v>461886</v>
      </c>
      <c r="AD35">
        <v>124502.57</v>
      </c>
      <c r="AE35">
        <v>46721.52</v>
      </c>
      <c r="AI35" s="123">
        <f t="shared" si="6"/>
        <v>230882.13999999998</v>
      </c>
      <c r="AJ35" s="129">
        <f t="shared" si="7"/>
        <v>2059</v>
      </c>
      <c r="AK35" s="125">
        <f t="shared" si="8"/>
        <v>228823.13999999998</v>
      </c>
      <c r="AL35" s="130">
        <f t="shared" si="9"/>
        <v>643048.14999999991</v>
      </c>
      <c r="AM35" s="131">
        <f t="shared" si="10"/>
        <v>633110.09000000008</v>
      </c>
      <c r="AN35" s="125">
        <f t="shared" si="5"/>
        <v>9938.059999999823</v>
      </c>
    </row>
    <row r="36" spans="1:40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376939.53</v>
      </c>
      <c r="G36">
        <v>7846</v>
      </c>
      <c r="H36">
        <v>22297.82</v>
      </c>
      <c r="I36">
        <v>447423.83</v>
      </c>
      <c r="J36">
        <v>298263</v>
      </c>
      <c r="L36">
        <v>0</v>
      </c>
      <c r="M36">
        <v>3229.97</v>
      </c>
      <c r="P36">
        <v>4698.8100000000004</v>
      </c>
      <c r="S36">
        <v>-2493993.02</v>
      </c>
      <c r="T36">
        <v>3551030.77</v>
      </c>
      <c r="V36">
        <v>334002.65999999997</v>
      </c>
      <c r="W36">
        <v>209061</v>
      </c>
      <c r="Y36">
        <v>598731</v>
      </c>
      <c r="Z36">
        <v>99776</v>
      </c>
      <c r="AA36">
        <v>837522</v>
      </c>
      <c r="AB36">
        <v>24768</v>
      </c>
      <c r="AD36">
        <v>186188.78</v>
      </c>
      <c r="AE36">
        <v>45288.23</v>
      </c>
      <c r="AH36">
        <v>60000</v>
      </c>
      <c r="AI36" s="123">
        <f t="shared" si="6"/>
        <v>407083.35000000003</v>
      </c>
      <c r="AJ36" s="129">
        <f t="shared" si="7"/>
        <v>7928.7800000000007</v>
      </c>
      <c r="AK36" s="125">
        <f t="shared" si="8"/>
        <v>399154.57</v>
      </c>
      <c r="AL36" s="130">
        <f t="shared" si="9"/>
        <v>1241570.6599999999</v>
      </c>
      <c r="AM36" s="131">
        <f t="shared" si="10"/>
        <v>1153767.01</v>
      </c>
      <c r="AN36" s="125">
        <f t="shared" si="5"/>
        <v>87803.649999999907</v>
      </c>
    </row>
    <row r="37" spans="1:40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74230.94</v>
      </c>
      <c r="G37">
        <v>37159</v>
      </c>
      <c r="H37">
        <v>30585.5</v>
      </c>
      <c r="I37">
        <v>76642</v>
      </c>
      <c r="J37">
        <v>13136</v>
      </c>
      <c r="L37">
        <v>0</v>
      </c>
      <c r="M37">
        <v>13104.3</v>
      </c>
      <c r="P37">
        <v>3000.9</v>
      </c>
      <c r="S37">
        <v>-1629139.03</v>
      </c>
      <c r="T37">
        <v>1997207.95</v>
      </c>
      <c r="V37">
        <v>186007.84</v>
      </c>
      <c r="Y37">
        <v>238102</v>
      </c>
      <c r="AA37">
        <v>420363</v>
      </c>
      <c r="AB37">
        <v>8056</v>
      </c>
      <c r="AD37">
        <v>126352.16</v>
      </c>
      <c r="AE37">
        <v>21759.360000000001</v>
      </c>
      <c r="AI37" s="123">
        <f t="shared" si="6"/>
        <v>141975.44</v>
      </c>
      <c r="AJ37" s="129">
        <f t="shared" si="7"/>
        <v>16105.199999999999</v>
      </c>
      <c r="AK37" s="125">
        <f t="shared" si="8"/>
        <v>125870.24</v>
      </c>
      <c r="AL37" s="130">
        <f t="shared" si="9"/>
        <v>424109.83999999997</v>
      </c>
      <c r="AM37" s="131">
        <f t="shared" si="10"/>
        <v>576530.52</v>
      </c>
      <c r="AN37" s="125">
        <f t="shared" si="5"/>
        <v>-152420.68000000005</v>
      </c>
    </row>
    <row r="38" spans="1:40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203012.5</v>
      </c>
      <c r="G38">
        <v>3366.9</v>
      </c>
      <c r="H38">
        <v>21443.86</v>
      </c>
      <c r="I38">
        <v>300464.89</v>
      </c>
      <c r="J38">
        <v>28981.11</v>
      </c>
      <c r="L38">
        <v>0</v>
      </c>
      <c r="M38">
        <v>23773.61</v>
      </c>
      <c r="P38">
        <v>2483.02</v>
      </c>
      <c r="S38">
        <v>-2236348.2400000002</v>
      </c>
      <c r="T38">
        <v>2854572.07</v>
      </c>
      <c r="V38">
        <v>334821.28000000003</v>
      </c>
      <c r="W38">
        <v>699614</v>
      </c>
      <c r="Y38">
        <v>554317.5</v>
      </c>
      <c r="AA38">
        <v>709678.5</v>
      </c>
      <c r="AD38">
        <v>950242.68</v>
      </c>
      <c r="AE38">
        <v>16042.8</v>
      </c>
      <c r="AI38" s="123">
        <f t="shared" si="6"/>
        <v>227823.26</v>
      </c>
      <c r="AJ38" s="129">
        <f t="shared" si="7"/>
        <v>26256.63</v>
      </c>
      <c r="AK38" s="125">
        <f t="shared" si="8"/>
        <v>201566.63</v>
      </c>
      <c r="AL38" s="130">
        <f t="shared" si="9"/>
        <v>1588752.78</v>
      </c>
      <c r="AM38" s="131">
        <f t="shared" si="10"/>
        <v>1675963.9800000002</v>
      </c>
      <c r="AN38" s="125">
        <f t="shared" si="5"/>
        <v>-87211.200000000186</v>
      </c>
    </row>
    <row r="39" spans="1:40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87620.63</v>
      </c>
      <c r="G39">
        <v>65702.63</v>
      </c>
      <c r="H39">
        <v>32163.439999999999</v>
      </c>
      <c r="I39">
        <v>1073428.24</v>
      </c>
      <c r="J39">
        <v>361373.66</v>
      </c>
      <c r="L39">
        <v>0</v>
      </c>
      <c r="M39">
        <v>16897.599999999999</v>
      </c>
      <c r="P39">
        <v>1262.69</v>
      </c>
      <c r="S39">
        <v>276488.92</v>
      </c>
      <c r="T39">
        <v>1440362.48</v>
      </c>
      <c r="V39">
        <v>182756.09</v>
      </c>
      <c r="W39">
        <v>23128</v>
      </c>
      <c r="Y39">
        <v>141300</v>
      </c>
      <c r="AA39">
        <v>219625</v>
      </c>
      <c r="AB39">
        <v>2400</v>
      </c>
      <c r="AD39">
        <v>172362.86</v>
      </c>
      <c r="AE39">
        <v>67519.320000000007</v>
      </c>
      <c r="AI39" s="123">
        <f t="shared" si="6"/>
        <v>185486.7</v>
      </c>
      <c r="AJ39" s="129">
        <f t="shared" si="7"/>
        <v>18160.289999999997</v>
      </c>
      <c r="AK39" s="125">
        <f t="shared" si="8"/>
        <v>167326.41</v>
      </c>
      <c r="AL39" s="130">
        <f t="shared" si="9"/>
        <v>347184.08999999997</v>
      </c>
      <c r="AM39" s="131">
        <f t="shared" si="10"/>
        <v>461907.18</v>
      </c>
      <c r="AN39" s="125">
        <f t="shared" si="5"/>
        <v>-114723.09000000003</v>
      </c>
    </row>
    <row r="40" spans="1:40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188545.04</v>
      </c>
      <c r="G40">
        <v>830</v>
      </c>
      <c r="H40">
        <v>12849.89</v>
      </c>
      <c r="I40">
        <v>3233289.72</v>
      </c>
      <c r="J40">
        <v>126872.87</v>
      </c>
      <c r="L40">
        <v>0</v>
      </c>
      <c r="M40">
        <v>17128.3</v>
      </c>
      <c r="P40">
        <v>2128.38</v>
      </c>
      <c r="S40">
        <v>3208893.46</v>
      </c>
      <c r="T40">
        <v>455164.99</v>
      </c>
      <c r="V40">
        <v>221832.59</v>
      </c>
      <c r="X40">
        <v>8.26</v>
      </c>
      <c r="Y40">
        <v>263247.08</v>
      </c>
      <c r="AA40">
        <v>397979.08</v>
      </c>
      <c r="AB40">
        <v>3844</v>
      </c>
      <c r="AD40">
        <v>119044.31</v>
      </c>
      <c r="AE40">
        <v>85148.15</v>
      </c>
      <c r="AI40" s="123">
        <f t="shared" si="6"/>
        <v>202224.93</v>
      </c>
      <c r="AJ40" s="129">
        <f t="shared" si="7"/>
        <v>19256.68</v>
      </c>
      <c r="AK40" s="125">
        <f t="shared" si="8"/>
        <v>182968.25</v>
      </c>
      <c r="AL40" s="130">
        <f t="shared" si="9"/>
        <v>485087.93000000005</v>
      </c>
      <c r="AM40" s="131">
        <f t="shared" si="10"/>
        <v>606015.54</v>
      </c>
      <c r="AN40" s="125">
        <f t="shared" si="5"/>
        <v>-120927.60999999999</v>
      </c>
    </row>
    <row r="41" spans="1:40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97338.5</v>
      </c>
      <c r="G41">
        <v>7866.95</v>
      </c>
      <c r="H41">
        <v>14685.37</v>
      </c>
      <c r="I41">
        <v>130584.39</v>
      </c>
      <c r="J41">
        <v>125623.58</v>
      </c>
      <c r="L41">
        <v>4000</v>
      </c>
      <c r="M41">
        <v>13256.3</v>
      </c>
      <c r="P41">
        <v>1477.04</v>
      </c>
      <c r="S41">
        <v>-1513481.69</v>
      </c>
      <c r="T41">
        <v>1976836.89</v>
      </c>
      <c r="V41">
        <v>181411.35</v>
      </c>
      <c r="Y41">
        <v>93145.5</v>
      </c>
      <c r="AA41">
        <v>182716.5</v>
      </c>
      <c r="AD41">
        <v>169706.78</v>
      </c>
      <c r="AE41">
        <v>28123.32</v>
      </c>
      <c r="AI41" s="123">
        <f t="shared" si="6"/>
        <v>119890.81999999999</v>
      </c>
      <c r="AJ41" s="129">
        <f t="shared" si="7"/>
        <v>18733.34</v>
      </c>
      <c r="AK41" s="125">
        <f t="shared" si="8"/>
        <v>101157.48</v>
      </c>
      <c r="AL41" s="130">
        <f t="shared" si="9"/>
        <v>274556.84999999998</v>
      </c>
      <c r="AM41" s="131">
        <f t="shared" si="10"/>
        <v>380546.60000000003</v>
      </c>
      <c r="AN41" s="125">
        <f t="shared" si="5"/>
        <v>-105989.75000000006</v>
      </c>
    </row>
    <row r="42" spans="1:40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367827.03</v>
      </c>
      <c r="G42">
        <v>62351</v>
      </c>
      <c r="H42">
        <v>75541.350000000006</v>
      </c>
      <c r="I42">
        <v>354765.88</v>
      </c>
      <c r="J42">
        <v>94847.679999999993</v>
      </c>
      <c r="L42">
        <v>4500</v>
      </c>
      <c r="M42">
        <v>20593.349999999999</v>
      </c>
      <c r="P42">
        <v>2426.0500000000002</v>
      </c>
      <c r="S42">
        <v>-1003368.19</v>
      </c>
      <c r="T42">
        <v>1732965.71</v>
      </c>
      <c r="V42">
        <v>491712.85</v>
      </c>
      <c r="W42">
        <v>132747.4</v>
      </c>
      <c r="Y42">
        <v>350469</v>
      </c>
      <c r="AA42">
        <v>510752</v>
      </c>
      <c r="AB42">
        <v>23296</v>
      </c>
      <c r="AD42">
        <v>212933.94</v>
      </c>
      <c r="AE42">
        <v>29731.29</v>
      </c>
      <c r="AI42" s="123">
        <f t="shared" si="6"/>
        <v>505719.38</v>
      </c>
      <c r="AJ42" s="129">
        <f t="shared" si="7"/>
        <v>27519.399999999998</v>
      </c>
      <c r="AK42" s="125">
        <f t="shared" si="8"/>
        <v>478199.98</v>
      </c>
      <c r="AL42" s="130">
        <f t="shared" si="9"/>
        <v>974929.25</v>
      </c>
      <c r="AM42" s="131">
        <f t="shared" si="10"/>
        <v>776713.23</v>
      </c>
      <c r="AN42" s="125">
        <f t="shared" si="5"/>
        <v>198216.02000000002</v>
      </c>
    </row>
    <row r="43" spans="1:40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140677.70000000001</v>
      </c>
      <c r="G43">
        <v>16812</v>
      </c>
      <c r="H43">
        <v>15501.7</v>
      </c>
      <c r="I43">
        <v>11</v>
      </c>
      <c r="J43">
        <v>218</v>
      </c>
      <c r="L43">
        <v>2290</v>
      </c>
      <c r="M43">
        <v>22167.41</v>
      </c>
      <c r="P43">
        <v>1578.3</v>
      </c>
      <c r="S43">
        <v>-1923061.97</v>
      </c>
      <c r="T43">
        <v>2083523.09</v>
      </c>
      <c r="V43">
        <v>200403.16</v>
      </c>
      <c r="W43">
        <v>60000</v>
      </c>
      <c r="Y43">
        <v>308336.28000000003</v>
      </c>
      <c r="AA43">
        <v>405640.28</v>
      </c>
      <c r="AD43">
        <v>155664.14000000001</v>
      </c>
      <c r="AE43">
        <v>20711.45</v>
      </c>
      <c r="AI43" s="123">
        <f t="shared" si="6"/>
        <v>172991.40000000002</v>
      </c>
      <c r="AJ43" s="129">
        <f t="shared" si="7"/>
        <v>26035.71</v>
      </c>
      <c r="AK43" s="125">
        <f t="shared" si="8"/>
        <v>146955.69000000003</v>
      </c>
      <c r="AL43" s="130">
        <f t="shared" si="9"/>
        <v>568739.44000000006</v>
      </c>
      <c r="AM43" s="131">
        <f t="shared" si="10"/>
        <v>582015.87</v>
      </c>
      <c r="AN43" s="125">
        <f t="shared" si="5"/>
        <v>-13276.429999999935</v>
      </c>
    </row>
    <row r="44" spans="1:40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174633.52</v>
      </c>
      <c r="G44">
        <v>3203</v>
      </c>
      <c r="H44">
        <v>61859.57</v>
      </c>
      <c r="I44">
        <v>4023924.54</v>
      </c>
      <c r="J44">
        <v>305837.49</v>
      </c>
      <c r="L44">
        <v>3800</v>
      </c>
      <c r="M44">
        <v>32732.400000000001</v>
      </c>
      <c r="O44">
        <v>0</v>
      </c>
      <c r="P44">
        <v>3058.5</v>
      </c>
      <c r="S44">
        <v>3945500.3</v>
      </c>
      <c r="T44">
        <v>664987.81999999995</v>
      </c>
      <c r="V44">
        <v>239546.95</v>
      </c>
      <c r="W44">
        <v>104440</v>
      </c>
      <c r="Y44">
        <v>226044</v>
      </c>
      <c r="Z44">
        <v>60000</v>
      </c>
      <c r="AA44">
        <v>426249</v>
      </c>
      <c r="AB44">
        <v>6510</v>
      </c>
      <c r="AC44">
        <v>6654</v>
      </c>
      <c r="AD44">
        <v>99612.18</v>
      </c>
      <c r="AE44">
        <v>111626.67</v>
      </c>
      <c r="AH44">
        <v>60000</v>
      </c>
      <c r="AI44" s="123">
        <f t="shared" si="6"/>
        <v>239696.09</v>
      </c>
      <c r="AJ44" s="129">
        <f t="shared" si="7"/>
        <v>39590.9</v>
      </c>
      <c r="AK44" s="125">
        <f t="shared" si="8"/>
        <v>200105.19</v>
      </c>
      <c r="AL44" s="130">
        <f t="shared" si="9"/>
        <v>630030.94999999995</v>
      </c>
      <c r="AM44" s="131">
        <f t="shared" si="10"/>
        <v>710651.85</v>
      </c>
      <c r="AN44" s="125">
        <f t="shared" si="5"/>
        <v>-80620.900000000023</v>
      </c>
    </row>
    <row r="45" spans="1:40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141563.81</v>
      </c>
      <c r="G45">
        <v>15467</v>
      </c>
      <c r="H45">
        <v>31468.16</v>
      </c>
      <c r="I45">
        <v>478331.62</v>
      </c>
      <c r="J45">
        <v>10916.3</v>
      </c>
      <c r="L45">
        <v>3000</v>
      </c>
      <c r="M45">
        <v>19693.189999999999</v>
      </c>
      <c r="P45">
        <v>9539.69</v>
      </c>
      <c r="S45">
        <v>-818639.97</v>
      </c>
      <c r="T45">
        <v>1500565.11</v>
      </c>
      <c r="V45">
        <v>276827.03000000003</v>
      </c>
      <c r="Y45">
        <v>281211</v>
      </c>
      <c r="AA45">
        <v>428030</v>
      </c>
      <c r="AD45">
        <v>150415.6</v>
      </c>
      <c r="AE45">
        <v>16003.56</v>
      </c>
      <c r="AI45" s="123">
        <f t="shared" si="6"/>
        <v>188498.97</v>
      </c>
      <c r="AJ45" s="129">
        <f t="shared" si="7"/>
        <v>32232.879999999997</v>
      </c>
      <c r="AK45" s="125">
        <f t="shared" si="8"/>
        <v>156266.09</v>
      </c>
      <c r="AL45" s="130">
        <f t="shared" si="9"/>
        <v>558038.03</v>
      </c>
      <c r="AM45" s="131">
        <f t="shared" si="10"/>
        <v>594449.16</v>
      </c>
      <c r="AN45" s="125">
        <f t="shared" si="5"/>
        <v>-36411.130000000005</v>
      </c>
    </row>
    <row r="46" spans="1:40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73085.05</v>
      </c>
      <c r="G46">
        <v>9354.2999999999993</v>
      </c>
      <c r="H46">
        <v>58292.36</v>
      </c>
      <c r="I46">
        <v>4</v>
      </c>
      <c r="J46">
        <v>3813.92</v>
      </c>
      <c r="L46">
        <v>0</v>
      </c>
      <c r="M46">
        <v>17164</v>
      </c>
      <c r="P46">
        <v>2941</v>
      </c>
      <c r="S46">
        <v>-2103832.9700000002</v>
      </c>
      <c r="T46">
        <v>2280594.58</v>
      </c>
      <c r="V46">
        <v>229361.77</v>
      </c>
      <c r="Y46">
        <v>537216.4</v>
      </c>
      <c r="AA46">
        <v>731977.4</v>
      </c>
      <c r="AD46">
        <v>84084.43</v>
      </c>
      <c r="AE46">
        <v>2833.32</v>
      </c>
      <c r="AI46" s="123">
        <f t="shared" si="6"/>
        <v>140731.71000000002</v>
      </c>
      <c r="AJ46" s="129">
        <f t="shared" si="7"/>
        <v>20105</v>
      </c>
      <c r="AK46" s="125">
        <f t="shared" si="8"/>
        <v>120626.71000000002</v>
      </c>
      <c r="AL46" s="130">
        <f t="shared" si="9"/>
        <v>766578.17</v>
      </c>
      <c r="AM46" s="131">
        <f t="shared" si="10"/>
        <v>818895.15</v>
      </c>
      <c r="AN46" s="125">
        <f t="shared" si="5"/>
        <v>-52316.979999999981</v>
      </c>
    </row>
    <row r="47" spans="1:40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282000.28999999998</v>
      </c>
      <c r="G47">
        <v>163629.78</v>
      </c>
      <c r="H47">
        <v>57449.62</v>
      </c>
      <c r="I47">
        <v>5093297.37</v>
      </c>
      <c r="J47">
        <v>445940.47</v>
      </c>
      <c r="L47">
        <v>0</v>
      </c>
      <c r="M47">
        <v>0</v>
      </c>
      <c r="P47">
        <v>1260</v>
      </c>
      <c r="S47">
        <v>5139436.96</v>
      </c>
      <c r="T47">
        <v>2114009</v>
      </c>
      <c r="V47">
        <v>278300.46000000002</v>
      </c>
      <c r="Y47">
        <v>139734</v>
      </c>
      <c r="AA47">
        <v>235629</v>
      </c>
      <c r="AD47">
        <v>320056.94</v>
      </c>
      <c r="AE47">
        <v>1074736.95</v>
      </c>
      <c r="AI47" s="123">
        <f t="shared" si="6"/>
        <v>503079.68999999994</v>
      </c>
      <c r="AJ47" s="129">
        <f t="shared" si="7"/>
        <v>1260</v>
      </c>
      <c r="AK47" s="125">
        <f t="shared" si="8"/>
        <v>501819.68999999994</v>
      </c>
      <c r="AL47" s="130">
        <f t="shared" si="9"/>
        <v>418034.46</v>
      </c>
      <c r="AM47" s="131">
        <f t="shared" si="10"/>
        <v>1630422.89</v>
      </c>
      <c r="AN47" s="125">
        <f t="shared" si="5"/>
        <v>-1212388.43</v>
      </c>
    </row>
    <row r="48" spans="1:40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785315.07</v>
      </c>
      <c r="G48">
        <v>36699.17</v>
      </c>
      <c r="H48">
        <v>49465.35</v>
      </c>
      <c r="I48">
        <v>1457347.96</v>
      </c>
      <c r="J48">
        <v>345734.03</v>
      </c>
      <c r="L48">
        <v>0</v>
      </c>
      <c r="M48">
        <v>0</v>
      </c>
      <c r="P48">
        <v>2962.09</v>
      </c>
      <c r="S48">
        <v>670293.99</v>
      </c>
      <c r="T48">
        <v>1646714.98</v>
      </c>
      <c r="V48">
        <v>396009.84</v>
      </c>
      <c r="W48">
        <v>375912</v>
      </c>
      <c r="Y48">
        <v>368739</v>
      </c>
      <c r="AA48">
        <v>564303</v>
      </c>
      <c r="AC48">
        <v>752</v>
      </c>
      <c r="AD48">
        <v>153046.85999999999</v>
      </c>
      <c r="AE48">
        <v>67968.460000000006</v>
      </c>
      <c r="AI48" s="123">
        <f t="shared" si="6"/>
        <v>871479.59</v>
      </c>
      <c r="AJ48" s="129">
        <f t="shared" si="7"/>
        <v>2962.09</v>
      </c>
      <c r="AK48" s="125">
        <f t="shared" si="8"/>
        <v>868517.5</v>
      </c>
      <c r="AL48" s="130">
        <f t="shared" si="9"/>
        <v>1140660.8400000001</v>
      </c>
      <c r="AM48" s="131">
        <f t="shared" si="10"/>
        <v>786070.32</v>
      </c>
      <c r="AN48" s="125">
        <f t="shared" si="5"/>
        <v>354590.52000000014</v>
      </c>
    </row>
    <row r="49" spans="1:40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771835.52</v>
      </c>
      <c r="G49">
        <v>0</v>
      </c>
      <c r="H49">
        <v>236592.29</v>
      </c>
      <c r="I49">
        <v>952168.07</v>
      </c>
      <c r="J49">
        <v>269068.90000000002</v>
      </c>
      <c r="M49">
        <v>0</v>
      </c>
      <c r="O49">
        <v>368702</v>
      </c>
      <c r="P49">
        <v>673</v>
      </c>
      <c r="S49">
        <v>-786314.61</v>
      </c>
      <c r="T49">
        <v>2273364.33</v>
      </c>
      <c r="V49">
        <v>216029.46</v>
      </c>
      <c r="W49">
        <v>368702</v>
      </c>
      <c r="Y49">
        <v>154646.39999999999</v>
      </c>
      <c r="Z49">
        <v>45675</v>
      </c>
      <c r="AA49">
        <v>228100.4</v>
      </c>
      <c r="AD49">
        <v>114947.75</v>
      </c>
      <c r="AE49">
        <v>68764.649999999994</v>
      </c>
      <c r="AI49" s="123">
        <f t="shared" si="6"/>
        <v>1008427.81</v>
      </c>
      <c r="AJ49" s="129">
        <f t="shared" si="7"/>
        <v>369375</v>
      </c>
      <c r="AK49" s="125">
        <f t="shared" si="8"/>
        <v>639052.81000000006</v>
      </c>
      <c r="AL49" s="130">
        <f t="shared" si="9"/>
        <v>785052.86</v>
      </c>
      <c r="AM49" s="131">
        <f t="shared" si="10"/>
        <v>411812.80000000005</v>
      </c>
      <c r="AN49" s="125">
        <f t="shared" si="5"/>
        <v>373240.05999999994</v>
      </c>
    </row>
    <row r="50" spans="1:40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1581591</v>
      </c>
      <c r="G50">
        <v>14916.5</v>
      </c>
      <c r="H50">
        <v>3425.04</v>
      </c>
      <c r="I50">
        <v>20995.18</v>
      </c>
      <c r="J50">
        <v>632488.24</v>
      </c>
      <c r="L50">
        <v>0</v>
      </c>
      <c r="M50">
        <v>0</v>
      </c>
      <c r="P50">
        <v>2233</v>
      </c>
      <c r="S50">
        <v>-575698.23</v>
      </c>
      <c r="T50">
        <v>2191305.25</v>
      </c>
      <c r="V50">
        <v>864369.57</v>
      </c>
      <c r="Y50">
        <v>264550.59999999998</v>
      </c>
      <c r="AA50">
        <v>339855.6</v>
      </c>
      <c r="AD50">
        <v>132360.62</v>
      </c>
      <c r="AE50">
        <v>21128.01</v>
      </c>
      <c r="AI50" s="123">
        <f t="shared" si="6"/>
        <v>1599932.54</v>
      </c>
      <c r="AJ50" s="129">
        <f t="shared" si="7"/>
        <v>2233</v>
      </c>
      <c r="AK50" s="125">
        <f t="shared" si="8"/>
        <v>1597699.54</v>
      </c>
      <c r="AL50" s="130">
        <f t="shared" si="9"/>
        <v>1128920.17</v>
      </c>
      <c r="AM50" s="131">
        <f t="shared" si="10"/>
        <v>493344.23</v>
      </c>
      <c r="AN50" s="125">
        <f t="shared" si="5"/>
        <v>635575.93999999994</v>
      </c>
    </row>
    <row r="51" spans="1:40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1044183.51</v>
      </c>
      <c r="G51">
        <v>0</v>
      </c>
      <c r="H51">
        <v>93313.42</v>
      </c>
      <c r="I51">
        <v>944375.4</v>
      </c>
      <c r="J51">
        <v>1236375.51</v>
      </c>
      <c r="L51">
        <v>0</v>
      </c>
      <c r="M51">
        <v>0</v>
      </c>
      <c r="O51">
        <v>825438</v>
      </c>
      <c r="P51">
        <v>69327.149999999994</v>
      </c>
      <c r="S51">
        <v>197295.72</v>
      </c>
      <c r="T51">
        <v>2281491.52</v>
      </c>
      <c r="V51">
        <v>501316.62</v>
      </c>
      <c r="Y51">
        <v>896433.26</v>
      </c>
      <c r="AA51">
        <v>1036773.26</v>
      </c>
      <c r="AB51">
        <v>11462</v>
      </c>
      <c r="AD51">
        <v>280101.18</v>
      </c>
      <c r="AE51">
        <v>24717.99</v>
      </c>
      <c r="AF51">
        <v>100000</v>
      </c>
      <c r="AI51" s="123">
        <f t="shared" si="6"/>
        <v>1137496.93</v>
      </c>
      <c r="AJ51" s="129">
        <f t="shared" si="7"/>
        <v>894765.15</v>
      </c>
      <c r="AK51" s="125">
        <f t="shared" si="8"/>
        <v>242731.77999999991</v>
      </c>
      <c r="AL51" s="130">
        <f t="shared" si="9"/>
        <v>1397749.88</v>
      </c>
      <c r="AM51" s="131">
        <f t="shared" si="10"/>
        <v>1453054.43</v>
      </c>
      <c r="AN51" s="125">
        <f t="shared" si="5"/>
        <v>-55304.550000000047</v>
      </c>
    </row>
    <row r="52" spans="1:40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651281.62</v>
      </c>
      <c r="G52">
        <v>1772.04</v>
      </c>
      <c r="H52">
        <v>70013</v>
      </c>
      <c r="I52">
        <v>45525.78</v>
      </c>
      <c r="J52">
        <v>1744702.26</v>
      </c>
      <c r="L52">
        <v>0</v>
      </c>
      <c r="M52">
        <v>0</v>
      </c>
      <c r="P52">
        <v>2390</v>
      </c>
      <c r="S52">
        <v>-539718.31999999995</v>
      </c>
      <c r="T52">
        <v>2647377.69</v>
      </c>
      <c r="V52">
        <v>284794.89</v>
      </c>
      <c r="W52">
        <v>586752</v>
      </c>
      <c r="Y52">
        <v>530577.9</v>
      </c>
      <c r="AA52">
        <v>615527.9</v>
      </c>
      <c r="AD52">
        <v>353762.71</v>
      </c>
      <c r="AE52">
        <v>29612.89</v>
      </c>
      <c r="AG52">
        <v>-24.04</v>
      </c>
      <c r="AI52" s="123">
        <f t="shared" si="6"/>
        <v>723066.66</v>
      </c>
      <c r="AJ52" s="129">
        <f t="shared" si="7"/>
        <v>2390</v>
      </c>
      <c r="AK52" s="125">
        <f t="shared" si="8"/>
        <v>720676.66</v>
      </c>
      <c r="AL52" s="130">
        <f t="shared" si="9"/>
        <v>1402124.79</v>
      </c>
      <c r="AM52" s="131">
        <f t="shared" si="10"/>
        <v>998879.46000000008</v>
      </c>
      <c r="AN52" s="125">
        <f t="shared" si="5"/>
        <v>403245.32999999996</v>
      </c>
    </row>
    <row r="53" spans="1:40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1957857.96</v>
      </c>
      <c r="G53">
        <v>6498.42</v>
      </c>
      <c r="H53">
        <v>56631.58</v>
      </c>
      <c r="I53">
        <v>14</v>
      </c>
      <c r="J53">
        <v>263333.42</v>
      </c>
      <c r="L53">
        <v>0</v>
      </c>
      <c r="M53">
        <v>0</v>
      </c>
      <c r="N53">
        <v>299520</v>
      </c>
      <c r="P53">
        <v>4867</v>
      </c>
      <c r="S53">
        <v>-3099605.45</v>
      </c>
      <c r="T53">
        <v>4706462.17</v>
      </c>
      <c r="V53">
        <v>1073272.52</v>
      </c>
      <c r="W53">
        <v>1450</v>
      </c>
      <c r="Y53">
        <v>446462.1</v>
      </c>
      <c r="AA53">
        <v>628783.1</v>
      </c>
      <c r="AB53">
        <v>1000</v>
      </c>
      <c r="AD53">
        <v>509066.03</v>
      </c>
      <c r="AE53">
        <v>9253.83</v>
      </c>
      <c r="AG53">
        <v>-10</v>
      </c>
      <c r="AI53" s="123">
        <f t="shared" si="6"/>
        <v>2020987.96</v>
      </c>
      <c r="AJ53" s="129">
        <f t="shared" si="7"/>
        <v>304387</v>
      </c>
      <c r="AK53" s="125">
        <f t="shared" si="8"/>
        <v>1716600.96</v>
      </c>
      <c r="AL53" s="130">
        <f t="shared" si="9"/>
        <v>1521184.62</v>
      </c>
      <c r="AM53" s="131">
        <f t="shared" si="10"/>
        <v>1148092.96</v>
      </c>
      <c r="AN53" s="125">
        <f t="shared" si="5"/>
        <v>373091.66000000015</v>
      </c>
    </row>
    <row r="54" spans="1:40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442180.13</v>
      </c>
      <c r="G54">
        <v>98233</v>
      </c>
      <c r="H54">
        <v>35194.03</v>
      </c>
      <c r="I54">
        <v>1714709.07</v>
      </c>
      <c r="J54">
        <v>1168822.6299999999</v>
      </c>
      <c r="K54"/>
      <c r="L54">
        <v>0</v>
      </c>
      <c r="M54">
        <v>93485</v>
      </c>
      <c r="N54"/>
      <c r="O54"/>
      <c r="P54">
        <v>2729</v>
      </c>
      <c r="Q54"/>
      <c r="R54"/>
      <c r="S54">
        <v>2881631.7</v>
      </c>
      <c r="T54">
        <v>954921</v>
      </c>
      <c r="U54"/>
      <c r="V54">
        <v>369283.49</v>
      </c>
      <c r="W54"/>
      <c r="X54"/>
      <c r="Y54">
        <v>282503.09999999998</v>
      </c>
      <c r="Z54"/>
      <c r="AA54">
        <v>437320.1</v>
      </c>
      <c r="AB54">
        <v>4024</v>
      </c>
      <c r="AC54">
        <v>328</v>
      </c>
      <c r="AD54">
        <v>357260.41</v>
      </c>
      <c r="AE54">
        <v>151681.92000000001</v>
      </c>
      <c r="AF54"/>
      <c r="AG54"/>
      <c r="AH54">
        <v>174800</v>
      </c>
      <c r="AI54" s="123">
        <f t="shared" si="6"/>
        <v>575607.16</v>
      </c>
      <c r="AJ54" s="129">
        <f t="shared" si="7"/>
        <v>96214</v>
      </c>
      <c r="AK54" s="125">
        <f t="shared" si="8"/>
        <v>479393.16000000003</v>
      </c>
      <c r="AL54" s="130">
        <f t="shared" si="9"/>
        <v>651786.59</v>
      </c>
      <c r="AM54" s="131">
        <f t="shared" si="10"/>
        <v>1125414.4300000002</v>
      </c>
      <c r="AN54" s="176">
        <f t="shared" si="5"/>
        <v>-473627.8400000002</v>
      </c>
    </row>
    <row r="55" spans="1:40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1713485.83</v>
      </c>
      <c r="G55">
        <v>134285</v>
      </c>
      <c r="H55">
        <v>40044.11</v>
      </c>
      <c r="I55">
        <v>1128330.42</v>
      </c>
      <c r="J55">
        <v>456295.71</v>
      </c>
      <c r="K55"/>
      <c r="L55">
        <v>0</v>
      </c>
      <c r="M55">
        <v>33600</v>
      </c>
      <c r="N55"/>
      <c r="O55">
        <v>0</v>
      </c>
      <c r="P55">
        <v>3348</v>
      </c>
      <c r="Q55"/>
      <c r="R55"/>
      <c r="S55">
        <v>667137.04</v>
      </c>
      <c r="T55">
        <v>2528782.23</v>
      </c>
      <c r="U55"/>
      <c r="V55">
        <v>709689.2</v>
      </c>
      <c r="W55"/>
      <c r="X55"/>
      <c r="Y55">
        <v>439572</v>
      </c>
      <c r="Z55">
        <v>24000</v>
      </c>
      <c r="AA55">
        <v>545464</v>
      </c>
      <c r="AB55">
        <v>3000</v>
      </c>
      <c r="AC55"/>
      <c r="AD55">
        <v>303592.14</v>
      </c>
      <c r="AE55">
        <v>81631.259999999995</v>
      </c>
      <c r="AF55"/>
      <c r="AG55"/>
      <c r="AH55"/>
      <c r="AI55" s="123">
        <f t="shared" si="6"/>
        <v>1887814.9400000002</v>
      </c>
      <c r="AJ55" s="129">
        <f t="shared" si="7"/>
        <v>36948</v>
      </c>
      <c r="AK55" s="125">
        <f t="shared" si="8"/>
        <v>1850866.9400000002</v>
      </c>
      <c r="AL55" s="130">
        <f t="shared" si="9"/>
        <v>1173261.2</v>
      </c>
      <c r="AM55" s="131">
        <f t="shared" si="10"/>
        <v>933687.4</v>
      </c>
      <c r="AN55" s="176">
        <f t="shared" si="5"/>
        <v>239573.79999999993</v>
      </c>
    </row>
    <row r="56" spans="1:40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263037.02</v>
      </c>
      <c r="G56">
        <v>46369</v>
      </c>
      <c r="H56">
        <v>32815.29</v>
      </c>
      <c r="I56">
        <v>625064.43000000005</v>
      </c>
      <c r="J56">
        <v>209927.74</v>
      </c>
      <c r="K56"/>
      <c r="L56">
        <v>0</v>
      </c>
      <c r="M56">
        <v>40458.47</v>
      </c>
      <c r="N56"/>
      <c r="O56"/>
      <c r="P56">
        <v>747</v>
      </c>
      <c r="Q56"/>
      <c r="R56"/>
      <c r="S56">
        <v>-1201336.03</v>
      </c>
      <c r="T56">
        <v>2500517.0699999998</v>
      </c>
      <c r="U56"/>
      <c r="V56">
        <v>187561.12</v>
      </c>
      <c r="W56"/>
      <c r="X56"/>
      <c r="Y56">
        <v>513391.75</v>
      </c>
      <c r="Z56"/>
      <c r="AA56">
        <v>560302.75</v>
      </c>
      <c r="AB56">
        <v>5016</v>
      </c>
      <c r="AC56"/>
      <c r="AD56">
        <v>249387.09</v>
      </c>
      <c r="AE56">
        <v>49420.06</v>
      </c>
      <c r="AF56"/>
      <c r="AG56"/>
      <c r="AH56"/>
      <c r="AI56" s="123">
        <f t="shared" si="6"/>
        <v>342221.31</v>
      </c>
      <c r="AJ56" s="129">
        <f t="shared" si="7"/>
        <v>41205.47</v>
      </c>
      <c r="AK56" s="125">
        <f t="shared" si="8"/>
        <v>301015.83999999997</v>
      </c>
      <c r="AL56" s="130">
        <f t="shared" si="9"/>
        <v>700952.87</v>
      </c>
      <c r="AM56" s="131">
        <f t="shared" si="10"/>
        <v>864125.89999999991</v>
      </c>
      <c r="AN56" s="176">
        <f t="shared" si="5"/>
        <v>-163173.02999999991</v>
      </c>
    </row>
    <row r="57" spans="1:40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253238.01</v>
      </c>
      <c r="G57">
        <v>2519</v>
      </c>
      <c r="H57">
        <v>362277.01</v>
      </c>
      <c r="I57">
        <v>275854.11</v>
      </c>
      <c r="J57">
        <v>158726.03</v>
      </c>
      <c r="K57"/>
      <c r="L57">
        <v>10000</v>
      </c>
      <c r="M57">
        <v>106572.5</v>
      </c>
      <c r="N57"/>
      <c r="O57"/>
      <c r="P57">
        <v>1358</v>
      </c>
      <c r="Q57"/>
      <c r="R57"/>
      <c r="S57">
        <v>-719027.71</v>
      </c>
      <c r="T57">
        <v>1946573.94</v>
      </c>
      <c r="U57"/>
      <c r="V57">
        <v>96884.36</v>
      </c>
      <c r="W57"/>
      <c r="X57"/>
      <c r="Y57">
        <v>406914.7</v>
      </c>
      <c r="Z57">
        <v>146202.32999999999</v>
      </c>
      <c r="AA57">
        <v>523807.7</v>
      </c>
      <c r="AB57"/>
      <c r="AC57">
        <v>2016</v>
      </c>
      <c r="AD57">
        <v>362972.22</v>
      </c>
      <c r="AE57">
        <v>42068.04</v>
      </c>
      <c r="AF57"/>
      <c r="AG57"/>
      <c r="AH57">
        <v>12000</v>
      </c>
      <c r="AI57" s="123">
        <f t="shared" si="6"/>
        <v>618034.02</v>
      </c>
      <c r="AJ57" s="129">
        <f t="shared" si="7"/>
        <v>117930.5</v>
      </c>
      <c r="AK57" s="125">
        <f t="shared" si="8"/>
        <v>500103.52</v>
      </c>
      <c r="AL57" s="130">
        <f t="shared" si="9"/>
        <v>650001.39</v>
      </c>
      <c r="AM57" s="131">
        <f t="shared" si="10"/>
        <v>942863.96</v>
      </c>
      <c r="AN57" s="176">
        <f t="shared" si="5"/>
        <v>-292862.56999999995</v>
      </c>
    </row>
    <row r="58" spans="1:40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368003.77</v>
      </c>
      <c r="G58">
        <v>26551</v>
      </c>
      <c r="H58">
        <v>16939.310000000001</v>
      </c>
      <c r="I58">
        <v>567625.24</v>
      </c>
      <c r="J58">
        <v>254658.93</v>
      </c>
      <c r="K58"/>
      <c r="L58">
        <v>0</v>
      </c>
      <c r="M58">
        <v>45340.5</v>
      </c>
      <c r="N58"/>
      <c r="O58"/>
      <c r="P58">
        <v>581</v>
      </c>
      <c r="Q58"/>
      <c r="R58"/>
      <c r="S58">
        <v>579676.87</v>
      </c>
      <c r="T58">
        <v>980950.37</v>
      </c>
      <c r="U58"/>
      <c r="V58">
        <v>192887.09</v>
      </c>
      <c r="W58"/>
      <c r="X58"/>
      <c r="Y58">
        <v>371395.5</v>
      </c>
      <c r="Z58"/>
      <c r="AA58">
        <v>411684.5</v>
      </c>
      <c r="AB58">
        <v>568</v>
      </c>
      <c r="AC58"/>
      <c r="AD58">
        <v>332609.15000000002</v>
      </c>
      <c r="AE58">
        <v>192191.43</v>
      </c>
      <c r="AF58"/>
      <c r="AG58"/>
      <c r="AH58"/>
      <c r="AI58" s="123">
        <f t="shared" si="6"/>
        <v>411494.08</v>
      </c>
      <c r="AJ58" s="129">
        <f t="shared" si="7"/>
        <v>45921.5</v>
      </c>
      <c r="AK58" s="125">
        <f t="shared" si="8"/>
        <v>365572.58</v>
      </c>
      <c r="AL58" s="130">
        <f t="shared" si="9"/>
        <v>564282.59</v>
      </c>
      <c r="AM58" s="131">
        <f t="shared" si="10"/>
        <v>937053.08000000007</v>
      </c>
      <c r="AN58" s="176">
        <f t="shared" si="5"/>
        <v>-372770.49000000011</v>
      </c>
    </row>
    <row r="59" spans="1:40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168976.78</v>
      </c>
      <c r="G59">
        <v>25831</v>
      </c>
      <c r="H59">
        <v>13583.8</v>
      </c>
      <c r="I59">
        <v>423193.94</v>
      </c>
      <c r="J59">
        <v>100984.83</v>
      </c>
      <c r="K59"/>
      <c r="L59"/>
      <c r="M59">
        <v>30674.98</v>
      </c>
      <c r="N59"/>
      <c r="O59"/>
      <c r="P59">
        <v>721</v>
      </c>
      <c r="Q59"/>
      <c r="R59"/>
      <c r="S59">
        <v>-1070697.58</v>
      </c>
      <c r="T59">
        <v>1692734</v>
      </c>
      <c r="U59"/>
      <c r="V59">
        <v>238747.3</v>
      </c>
      <c r="W59"/>
      <c r="X59"/>
      <c r="Y59">
        <v>201201</v>
      </c>
      <c r="Z59">
        <v>50000</v>
      </c>
      <c r="AA59">
        <v>247304</v>
      </c>
      <c r="AB59"/>
      <c r="AC59"/>
      <c r="AD59">
        <v>107755.88</v>
      </c>
      <c r="AE59">
        <v>55750.47</v>
      </c>
      <c r="AF59"/>
      <c r="AG59"/>
      <c r="AH59"/>
      <c r="AI59" s="123">
        <f t="shared" si="6"/>
        <v>208391.58</v>
      </c>
      <c r="AJ59" s="129">
        <f t="shared" si="7"/>
        <v>31395.98</v>
      </c>
      <c r="AK59" s="125">
        <f t="shared" si="8"/>
        <v>176995.59999999998</v>
      </c>
      <c r="AL59" s="130">
        <f t="shared" si="9"/>
        <v>489948.3</v>
      </c>
      <c r="AM59" s="131">
        <f t="shared" si="10"/>
        <v>410810.35</v>
      </c>
      <c r="AN59" s="176">
        <f t="shared" si="5"/>
        <v>79137.950000000012</v>
      </c>
    </row>
    <row r="60" spans="1:40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475887.69</v>
      </c>
      <c r="G60">
        <v>3600</v>
      </c>
      <c r="H60">
        <v>26535.599999999999</v>
      </c>
      <c r="I60">
        <v>196815.59</v>
      </c>
      <c r="J60">
        <v>-550928.80000000005</v>
      </c>
      <c r="K60"/>
      <c r="L60">
        <v>0</v>
      </c>
      <c r="M60">
        <v>60040</v>
      </c>
      <c r="N60"/>
      <c r="O60"/>
      <c r="P60">
        <v>0</v>
      </c>
      <c r="Q60"/>
      <c r="R60"/>
      <c r="S60">
        <v>-2303560.5499999998</v>
      </c>
      <c r="T60">
        <v>2210713.7999999998</v>
      </c>
      <c r="U60"/>
      <c r="V60">
        <v>377704.7</v>
      </c>
      <c r="W60">
        <v>430400</v>
      </c>
      <c r="X60"/>
      <c r="Y60">
        <v>381667.7</v>
      </c>
      <c r="Z60"/>
      <c r="AA60">
        <v>543638.69999999995</v>
      </c>
      <c r="AB60"/>
      <c r="AC60"/>
      <c r="AD60">
        <v>281570.49</v>
      </c>
      <c r="AE60">
        <v>157054.38</v>
      </c>
      <c r="AF60"/>
      <c r="AG60"/>
      <c r="AH60">
        <v>22792</v>
      </c>
      <c r="AI60" s="123">
        <f t="shared" si="6"/>
        <v>506023.29</v>
      </c>
      <c r="AJ60" s="129">
        <f t="shared" si="7"/>
        <v>60040</v>
      </c>
      <c r="AK60" s="125">
        <f t="shared" si="8"/>
        <v>445983.29</v>
      </c>
      <c r="AL60" s="130">
        <f t="shared" si="9"/>
        <v>1189772.3999999999</v>
      </c>
      <c r="AM60" s="131">
        <f t="shared" si="10"/>
        <v>1005055.57</v>
      </c>
      <c r="AN60" s="125">
        <f t="shared" si="5"/>
        <v>184716.82999999996</v>
      </c>
    </row>
    <row r="61" spans="1:40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437957.17</v>
      </c>
      <c r="G61">
        <v>140057</v>
      </c>
      <c r="H61">
        <v>48143.59</v>
      </c>
      <c r="I61">
        <v>95455.89</v>
      </c>
      <c r="J61">
        <v>30974.22</v>
      </c>
      <c r="L61">
        <v>0</v>
      </c>
      <c r="M61">
        <v>21260</v>
      </c>
      <c r="P61">
        <v>43694.5</v>
      </c>
      <c r="S61">
        <v>-1030052.57</v>
      </c>
      <c r="T61">
        <v>1549075.07</v>
      </c>
      <c r="V61">
        <v>691006.58</v>
      </c>
      <c r="W61">
        <v>138821</v>
      </c>
      <c r="Y61">
        <v>666031.5</v>
      </c>
      <c r="AA61">
        <v>818248.5</v>
      </c>
      <c r="AC61">
        <v>800</v>
      </c>
      <c r="AD61">
        <v>466891.41</v>
      </c>
      <c r="AE61">
        <v>18474.3</v>
      </c>
      <c r="AH61">
        <v>22834</v>
      </c>
      <c r="AI61" s="123">
        <f t="shared" si="6"/>
        <v>626157.75999999989</v>
      </c>
      <c r="AJ61" s="129">
        <f t="shared" si="7"/>
        <v>64954.5</v>
      </c>
      <c r="AK61" s="125">
        <f t="shared" si="8"/>
        <v>561203.25999999989</v>
      </c>
      <c r="AL61" s="130">
        <f t="shared" si="9"/>
        <v>1495859.08</v>
      </c>
      <c r="AM61" s="131">
        <f t="shared" si="10"/>
        <v>1327248.21</v>
      </c>
      <c r="AN61" s="125">
        <f t="shared" si="5"/>
        <v>168610.87000000011</v>
      </c>
    </row>
    <row r="62" spans="1:40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574555.79</v>
      </c>
      <c r="G62">
        <v>47429</v>
      </c>
      <c r="H62">
        <v>80160</v>
      </c>
      <c r="I62">
        <v>1926813.67</v>
      </c>
      <c r="J62">
        <v>486317.7</v>
      </c>
      <c r="L62">
        <v>0</v>
      </c>
      <c r="M62">
        <v>74230</v>
      </c>
      <c r="P62">
        <v>48500</v>
      </c>
      <c r="S62">
        <v>-820324.22</v>
      </c>
      <c r="T62">
        <v>3406179.86</v>
      </c>
      <c r="V62">
        <v>882947.15</v>
      </c>
      <c r="W62">
        <v>560718</v>
      </c>
      <c r="Y62">
        <v>510634.5</v>
      </c>
      <c r="AA62">
        <v>762006.5</v>
      </c>
      <c r="AB62">
        <v>2680</v>
      </c>
      <c r="AD62">
        <v>671017.98</v>
      </c>
      <c r="AE62">
        <v>89257.65</v>
      </c>
      <c r="AH62">
        <v>22647</v>
      </c>
      <c r="AI62" s="123">
        <f t="shared" si="6"/>
        <v>702144.79</v>
      </c>
      <c r="AJ62" s="129">
        <f t="shared" si="7"/>
        <v>122730</v>
      </c>
      <c r="AK62" s="125">
        <f t="shared" si="8"/>
        <v>579414.79</v>
      </c>
      <c r="AL62" s="130">
        <f t="shared" si="9"/>
        <v>1954299.65</v>
      </c>
      <c r="AM62" s="131">
        <f t="shared" si="10"/>
        <v>1547609.13</v>
      </c>
      <c r="AN62" s="125">
        <f t="shared" si="5"/>
        <v>406690.52</v>
      </c>
    </row>
    <row r="63" spans="1:40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221256.5</v>
      </c>
      <c r="G63">
        <v>8930</v>
      </c>
      <c r="H63">
        <v>15731.46</v>
      </c>
      <c r="I63">
        <v>110423.48</v>
      </c>
      <c r="J63">
        <v>57325.120000000003</v>
      </c>
      <c r="L63">
        <v>3500</v>
      </c>
      <c r="M63">
        <v>37088.25</v>
      </c>
      <c r="P63">
        <v>11050</v>
      </c>
      <c r="S63">
        <v>-1450909.14</v>
      </c>
      <c r="T63">
        <v>1679166.57</v>
      </c>
      <c r="V63">
        <v>605774.43999999994</v>
      </c>
      <c r="W63">
        <v>81810</v>
      </c>
      <c r="Y63">
        <v>455984.8</v>
      </c>
      <c r="AA63">
        <v>529402.80000000005</v>
      </c>
      <c r="AB63">
        <v>1120</v>
      </c>
      <c r="AC63">
        <v>1744</v>
      </c>
      <c r="AD63">
        <v>439210.61</v>
      </c>
      <c r="AE63">
        <v>34330.949999999997</v>
      </c>
      <c r="AH63">
        <v>3990</v>
      </c>
      <c r="AI63" s="123">
        <f t="shared" si="6"/>
        <v>245917.96</v>
      </c>
      <c r="AJ63" s="129">
        <f t="shared" si="7"/>
        <v>51638.25</v>
      </c>
      <c r="AK63" s="125">
        <f t="shared" si="8"/>
        <v>194279.71</v>
      </c>
      <c r="AL63" s="130">
        <f t="shared" si="9"/>
        <v>1143569.24</v>
      </c>
      <c r="AM63" s="131">
        <f t="shared" si="10"/>
        <v>1009798.36</v>
      </c>
      <c r="AN63" s="125">
        <f t="shared" si="5"/>
        <v>133770.88</v>
      </c>
    </row>
    <row r="64" spans="1:40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529760.38</v>
      </c>
      <c r="G64">
        <v>37932.51</v>
      </c>
      <c r="H64">
        <v>12595.48</v>
      </c>
      <c r="I64">
        <v>750074.49</v>
      </c>
      <c r="J64">
        <v>113310.87</v>
      </c>
      <c r="L64">
        <v>0</v>
      </c>
      <c r="M64">
        <v>74181.509999999995</v>
      </c>
      <c r="P64">
        <v>0</v>
      </c>
      <c r="S64">
        <v>-333299.82</v>
      </c>
      <c r="T64">
        <v>1290095.46</v>
      </c>
      <c r="V64">
        <v>180578.32</v>
      </c>
      <c r="W64">
        <v>501216</v>
      </c>
      <c r="Y64">
        <v>589894.5</v>
      </c>
      <c r="AA64">
        <v>654610.5</v>
      </c>
      <c r="AC64">
        <v>3004</v>
      </c>
      <c r="AD64">
        <v>180612.41</v>
      </c>
      <c r="AE64">
        <v>20765.330000000002</v>
      </c>
      <c r="AI64" s="123">
        <f t="shared" si="6"/>
        <v>580288.37</v>
      </c>
      <c r="AJ64" s="129">
        <f t="shared" si="7"/>
        <v>74181.509999999995</v>
      </c>
      <c r="AK64" s="125">
        <f t="shared" si="8"/>
        <v>506106.86</v>
      </c>
      <c r="AL64" s="130">
        <f t="shared" si="9"/>
        <v>1271688.82</v>
      </c>
      <c r="AM64" s="131">
        <f t="shared" si="10"/>
        <v>858992.24</v>
      </c>
      <c r="AN64" s="125">
        <f t="shared" si="5"/>
        <v>412696.58000000007</v>
      </c>
    </row>
    <row r="65" spans="1:40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231189.31</v>
      </c>
      <c r="G65">
        <v>45830</v>
      </c>
      <c r="H65">
        <v>89108.32</v>
      </c>
      <c r="I65">
        <v>578708.98</v>
      </c>
      <c r="J65">
        <v>621144.75</v>
      </c>
      <c r="L65">
        <v>0</v>
      </c>
      <c r="M65">
        <v>88660</v>
      </c>
      <c r="P65">
        <v>23150</v>
      </c>
      <c r="S65">
        <v>-1186267.1299999999</v>
      </c>
      <c r="T65">
        <v>2056145.55</v>
      </c>
      <c r="V65">
        <v>813888.99</v>
      </c>
      <c r="W65">
        <v>198398</v>
      </c>
      <c r="Y65">
        <v>615045.80000000005</v>
      </c>
      <c r="AA65">
        <v>698604.8</v>
      </c>
      <c r="AC65">
        <v>2200</v>
      </c>
      <c r="AD65">
        <v>315222.83</v>
      </c>
      <c r="AE65">
        <v>15578.22</v>
      </c>
      <c r="AH65">
        <v>11434</v>
      </c>
      <c r="AI65" s="123">
        <f t="shared" si="6"/>
        <v>366127.63</v>
      </c>
      <c r="AJ65" s="129">
        <f t="shared" si="7"/>
        <v>111810</v>
      </c>
      <c r="AK65" s="125">
        <f t="shared" si="8"/>
        <v>254317.63</v>
      </c>
      <c r="AL65" s="130">
        <f t="shared" si="9"/>
        <v>1627332.79</v>
      </c>
      <c r="AM65" s="131">
        <f t="shared" si="10"/>
        <v>1043039.8500000001</v>
      </c>
      <c r="AN65" s="125">
        <f t="shared" si="5"/>
        <v>584292.93999999994</v>
      </c>
    </row>
    <row r="66" spans="1:40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1375813.35</v>
      </c>
      <c r="G66">
        <v>7967</v>
      </c>
      <c r="H66">
        <v>103833.38</v>
      </c>
      <c r="I66">
        <v>318657.78999999998</v>
      </c>
      <c r="J66">
        <v>718859.82</v>
      </c>
      <c r="L66">
        <v>21200</v>
      </c>
      <c r="M66">
        <v>42009.24</v>
      </c>
      <c r="O66">
        <v>423112</v>
      </c>
      <c r="P66">
        <v>48321.06</v>
      </c>
      <c r="S66">
        <v>-1102006.17</v>
      </c>
      <c r="T66">
        <v>2912713.08</v>
      </c>
      <c r="V66">
        <v>631175.88</v>
      </c>
      <c r="W66">
        <v>157450</v>
      </c>
      <c r="Y66">
        <v>400440</v>
      </c>
      <c r="Z66">
        <v>4140</v>
      </c>
      <c r="AA66">
        <v>495046</v>
      </c>
      <c r="AB66">
        <v>5620</v>
      </c>
      <c r="AD66">
        <v>443506.51</v>
      </c>
      <c r="AE66">
        <v>56251.24</v>
      </c>
      <c r="AH66">
        <v>13000</v>
      </c>
      <c r="AI66" s="123">
        <f t="shared" si="6"/>
        <v>1487613.73</v>
      </c>
      <c r="AJ66" s="129">
        <f t="shared" si="7"/>
        <v>534642.30000000005</v>
      </c>
      <c r="AK66" s="125">
        <f t="shared" si="8"/>
        <v>952971.42999999993</v>
      </c>
      <c r="AL66" s="130">
        <f t="shared" si="9"/>
        <v>1193205.8799999999</v>
      </c>
      <c r="AM66" s="131">
        <f t="shared" si="10"/>
        <v>1013423.75</v>
      </c>
      <c r="AN66" s="125">
        <f t="shared" si="5"/>
        <v>179782.12999999989</v>
      </c>
    </row>
    <row r="67" spans="1:40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706645.84</v>
      </c>
      <c r="G67">
        <v>209265.23</v>
      </c>
      <c r="H67">
        <v>80349.14</v>
      </c>
      <c r="I67">
        <v>623481.26</v>
      </c>
      <c r="J67">
        <v>470142.95</v>
      </c>
      <c r="L67">
        <v>0</v>
      </c>
      <c r="M67">
        <v>37937.75</v>
      </c>
      <c r="P67">
        <v>930.51</v>
      </c>
      <c r="S67">
        <v>93641.46</v>
      </c>
      <c r="T67">
        <v>1364480.05</v>
      </c>
      <c r="V67">
        <v>711533.81</v>
      </c>
      <c r="W67">
        <v>239540</v>
      </c>
      <c r="Y67">
        <v>640410</v>
      </c>
      <c r="Z67">
        <v>50700</v>
      </c>
      <c r="AA67">
        <v>738842</v>
      </c>
      <c r="AD67">
        <v>242296.22</v>
      </c>
      <c r="AE67">
        <v>46379.94</v>
      </c>
      <c r="AH67">
        <v>21771</v>
      </c>
      <c r="AI67" s="123">
        <f t="shared" si="6"/>
        <v>996260.21</v>
      </c>
      <c r="AJ67" s="129">
        <f t="shared" si="7"/>
        <v>38868.26</v>
      </c>
      <c r="AK67" s="125">
        <f t="shared" si="8"/>
        <v>957391.95</v>
      </c>
      <c r="AL67" s="130">
        <f t="shared" si="9"/>
        <v>1642183.81</v>
      </c>
      <c r="AM67" s="131">
        <f t="shared" si="10"/>
        <v>1049289.1599999999</v>
      </c>
      <c r="AN67" s="125">
        <f t="shared" si="5"/>
        <v>592894.65000000014</v>
      </c>
    </row>
    <row r="68" spans="1:40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381772.49</v>
      </c>
      <c r="G68">
        <v>4982.63</v>
      </c>
      <c r="H68">
        <v>26799.67</v>
      </c>
      <c r="I68">
        <v>1568820.73</v>
      </c>
      <c r="J68">
        <v>167343.49</v>
      </c>
      <c r="L68">
        <v>10500</v>
      </c>
      <c r="M68">
        <v>28916</v>
      </c>
      <c r="P68">
        <v>19560</v>
      </c>
      <c r="S68">
        <v>-254411.77</v>
      </c>
      <c r="T68">
        <v>2067672.51</v>
      </c>
      <c r="V68">
        <v>496272.23</v>
      </c>
      <c r="W68">
        <v>112095</v>
      </c>
      <c r="Y68">
        <v>342700</v>
      </c>
      <c r="Z68">
        <v>27600</v>
      </c>
      <c r="AA68">
        <v>376696</v>
      </c>
      <c r="AD68">
        <v>276349.32</v>
      </c>
      <c r="AE68">
        <v>35632.639999999999</v>
      </c>
      <c r="AF68">
        <v>4140</v>
      </c>
      <c r="AH68">
        <v>8367</v>
      </c>
      <c r="AI68" s="123">
        <f t="shared" si="6"/>
        <v>413554.79</v>
      </c>
      <c r="AJ68" s="129">
        <f t="shared" si="7"/>
        <v>58976</v>
      </c>
      <c r="AK68" s="125">
        <f t="shared" si="8"/>
        <v>354578.79</v>
      </c>
      <c r="AL68" s="130">
        <f t="shared" si="9"/>
        <v>978667.23</v>
      </c>
      <c r="AM68" s="131">
        <f t="shared" si="10"/>
        <v>701184.96000000008</v>
      </c>
      <c r="AN68" s="125">
        <f t="shared" si="5"/>
        <v>277482.2699999999</v>
      </c>
    </row>
    <row r="69" spans="1:40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523874.4</v>
      </c>
      <c r="G69">
        <v>186169.79</v>
      </c>
      <c r="H69">
        <v>11012.74</v>
      </c>
      <c r="I69">
        <v>877574.32</v>
      </c>
      <c r="J69">
        <v>203829.95</v>
      </c>
      <c r="L69">
        <v>8100</v>
      </c>
      <c r="M69">
        <v>40563</v>
      </c>
      <c r="O69">
        <v>204400</v>
      </c>
      <c r="P69">
        <v>10003.379999999999</v>
      </c>
      <c r="Q69">
        <v>0</v>
      </c>
      <c r="S69">
        <v>-955263.12</v>
      </c>
      <c r="T69">
        <v>2226508.67</v>
      </c>
      <c r="V69">
        <v>816697.48</v>
      </c>
      <c r="Y69">
        <v>734490</v>
      </c>
      <c r="AA69">
        <v>837772</v>
      </c>
      <c r="AB69">
        <v>5620</v>
      </c>
      <c r="AD69">
        <v>371726.86</v>
      </c>
      <c r="AE69">
        <v>50308.35</v>
      </c>
      <c r="AH69">
        <v>17611</v>
      </c>
      <c r="AI69" s="123">
        <f t="shared" si="6"/>
        <v>721056.93</v>
      </c>
      <c r="AJ69" s="129">
        <f t="shared" si="7"/>
        <v>263066.38</v>
      </c>
      <c r="AK69" s="125">
        <f t="shared" si="8"/>
        <v>457990.55000000005</v>
      </c>
      <c r="AL69" s="130">
        <f t="shared" si="9"/>
        <v>1551187.48</v>
      </c>
      <c r="AM69" s="131">
        <f t="shared" si="10"/>
        <v>1283038.21</v>
      </c>
      <c r="AN69" s="125">
        <f t="shared" si="5"/>
        <v>268149.27</v>
      </c>
    </row>
    <row r="70" spans="1:40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118109.93</v>
      </c>
      <c r="G70">
        <v>5913</v>
      </c>
      <c r="H70">
        <v>56627.37</v>
      </c>
      <c r="I70">
        <v>499839.56</v>
      </c>
      <c r="J70">
        <v>267884.96999999997</v>
      </c>
      <c r="L70">
        <v>5900</v>
      </c>
      <c r="M70">
        <v>43463.99</v>
      </c>
      <c r="P70">
        <v>12300</v>
      </c>
      <c r="S70">
        <v>-1296994.1499999999</v>
      </c>
      <c r="T70">
        <v>2114406.96</v>
      </c>
      <c r="V70">
        <v>521192.62</v>
      </c>
      <c r="W70">
        <v>126900</v>
      </c>
      <c r="Y70">
        <v>431860</v>
      </c>
      <c r="AA70">
        <v>528145</v>
      </c>
      <c r="AD70">
        <v>429383.62</v>
      </c>
      <c r="AE70">
        <v>42892.97</v>
      </c>
      <c r="AH70">
        <v>10233</v>
      </c>
      <c r="AI70" s="123">
        <f t="shared" si="6"/>
        <v>180650.3</v>
      </c>
      <c r="AJ70" s="129">
        <f t="shared" si="7"/>
        <v>61663.99</v>
      </c>
      <c r="AK70" s="125">
        <f t="shared" si="8"/>
        <v>118986.31</v>
      </c>
      <c r="AL70" s="130">
        <f t="shared" si="9"/>
        <v>1079952.6200000001</v>
      </c>
      <c r="AM70" s="131">
        <f t="shared" si="10"/>
        <v>1010654.59</v>
      </c>
      <c r="AN70" s="125">
        <f>AL70-AM70</f>
        <v>69298.030000000144</v>
      </c>
    </row>
    <row r="71" spans="1:40" ht="24.6" x14ac:dyDescent="0.7">
      <c r="D71" s="82"/>
      <c r="AI71" s="123">
        <f t="shared" ref="AI71" ca="1" si="11">SUM(AI71:AI138)</f>
        <v>0</v>
      </c>
      <c r="AJ71" s="129">
        <f>SUM(M71:Q71)</f>
        <v>0</v>
      </c>
      <c r="AK71" s="125">
        <f t="shared" ref="AK71" ca="1" si="12">AI71-AJ71</f>
        <v>0</v>
      </c>
      <c r="AL71" s="130">
        <f>SUM(V71:AH71)</f>
        <v>0</v>
      </c>
      <c r="AM71" s="131" t="e">
        <f>SUM(#REF!)</f>
        <v>#REF!</v>
      </c>
      <c r="AN71" s="125" t="e">
        <f>AL71-AM71</f>
        <v>#REF!</v>
      </c>
    </row>
    <row r="72" spans="1:40" x14ac:dyDescent="0.25">
      <c r="AJ72" s="129"/>
      <c r="AL72" s="130"/>
      <c r="AM72" s="131"/>
    </row>
    <row r="73" spans="1:40" x14ac:dyDescent="0.25">
      <c r="AJ73" s="129"/>
      <c r="AL73" s="130"/>
      <c r="AM73" s="131"/>
    </row>
    <row r="74" spans="1:40" x14ac:dyDescent="0.25">
      <c r="AJ74" s="129"/>
      <c r="AL74" s="130"/>
      <c r="AM74" s="131"/>
    </row>
    <row r="75" spans="1:40" x14ac:dyDescent="0.25">
      <c r="AJ75" s="129"/>
      <c r="AL75" s="130"/>
      <c r="AM75" s="131"/>
    </row>
    <row r="76" spans="1:40" x14ac:dyDescent="0.25">
      <c r="AJ76" s="129"/>
      <c r="AL76" s="130"/>
      <c r="AM76" s="131"/>
    </row>
    <row r="77" spans="1:40" x14ac:dyDescent="0.25">
      <c r="AJ77" s="129"/>
      <c r="AL77" s="130"/>
      <c r="AM77" s="131"/>
    </row>
    <row r="78" spans="1:40" x14ac:dyDescent="0.25">
      <c r="AJ78" s="129"/>
      <c r="AL78" s="130"/>
      <c r="AM78" s="131"/>
    </row>
    <row r="79" spans="1:40" x14ac:dyDescent="0.25">
      <c r="AJ79" s="129"/>
      <c r="AL79" s="130"/>
      <c r="AM79" s="131"/>
    </row>
    <row r="80" spans="1:40" x14ac:dyDescent="0.25">
      <c r="AJ80" s="129"/>
      <c r="AL80" s="130"/>
      <c r="AM80" s="131"/>
    </row>
    <row r="81" spans="36:39" x14ac:dyDescent="0.25">
      <c r="AJ81" s="129"/>
      <c r="AL81" s="130"/>
      <c r="AM81" s="131"/>
    </row>
    <row r="82" spans="36:39" x14ac:dyDescent="0.25">
      <c r="AJ82" s="129"/>
      <c r="AL82" s="130"/>
      <c r="AM82" s="131"/>
    </row>
    <row r="83" spans="36:39" x14ac:dyDescent="0.25">
      <c r="AJ83" s="129"/>
      <c r="AL83" s="130"/>
      <c r="AM83" s="131"/>
    </row>
    <row r="84" spans="36:39" x14ac:dyDescent="0.25">
      <c r="AJ84" s="129"/>
      <c r="AL84" s="130"/>
      <c r="AM84" s="131"/>
    </row>
    <row r="85" spans="36:39" x14ac:dyDescent="0.25">
      <c r="AJ85" s="129"/>
      <c r="AL85" s="130"/>
      <c r="AM85" s="131"/>
    </row>
    <row r="86" spans="36:39" x14ac:dyDescent="0.25">
      <c r="AJ86" s="129"/>
      <c r="AL86" s="130"/>
      <c r="AM86" s="131"/>
    </row>
    <row r="87" spans="36:39" x14ac:dyDescent="0.25">
      <c r="AJ87" s="129"/>
      <c r="AL87" s="130"/>
      <c r="AM87" s="131"/>
    </row>
    <row r="88" spans="36:39" x14ac:dyDescent="0.25">
      <c r="AJ88" s="129"/>
      <c r="AL88" s="130"/>
      <c r="AM88" s="131"/>
    </row>
    <row r="89" spans="36:39" x14ac:dyDescent="0.25">
      <c r="AJ89" s="129"/>
      <c r="AL89" s="130"/>
      <c r="AM89" s="131"/>
    </row>
    <row r="90" spans="36:39" x14ac:dyDescent="0.25">
      <c r="AJ90" s="129"/>
      <c r="AL90" s="130"/>
      <c r="AM90" s="131"/>
    </row>
    <row r="91" spans="36:39" x14ac:dyDescent="0.25">
      <c r="AJ91" s="129"/>
      <c r="AL91" s="130"/>
      <c r="AM91" s="131"/>
    </row>
    <row r="92" spans="36:39" x14ac:dyDescent="0.25">
      <c r="AJ92" s="129"/>
      <c r="AL92" s="130"/>
      <c r="AM92" s="131"/>
    </row>
    <row r="93" spans="36:39" x14ac:dyDescent="0.25">
      <c r="AJ93" s="129"/>
      <c r="AL93" s="130"/>
      <c r="AM93" s="131"/>
    </row>
    <row r="94" spans="36:39" x14ac:dyDescent="0.25">
      <c r="AJ94" s="129"/>
      <c r="AL94" s="130"/>
      <c r="AM94" s="131"/>
    </row>
    <row r="95" spans="36:39" x14ac:dyDescent="0.25">
      <c r="AJ95" s="129"/>
      <c r="AL95" s="130"/>
      <c r="AM95" s="131"/>
    </row>
    <row r="96" spans="36:39" x14ac:dyDescent="0.25">
      <c r="AJ96" s="129"/>
      <c r="AL96" s="130"/>
      <c r="AM96" s="131"/>
    </row>
    <row r="97" spans="36:39" x14ac:dyDescent="0.25">
      <c r="AJ97" s="129"/>
      <c r="AL97" s="130"/>
      <c r="AM97" s="131"/>
    </row>
    <row r="98" spans="36:39" x14ac:dyDescent="0.25">
      <c r="AJ98" s="129"/>
      <c r="AL98" s="130"/>
      <c r="AM98" s="131"/>
    </row>
    <row r="99" spans="36:39" x14ac:dyDescent="0.25">
      <c r="AJ99" s="129"/>
      <c r="AL99" s="130"/>
      <c r="AM99" s="131"/>
    </row>
    <row r="100" spans="36:39" x14ac:dyDescent="0.25">
      <c r="AJ100" s="129"/>
      <c r="AL100" s="130"/>
      <c r="AM100" s="131"/>
    </row>
    <row r="101" spans="36:39" x14ac:dyDescent="0.25">
      <c r="AJ101" s="129"/>
      <c r="AL101" s="130"/>
      <c r="AM101" s="131"/>
    </row>
    <row r="102" spans="36:39" x14ac:dyDescent="0.25">
      <c r="AJ102" s="129"/>
      <c r="AL102" s="130"/>
      <c r="AM102" s="131"/>
    </row>
    <row r="103" spans="36:39" x14ac:dyDescent="0.25">
      <c r="AJ103" s="129"/>
      <c r="AL103" s="130"/>
      <c r="AM103" s="131"/>
    </row>
    <row r="104" spans="36:39" x14ac:dyDescent="0.25">
      <c r="AJ104" s="129"/>
      <c r="AL104" s="130"/>
      <c r="AM104" s="131"/>
    </row>
    <row r="105" spans="36:39" x14ac:dyDescent="0.25">
      <c r="AJ105" s="129"/>
      <c r="AL105" s="130"/>
      <c r="AM105" s="131"/>
    </row>
    <row r="106" spans="36:39" x14ac:dyDescent="0.25">
      <c r="AJ106" s="129"/>
      <c r="AL106" s="130"/>
      <c r="AM106" s="131"/>
    </row>
    <row r="107" spans="36:39" x14ac:dyDescent="0.25">
      <c r="AJ107" s="129"/>
      <c r="AL107" s="130"/>
      <c r="AM107" s="131"/>
    </row>
    <row r="108" spans="36:39" x14ac:dyDescent="0.25">
      <c r="AJ108" s="129"/>
      <c r="AL108" s="130"/>
      <c r="AM108" s="131"/>
    </row>
    <row r="109" spans="36:39" x14ac:dyDescent="0.25">
      <c r="AJ109" s="129"/>
      <c r="AL109" s="130"/>
      <c r="AM109" s="131"/>
    </row>
    <row r="110" spans="36:39" x14ac:dyDescent="0.25">
      <c r="AJ110" s="129"/>
      <c r="AL110" s="130"/>
      <c r="AM110" s="131"/>
    </row>
    <row r="111" spans="36:39" x14ac:dyDescent="0.25">
      <c r="AJ111" s="129"/>
      <c r="AL111" s="130"/>
      <c r="AM111" s="131"/>
    </row>
    <row r="112" spans="36:39" x14ac:dyDescent="0.25">
      <c r="AJ112" s="129"/>
      <c r="AL112" s="130"/>
      <c r="AM112" s="131"/>
    </row>
    <row r="113" spans="36:39" x14ac:dyDescent="0.25">
      <c r="AJ113" s="129"/>
      <c r="AL113" s="130"/>
      <c r="AM113" s="131"/>
    </row>
    <row r="114" spans="36:39" x14ac:dyDescent="0.25">
      <c r="AJ114" s="129"/>
      <c r="AL114" s="130"/>
      <c r="AM114" s="131"/>
    </row>
    <row r="115" spans="36:39" x14ac:dyDescent="0.25">
      <c r="AJ115" s="129"/>
      <c r="AL115" s="130"/>
      <c r="AM115" s="131"/>
    </row>
    <row r="116" spans="36:39" x14ac:dyDescent="0.25">
      <c r="AJ116" s="129"/>
      <c r="AL116" s="130"/>
      <c r="AM116" s="131"/>
    </row>
    <row r="117" spans="36:39" x14ac:dyDescent="0.25">
      <c r="AJ117" s="129"/>
      <c r="AL117" s="130"/>
      <c r="AM117" s="131"/>
    </row>
    <row r="118" spans="36:39" x14ac:dyDescent="0.25">
      <c r="AJ118" s="129"/>
      <c r="AL118" s="130"/>
      <c r="AM118" s="131"/>
    </row>
    <row r="119" spans="36:39" x14ac:dyDescent="0.25">
      <c r="AJ119" s="129"/>
      <c r="AL119" s="130"/>
      <c r="AM119" s="131"/>
    </row>
    <row r="120" spans="36:39" x14ac:dyDescent="0.25">
      <c r="AJ120" s="129"/>
      <c r="AL120" s="130"/>
      <c r="AM120" s="131"/>
    </row>
    <row r="121" spans="36:39" x14ac:dyDescent="0.25">
      <c r="AJ121" s="129"/>
      <c r="AL121" s="130"/>
      <c r="AM121" s="131"/>
    </row>
    <row r="122" spans="36:39" x14ac:dyDescent="0.25">
      <c r="AJ122" s="129"/>
      <c r="AL122" s="130"/>
      <c r="AM122" s="131"/>
    </row>
    <row r="123" spans="36:39" x14ac:dyDescent="0.25">
      <c r="AJ123" s="129"/>
      <c r="AL123" s="130"/>
      <c r="AM123" s="131"/>
    </row>
    <row r="124" spans="36:39" x14ac:dyDescent="0.25">
      <c r="AJ124" s="129"/>
      <c r="AL124" s="130"/>
      <c r="AM124" s="131"/>
    </row>
    <row r="125" spans="36:39" x14ac:dyDescent="0.25">
      <c r="AJ125" s="129"/>
      <c r="AL125" s="130"/>
      <c r="AM125" s="131"/>
    </row>
    <row r="126" spans="36:39" x14ac:dyDescent="0.25">
      <c r="AJ126" s="129"/>
      <c r="AL126" s="130"/>
      <c r="AM126" s="131"/>
    </row>
    <row r="127" spans="36:39" x14ac:dyDescent="0.25">
      <c r="AJ127" s="129"/>
      <c r="AL127" s="130"/>
      <c r="AM127" s="131"/>
    </row>
    <row r="128" spans="36:39" x14ac:dyDescent="0.25">
      <c r="AJ128" s="129"/>
      <c r="AL128" s="130"/>
      <c r="AM128" s="131"/>
    </row>
    <row r="129" spans="36:39" x14ac:dyDescent="0.25">
      <c r="AJ129" s="129"/>
      <c r="AL129" s="130"/>
      <c r="AM129" s="131"/>
    </row>
    <row r="130" spans="36:39" x14ac:dyDescent="0.25">
      <c r="AJ130" s="129"/>
      <c r="AL130" s="130"/>
      <c r="AM130" s="131"/>
    </row>
    <row r="131" spans="36:39" x14ac:dyDescent="0.25">
      <c r="AJ131" s="129"/>
      <c r="AL131" s="130"/>
      <c r="AM131" s="131"/>
    </row>
    <row r="132" spans="36:39" x14ac:dyDescent="0.25">
      <c r="AJ132" s="129"/>
      <c r="AL132" s="130"/>
      <c r="AM132" s="131"/>
    </row>
    <row r="133" spans="36:39" x14ac:dyDescent="0.25">
      <c r="AJ133" s="129"/>
      <c r="AL133" s="130"/>
      <c r="AM133" s="131"/>
    </row>
    <row r="134" spans="36:39" x14ac:dyDescent="0.25">
      <c r="AJ134" s="129"/>
      <c r="AL134" s="130"/>
      <c r="AM134" s="131"/>
    </row>
    <row r="135" spans="36:39" x14ac:dyDescent="0.25">
      <c r="AJ135" s="129"/>
      <c r="AL135" s="130"/>
      <c r="AM135" s="131"/>
    </row>
    <row r="136" spans="36:39" x14ac:dyDescent="0.25">
      <c r="AJ136" s="129"/>
      <c r="AL136" s="130"/>
      <c r="AM136" s="131"/>
    </row>
    <row r="137" spans="36:39" x14ac:dyDescent="0.25">
      <c r="AJ137" s="129"/>
      <c r="AL137" s="130"/>
      <c r="AM137" s="131"/>
    </row>
    <row r="138" spans="36:39" x14ac:dyDescent="0.25">
      <c r="AJ138" s="129"/>
      <c r="AL138" s="130"/>
      <c r="AM138" s="131"/>
    </row>
    <row r="139" spans="36:39" x14ac:dyDescent="0.25">
      <c r="AJ139" s="129"/>
      <c r="AL139" s="130"/>
      <c r="AM139" s="131"/>
    </row>
    <row r="140" spans="36:39" x14ac:dyDescent="0.25">
      <c r="AJ140" s="129"/>
      <c r="AL140" s="130"/>
      <c r="AM140" s="131"/>
    </row>
    <row r="141" spans="36:39" x14ac:dyDescent="0.25">
      <c r="AJ141" s="129"/>
      <c r="AL141" s="130"/>
      <c r="AM141" s="131"/>
    </row>
    <row r="142" spans="36:39" x14ac:dyDescent="0.25">
      <c r="AJ142" s="129"/>
      <c r="AL142" s="130"/>
      <c r="AM142" s="131"/>
    </row>
    <row r="143" spans="36:39" x14ac:dyDescent="0.25">
      <c r="AJ143" s="129"/>
      <c r="AL143" s="130"/>
      <c r="AM143" s="131"/>
    </row>
    <row r="144" spans="36:39" x14ac:dyDescent="0.25">
      <c r="AJ144" s="129"/>
      <c r="AL144" s="130"/>
      <c r="AM144" s="131"/>
    </row>
    <row r="145" spans="36:39" x14ac:dyDescent="0.25">
      <c r="AJ145" s="129"/>
      <c r="AL145" s="130"/>
      <c r="AM145" s="131"/>
    </row>
    <row r="146" spans="36:39" x14ac:dyDescent="0.25">
      <c r="AJ146" s="129"/>
      <c r="AL146" s="130"/>
      <c r="AM146" s="131"/>
    </row>
    <row r="147" spans="36:39" x14ac:dyDescent="0.25">
      <c r="AJ147" s="129"/>
      <c r="AL147" s="130"/>
      <c r="AM147" s="131"/>
    </row>
    <row r="148" spans="36:39" x14ac:dyDescent="0.25">
      <c r="AJ148" s="129"/>
      <c r="AL148" s="130"/>
      <c r="AM148" s="131"/>
    </row>
    <row r="149" spans="36:39" x14ac:dyDescent="0.25">
      <c r="AJ149" s="129"/>
      <c r="AL149" s="130"/>
      <c r="AM149" s="131"/>
    </row>
    <row r="150" spans="36:39" x14ac:dyDescent="0.25">
      <c r="AJ150" s="129"/>
      <c r="AL150" s="130"/>
      <c r="AM150" s="131"/>
    </row>
    <row r="151" spans="36:39" x14ac:dyDescent="0.25">
      <c r="AJ151" s="129"/>
      <c r="AL151" s="130"/>
      <c r="AM151" s="131"/>
    </row>
  </sheetData>
  <autoFilter ref="A1:AN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7"/>
  <sheetViews>
    <sheetView topLeftCell="P1" zoomScale="99" zoomScaleNormal="99" workbookViewId="0">
      <selection sqref="A1:AG1048576"/>
    </sheetView>
  </sheetViews>
  <sheetFormatPr defaultRowHeight="13.8" x14ac:dyDescent="0.25"/>
  <cols>
    <col min="1" max="1" width="59.09765625" bestFit="1" customWidth="1"/>
  </cols>
  <sheetData>
    <row r="1" spans="1:33" x14ac:dyDescent="0.25">
      <c r="A1" t="s">
        <v>2056</v>
      </c>
      <c r="B1" t="s">
        <v>2229</v>
      </c>
      <c r="C1" t="s">
        <v>2230</v>
      </c>
      <c r="D1" t="s">
        <v>2231</v>
      </c>
      <c r="E1" t="s">
        <v>2232</v>
      </c>
      <c r="F1" t="s">
        <v>2233</v>
      </c>
      <c r="G1" t="s">
        <v>2234</v>
      </c>
      <c r="H1" t="s">
        <v>2235</v>
      </c>
      <c r="I1" t="s">
        <v>2236</v>
      </c>
      <c r="J1" t="s">
        <v>2238</v>
      </c>
      <c r="K1" t="s">
        <v>2239</v>
      </c>
      <c r="L1" t="s">
        <v>2240</v>
      </c>
      <c r="M1" t="s">
        <v>2241</v>
      </c>
      <c r="N1" t="s">
        <v>2291</v>
      </c>
      <c r="O1" t="s">
        <v>2242</v>
      </c>
      <c r="P1" t="s">
        <v>2243</v>
      </c>
      <c r="Q1" t="s">
        <v>2292</v>
      </c>
      <c r="R1" t="s">
        <v>2245</v>
      </c>
      <c r="S1" t="s">
        <v>2246</v>
      </c>
      <c r="T1" t="s">
        <v>2247</v>
      </c>
      <c r="U1" t="s">
        <v>2293</v>
      </c>
      <c r="V1" t="s">
        <v>2248</v>
      </c>
      <c r="W1" t="s">
        <v>2249</v>
      </c>
      <c r="X1" t="s">
        <v>2250</v>
      </c>
      <c r="Y1" t="s">
        <v>2251</v>
      </c>
      <c r="Z1" t="s">
        <v>2252</v>
      </c>
      <c r="AA1" t="s">
        <v>2253</v>
      </c>
      <c r="AB1" t="s">
        <v>2254</v>
      </c>
      <c r="AC1" t="s">
        <v>2255</v>
      </c>
      <c r="AD1" t="s">
        <v>2256</v>
      </c>
      <c r="AE1" t="s">
        <v>2294</v>
      </c>
      <c r="AF1" t="s">
        <v>2257</v>
      </c>
      <c r="AG1" t="s">
        <v>2295</v>
      </c>
    </row>
    <row r="2" spans="1:33" x14ac:dyDescent="0.25">
      <c r="A2" t="s">
        <v>2057</v>
      </c>
      <c r="B2" t="s">
        <v>2258</v>
      </c>
      <c r="C2" t="s">
        <v>2259</v>
      </c>
      <c r="D2" t="s">
        <v>2260</v>
      </c>
      <c r="E2" t="s">
        <v>2261</v>
      </c>
      <c r="F2" t="s">
        <v>2262</v>
      </c>
      <c r="G2" t="s">
        <v>2263</v>
      </c>
      <c r="H2" t="s">
        <v>2264</v>
      </c>
      <c r="I2" t="s">
        <v>2265</v>
      </c>
      <c r="J2" t="s">
        <v>2267</v>
      </c>
      <c r="K2" t="s">
        <v>2268</v>
      </c>
      <c r="L2" t="s">
        <v>2269</v>
      </c>
      <c r="M2" t="s">
        <v>2270</v>
      </c>
      <c r="N2" t="s">
        <v>2296</v>
      </c>
      <c r="O2" t="s">
        <v>2271</v>
      </c>
      <c r="P2" t="s">
        <v>2272</v>
      </c>
      <c r="Q2" t="s">
        <v>2297</v>
      </c>
      <c r="R2" t="s">
        <v>2274</v>
      </c>
      <c r="S2" t="s">
        <v>2275</v>
      </c>
      <c r="T2" t="s">
        <v>2276</v>
      </c>
      <c r="U2" t="s">
        <v>2298</v>
      </c>
      <c r="V2" t="s">
        <v>2277</v>
      </c>
      <c r="W2" t="s">
        <v>2278</v>
      </c>
      <c r="X2" t="s">
        <v>2279</v>
      </c>
      <c r="Y2" t="s">
        <v>2280</v>
      </c>
      <c r="Z2" t="s">
        <v>2281</v>
      </c>
      <c r="AA2" t="s">
        <v>2282</v>
      </c>
      <c r="AB2" t="s">
        <v>2283</v>
      </c>
      <c r="AC2" t="s">
        <v>2284</v>
      </c>
      <c r="AD2" t="s">
        <v>2285</v>
      </c>
      <c r="AE2" t="s">
        <v>2299</v>
      </c>
      <c r="AF2" t="s">
        <v>2286</v>
      </c>
      <c r="AG2" t="s">
        <v>2300</v>
      </c>
    </row>
    <row r="3" spans="1:33" x14ac:dyDescent="0.25">
      <c r="A3" t="s">
        <v>2058</v>
      </c>
      <c r="B3">
        <v>226169867.47999999</v>
      </c>
      <c r="C3">
        <v>45675898.109999999</v>
      </c>
      <c r="D3">
        <v>46410169.439999998</v>
      </c>
      <c r="E3">
        <v>118776607.97</v>
      </c>
      <c r="F3">
        <v>119584659.44</v>
      </c>
      <c r="G3">
        <v>-132361.76999999999</v>
      </c>
      <c r="H3">
        <v>3644032.64</v>
      </c>
      <c r="I3">
        <v>18065011.629999999</v>
      </c>
      <c r="J3">
        <v>4686845.42</v>
      </c>
      <c r="K3">
        <v>3766327.98</v>
      </c>
      <c r="L3">
        <v>866</v>
      </c>
      <c r="M3">
        <v>7285821.6299999999</v>
      </c>
      <c r="N3">
        <v>-25639399.329999998</v>
      </c>
      <c r="O3">
        <v>45746797.590000004</v>
      </c>
      <c r="P3">
        <v>505977552.44</v>
      </c>
      <c r="Q3">
        <v>4580</v>
      </c>
      <c r="R3">
        <v>93231424.150000006</v>
      </c>
      <c r="S3">
        <v>19819245.149999999</v>
      </c>
      <c r="T3">
        <v>11406.28</v>
      </c>
      <c r="U3">
        <v>100</v>
      </c>
      <c r="V3">
        <v>97657360</v>
      </c>
      <c r="W3">
        <v>12529237.859999999</v>
      </c>
      <c r="X3">
        <v>131748757.31999999</v>
      </c>
      <c r="Y3">
        <v>501356.13</v>
      </c>
      <c r="Z3">
        <v>290495</v>
      </c>
      <c r="AA3">
        <v>75617217.459999993</v>
      </c>
      <c r="AB3">
        <v>12867319.4</v>
      </c>
      <c r="AC3">
        <v>80747</v>
      </c>
      <c r="AD3">
        <v>245469.29</v>
      </c>
      <c r="AE3">
        <v>160210.75</v>
      </c>
      <c r="AF3">
        <v>8734576.4199999999</v>
      </c>
      <c r="AG3">
        <v>56220</v>
      </c>
    </row>
    <row r="10" spans="1:33" x14ac:dyDescent="0.25">
      <c r="A10" t="s">
        <v>2301</v>
      </c>
      <c r="B10">
        <v>652023.93999999994</v>
      </c>
      <c r="C10">
        <v>154179.25</v>
      </c>
      <c r="D10">
        <v>654629.12</v>
      </c>
      <c r="E10">
        <v>302402.96999999997</v>
      </c>
      <c r="F10">
        <v>852328.98</v>
      </c>
      <c r="H10">
        <v>15540</v>
      </c>
      <c r="I10">
        <v>109802.77</v>
      </c>
      <c r="K10">
        <v>0</v>
      </c>
      <c r="O10">
        <v>1472519.16</v>
      </c>
      <c r="P10">
        <v>1534772.11</v>
      </c>
      <c r="R10">
        <v>361478.79</v>
      </c>
      <c r="T10">
        <v>91.54</v>
      </c>
      <c r="V10">
        <v>996689</v>
      </c>
      <c r="W10">
        <v>40131.5</v>
      </c>
      <c r="X10">
        <v>1213460.5</v>
      </c>
      <c r="AA10">
        <v>605992.21</v>
      </c>
      <c r="AB10">
        <v>88260.9</v>
      </c>
      <c r="AC10">
        <v>7747</v>
      </c>
    </row>
    <row r="11" spans="1:33" x14ac:dyDescent="0.25">
      <c r="A11" t="s">
        <v>2302</v>
      </c>
      <c r="B11">
        <v>1944475.85</v>
      </c>
      <c r="C11">
        <v>4200</v>
      </c>
      <c r="D11">
        <v>207198.13</v>
      </c>
      <c r="E11">
        <v>50235.33</v>
      </c>
      <c r="F11">
        <v>2388075.5099999998</v>
      </c>
      <c r="H11">
        <v>15670</v>
      </c>
      <c r="I11">
        <v>89373.21</v>
      </c>
      <c r="K11">
        <v>2051</v>
      </c>
      <c r="O11">
        <v>4054342.44</v>
      </c>
      <c r="P11">
        <v>1097038.29</v>
      </c>
      <c r="R11">
        <v>144837.78</v>
      </c>
      <c r="V11">
        <v>531945</v>
      </c>
      <c r="W11">
        <v>40728</v>
      </c>
      <c r="X11">
        <v>650603</v>
      </c>
      <c r="AA11">
        <v>496707.36</v>
      </c>
      <c r="AB11">
        <v>226743.54</v>
      </c>
      <c r="AF11">
        <v>7747</v>
      </c>
    </row>
    <row r="12" spans="1:33" x14ac:dyDescent="0.25">
      <c r="A12" t="s">
        <v>2303</v>
      </c>
      <c r="B12">
        <v>348255.3</v>
      </c>
      <c r="C12">
        <v>3800</v>
      </c>
      <c r="D12">
        <v>291256.21000000002</v>
      </c>
      <c r="E12">
        <v>1486728.14</v>
      </c>
      <c r="F12">
        <v>1272093.54</v>
      </c>
      <c r="H12">
        <v>2100</v>
      </c>
      <c r="I12">
        <v>44807.5</v>
      </c>
      <c r="K12">
        <v>0</v>
      </c>
      <c r="O12">
        <v>1973074.9</v>
      </c>
      <c r="P12">
        <v>1718005.94</v>
      </c>
      <c r="R12">
        <v>145939.32</v>
      </c>
      <c r="V12">
        <v>293360</v>
      </c>
      <c r="W12">
        <v>30600</v>
      </c>
      <c r="X12">
        <v>393020</v>
      </c>
      <c r="AA12">
        <v>225514.07</v>
      </c>
      <c r="AB12">
        <v>187220.4</v>
      </c>
    </row>
    <row r="13" spans="1:33" x14ac:dyDescent="0.25">
      <c r="A13" t="s">
        <v>2304</v>
      </c>
      <c r="B13">
        <v>1608604.7</v>
      </c>
      <c r="C13">
        <v>219947.15</v>
      </c>
      <c r="D13">
        <v>786720.01</v>
      </c>
      <c r="E13">
        <v>7</v>
      </c>
      <c r="F13">
        <v>697838.93</v>
      </c>
      <c r="H13">
        <v>11751</v>
      </c>
      <c r="I13">
        <v>108068.78</v>
      </c>
      <c r="K13">
        <v>33398.22</v>
      </c>
      <c r="O13">
        <v>-270762.28999999998</v>
      </c>
      <c r="P13">
        <v>3950541.16</v>
      </c>
      <c r="R13">
        <v>497196.47</v>
      </c>
      <c r="S13">
        <v>3050</v>
      </c>
      <c r="V13">
        <v>1358205</v>
      </c>
      <c r="W13">
        <v>32844</v>
      </c>
      <c r="X13">
        <v>1540144</v>
      </c>
      <c r="AA13">
        <v>765994.66</v>
      </c>
      <c r="AB13">
        <v>67577.89</v>
      </c>
      <c r="AF13">
        <v>37458</v>
      </c>
    </row>
    <row r="14" spans="1:33" x14ac:dyDescent="0.25">
      <c r="A14" t="s">
        <v>2305</v>
      </c>
      <c r="B14">
        <v>2038124.87</v>
      </c>
      <c r="C14">
        <v>102431.1</v>
      </c>
      <c r="D14">
        <v>532047.44999999995</v>
      </c>
      <c r="E14">
        <v>456245.22</v>
      </c>
      <c r="F14">
        <v>267211.12</v>
      </c>
      <c r="H14">
        <v>12000</v>
      </c>
      <c r="I14">
        <v>129490.18</v>
      </c>
      <c r="K14">
        <v>56.04</v>
      </c>
      <c r="O14">
        <v>3675894.89</v>
      </c>
      <c r="R14">
        <v>284455.33</v>
      </c>
      <c r="S14">
        <v>180000</v>
      </c>
      <c r="V14">
        <v>797642</v>
      </c>
      <c r="W14">
        <v>53050</v>
      </c>
      <c r="X14">
        <v>1044349</v>
      </c>
      <c r="AA14">
        <v>629316.66</v>
      </c>
      <c r="AB14">
        <v>52951.02</v>
      </c>
      <c r="AF14">
        <v>9912</v>
      </c>
    </row>
    <row r="15" spans="1:33" x14ac:dyDescent="0.25">
      <c r="A15" t="s">
        <v>2306</v>
      </c>
      <c r="B15">
        <v>1022495.21</v>
      </c>
      <c r="C15">
        <v>16070</v>
      </c>
      <c r="D15">
        <v>291854.33</v>
      </c>
      <c r="E15">
        <v>398359.93</v>
      </c>
      <c r="F15">
        <v>620971.51</v>
      </c>
      <c r="I15">
        <v>68428.53</v>
      </c>
      <c r="K15">
        <v>84</v>
      </c>
      <c r="O15">
        <v>464530.69</v>
      </c>
      <c r="P15">
        <v>2287723.02</v>
      </c>
      <c r="R15">
        <v>95305.68</v>
      </c>
      <c r="V15">
        <v>447967</v>
      </c>
      <c r="W15">
        <v>11200</v>
      </c>
      <c r="X15">
        <v>564191</v>
      </c>
      <c r="Y15">
        <v>52490.080000000002</v>
      </c>
      <c r="AA15">
        <v>330840.52</v>
      </c>
      <c r="AB15">
        <v>56324.34</v>
      </c>
      <c r="AF15">
        <v>21642</v>
      </c>
    </row>
    <row r="16" spans="1:33" x14ac:dyDescent="0.25">
      <c r="A16" t="s">
        <v>2307</v>
      </c>
      <c r="B16">
        <v>1036317.17</v>
      </c>
      <c r="C16">
        <v>77545</v>
      </c>
      <c r="D16">
        <v>560377.31000000006</v>
      </c>
      <c r="E16">
        <v>531108.38</v>
      </c>
      <c r="F16">
        <v>629640.65</v>
      </c>
      <c r="H16">
        <v>4000</v>
      </c>
      <c r="I16">
        <v>122521.75</v>
      </c>
      <c r="K16">
        <v>362</v>
      </c>
      <c r="O16">
        <v>2907070.4</v>
      </c>
      <c r="P16">
        <v>312292.87</v>
      </c>
      <c r="R16">
        <v>306253.90000000002</v>
      </c>
      <c r="V16">
        <v>830385</v>
      </c>
      <c r="W16">
        <v>40800</v>
      </c>
      <c r="X16">
        <v>1031707</v>
      </c>
      <c r="AA16">
        <v>561588.12</v>
      </c>
      <c r="AB16">
        <v>87655.29</v>
      </c>
      <c r="AF16">
        <v>7747</v>
      </c>
    </row>
    <row r="17" spans="1:32" x14ac:dyDescent="0.25">
      <c r="A17" t="s">
        <v>2308</v>
      </c>
      <c r="B17">
        <v>1659175.07</v>
      </c>
      <c r="C17">
        <v>22540</v>
      </c>
      <c r="D17">
        <v>1198575.71</v>
      </c>
      <c r="E17">
        <v>876084.04</v>
      </c>
      <c r="F17">
        <v>133478.07</v>
      </c>
      <c r="I17">
        <v>122679.16</v>
      </c>
      <c r="K17">
        <v>3397</v>
      </c>
      <c r="O17">
        <v>3247162.01</v>
      </c>
      <c r="P17">
        <v>928313.81</v>
      </c>
      <c r="R17">
        <v>251209.31</v>
      </c>
      <c r="V17">
        <v>637567</v>
      </c>
      <c r="W17">
        <v>25671</v>
      </c>
      <c r="X17">
        <v>865238</v>
      </c>
      <c r="AA17">
        <v>427874.57</v>
      </c>
      <c r="AB17">
        <v>32926.83</v>
      </c>
      <c r="AF17">
        <v>107</v>
      </c>
    </row>
    <row r="18" spans="1:32" x14ac:dyDescent="0.25">
      <c r="A18" t="s">
        <v>2309</v>
      </c>
      <c r="B18">
        <v>1737471.79</v>
      </c>
      <c r="C18">
        <v>30500</v>
      </c>
      <c r="D18">
        <v>526568.73</v>
      </c>
      <c r="E18">
        <v>173027.66</v>
      </c>
      <c r="F18">
        <v>221078.36</v>
      </c>
      <c r="I18">
        <v>123551</v>
      </c>
      <c r="K18">
        <v>0</v>
      </c>
      <c r="O18">
        <v>1917053.44</v>
      </c>
      <c r="P18">
        <v>955989.15</v>
      </c>
      <c r="R18">
        <v>393670.97</v>
      </c>
      <c r="T18">
        <v>5447.68</v>
      </c>
      <c r="V18">
        <v>721533</v>
      </c>
      <c r="W18">
        <v>25900</v>
      </c>
      <c r="X18">
        <v>889321</v>
      </c>
      <c r="AA18">
        <v>510849.02</v>
      </c>
      <c r="AB18">
        <v>39511.68</v>
      </c>
      <c r="AF18">
        <v>14817</v>
      </c>
    </row>
    <row r="19" spans="1:32" x14ac:dyDescent="0.25">
      <c r="A19" t="s">
        <v>2310</v>
      </c>
      <c r="B19">
        <v>1541361.74</v>
      </c>
      <c r="C19">
        <v>37600</v>
      </c>
      <c r="D19">
        <v>403109.4</v>
      </c>
      <c r="E19">
        <v>1389934.17</v>
      </c>
      <c r="F19">
        <v>959942.14</v>
      </c>
      <c r="H19">
        <v>4600</v>
      </c>
      <c r="I19">
        <v>90959.01</v>
      </c>
      <c r="K19">
        <v>0</v>
      </c>
      <c r="O19">
        <v>3171735.95</v>
      </c>
      <c r="P19">
        <v>1540469.93</v>
      </c>
      <c r="R19">
        <v>177323</v>
      </c>
      <c r="V19">
        <v>785191.5</v>
      </c>
      <c r="W19">
        <v>40743.25</v>
      </c>
      <c r="X19">
        <v>907935.75</v>
      </c>
      <c r="AA19">
        <v>473057.08</v>
      </c>
      <c r="AB19">
        <v>98082.36</v>
      </c>
    </row>
    <row r="20" spans="1:32" x14ac:dyDescent="0.25">
      <c r="A20" t="s">
        <v>2311</v>
      </c>
      <c r="B20">
        <v>2543124.7599999998</v>
      </c>
      <c r="C20">
        <v>12129.5</v>
      </c>
      <c r="D20">
        <v>500028.01</v>
      </c>
      <c r="E20">
        <v>1066693.58</v>
      </c>
      <c r="F20">
        <v>1395091.59</v>
      </c>
      <c r="H20">
        <v>853380</v>
      </c>
      <c r="I20">
        <v>132353.4</v>
      </c>
      <c r="K20">
        <v>8620</v>
      </c>
      <c r="O20">
        <v>2965627.9</v>
      </c>
      <c r="P20">
        <v>2399548.4500000002</v>
      </c>
      <c r="R20">
        <v>326040.83</v>
      </c>
      <c r="V20">
        <v>1151628.5</v>
      </c>
      <c r="W20">
        <v>56900</v>
      </c>
      <c r="X20">
        <v>1425952.5</v>
      </c>
      <c r="Y20">
        <v>6691</v>
      </c>
      <c r="AA20">
        <v>893899.24</v>
      </c>
      <c r="AB20">
        <v>50488.9</v>
      </c>
    </row>
    <row r="21" spans="1:32" x14ac:dyDescent="0.25">
      <c r="A21" t="s">
        <v>2312</v>
      </c>
      <c r="B21">
        <v>2402013.9</v>
      </c>
      <c r="C21">
        <v>68600</v>
      </c>
      <c r="D21">
        <v>560717.71</v>
      </c>
      <c r="E21">
        <v>657185.17000000004</v>
      </c>
      <c r="F21">
        <v>1132654.1000000001</v>
      </c>
      <c r="I21">
        <v>72099.03</v>
      </c>
      <c r="K21">
        <v>264</v>
      </c>
      <c r="O21">
        <v>640202.17000000004</v>
      </c>
      <c r="P21">
        <v>3847094.62</v>
      </c>
      <c r="R21">
        <v>402293.27</v>
      </c>
      <c r="S21">
        <v>814476</v>
      </c>
      <c r="V21">
        <v>992334</v>
      </c>
      <c r="W21">
        <v>34800</v>
      </c>
      <c r="X21">
        <v>1201481</v>
      </c>
      <c r="AA21">
        <v>687323.44</v>
      </c>
      <c r="AB21">
        <v>85840.77</v>
      </c>
      <c r="AF21">
        <v>7747</v>
      </c>
    </row>
    <row r="22" spans="1:32" x14ac:dyDescent="0.25">
      <c r="A22" t="s">
        <v>2313</v>
      </c>
      <c r="B22">
        <v>2740488.08</v>
      </c>
      <c r="C22">
        <v>36900</v>
      </c>
      <c r="D22">
        <v>3325989.08</v>
      </c>
      <c r="E22">
        <v>4</v>
      </c>
      <c r="F22">
        <v>720646.83</v>
      </c>
      <c r="H22">
        <v>24000</v>
      </c>
      <c r="I22">
        <v>64525.99</v>
      </c>
      <c r="K22">
        <v>0</v>
      </c>
      <c r="O22">
        <v>4572353.8</v>
      </c>
      <c r="P22">
        <v>2781867.7</v>
      </c>
      <c r="R22">
        <v>697572.37</v>
      </c>
      <c r="V22">
        <v>1073628.56</v>
      </c>
      <c r="W22">
        <v>101900</v>
      </c>
      <c r="X22">
        <v>1309417.56</v>
      </c>
      <c r="AA22">
        <v>1138083.8799999999</v>
      </c>
      <c r="AB22">
        <v>31867.89</v>
      </c>
      <c r="AF22">
        <v>12451.1</v>
      </c>
    </row>
    <row r="23" spans="1:32" x14ac:dyDescent="0.25">
      <c r="A23" t="s">
        <v>2314</v>
      </c>
      <c r="B23">
        <v>2337385.27</v>
      </c>
      <c r="C23">
        <v>457.97</v>
      </c>
      <c r="D23">
        <v>238886.75</v>
      </c>
      <c r="E23">
        <v>236264.1</v>
      </c>
      <c r="F23">
        <v>819458.89</v>
      </c>
      <c r="H23">
        <v>6500</v>
      </c>
      <c r="I23">
        <v>150369.64000000001</v>
      </c>
      <c r="K23">
        <v>553.24</v>
      </c>
      <c r="O23">
        <v>2122858.37</v>
      </c>
      <c r="P23">
        <v>1887309.56</v>
      </c>
      <c r="R23">
        <v>142146.26999999999</v>
      </c>
      <c r="T23">
        <v>0.4</v>
      </c>
      <c r="V23">
        <v>866961</v>
      </c>
      <c r="W23">
        <v>42350</v>
      </c>
      <c r="X23">
        <v>947174</v>
      </c>
      <c r="Z23">
        <v>4145</v>
      </c>
      <c r="AA23">
        <v>570980.99</v>
      </c>
      <c r="AB23">
        <v>55668.51</v>
      </c>
      <c r="AF23">
        <v>8627</v>
      </c>
    </row>
    <row r="24" spans="1:32" x14ac:dyDescent="0.25">
      <c r="A24" t="s">
        <v>2315</v>
      </c>
      <c r="B24">
        <v>306878.08000000002</v>
      </c>
      <c r="C24">
        <v>27643.35</v>
      </c>
      <c r="D24">
        <v>220500.47</v>
      </c>
      <c r="E24">
        <v>482299.86</v>
      </c>
      <c r="F24">
        <v>284192.09999999998</v>
      </c>
      <c r="I24">
        <v>83918</v>
      </c>
      <c r="K24">
        <v>0</v>
      </c>
      <c r="O24">
        <v>-606645.28</v>
      </c>
      <c r="P24">
        <v>2302867.0299999998</v>
      </c>
      <c r="R24">
        <v>127455.45</v>
      </c>
      <c r="V24">
        <v>507009.5</v>
      </c>
      <c r="W24">
        <v>43890</v>
      </c>
      <c r="X24">
        <v>601441.5</v>
      </c>
      <c r="Y24">
        <v>3000</v>
      </c>
      <c r="Z24">
        <v>9692</v>
      </c>
      <c r="AA24">
        <v>452301.84</v>
      </c>
      <c r="AB24">
        <v>62798.5</v>
      </c>
      <c r="AF24">
        <v>7747</v>
      </c>
    </row>
    <row r="25" spans="1:32" x14ac:dyDescent="0.25">
      <c r="A25" t="s">
        <v>2316</v>
      </c>
      <c r="B25">
        <v>1849512.26</v>
      </c>
      <c r="C25">
        <v>5641.6</v>
      </c>
      <c r="D25">
        <v>511461.82</v>
      </c>
      <c r="E25">
        <v>149622</v>
      </c>
      <c r="F25">
        <v>741291.16</v>
      </c>
      <c r="I25">
        <v>101981.56</v>
      </c>
      <c r="K25">
        <v>0</v>
      </c>
      <c r="O25">
        <v>1369983.18</v>
      </c>
      <c r="P25">
        <v>1722667.58</v>
      </c>
      <c r="R25">
        <v>179987.86</v>
      </c>
      <c r="S25">
        <v>459448</v>
      </c>
      <c r="V25">
        <v>649684</v>
      </c>
      <c r="W25">
        <v>25000</v>
      </c>
      <c r="X25">
        <v>761450</v>
      </c>
      <c r="AA25">
        <v>475622.24</v>
      </c>
      <c r="AB25">
        <v>6404.1</v>
      </c>
      <c r="AF25">
        <v>7747</v>
      </c>
    </row>
    <row r="26" spans="1:32" x14ac:dyDescent="0.25">
      <c r="A26" t="s">
        <v>2317</v>
      </c>
      <c r="B26">
        <v>810361.22</v>
      </c>
      <c r="C26">
        <v>17207.84</v>
      </c>
      <c r="D26">
        <v>783126.15</v>
      </c>
      <c r="E26">
        <v>241403.01</v>
      </c>
      <c r="F26">
        <v>713195.77</v>
      </c>
      <c r="H26">
        <v>100</v>
      </c>
      <c r="I26">
        <v>106149.6</v>
      </c>
      <c r="K26">
        <v>0</v>
      </c>
      <c r="O26">
        <v>744927.85</v>
      </c>
      <c r="P26">
        <v>2074532.05</v>
      </c>
      <c r="R26">
        <v>149711.93</v>
      </c>
      <c r="V26">
        <v>522776</v>
      </c>
      <c r="W26">
        <v>16600</v>
      </c>
      <c r="X26">
        <v>596223</v>
      </c>
      <c r="Y26">
        <v>4908</v>
      </c>
      <c r="AA26">
        <v>392197.44</v>
      </c>
      <c r="AB26">
        <v>54675</v>
      </c>
      <c r="AF26">
        <v>1500</v>
      </c>
    </row>
    <row r="27" spans="1:32" x14ac:dyDescent="0.25">
      <c r="A27" t="s">
        <v>2318</v>
      </c>
      <c r="B27">
        <v>1636508.53</v>
      </c>
      <c r="C27">
        <v>26424.29</v>
      </c>
      <c r="D27">
        <v>845662.96</v>
      </c>
      <c r="E27">
        <v>235809.43</v>
      </c>
      <c r="F27">
        <v>996948.7</v>
      </c>
      <c r="I27">
        <v>81167.86</v>
      </c>
      <c r="K27">
        <v>1972</v>
      </c>
      <c r="O27">
        <v>2631767.2400000002</v>
      </c>
      <c r="P27">
        <v>900591.29</v>
      </c>
      <c r="R27">
        <v>243681.63</v>
      </c>
      <c r="S27">
        <v>480332</v>
      </c>
      <c r="V27">
        <v>957058</v>
      </c>
      <c r="W27">
        <v>2233</v>
      </c>
      <c r="X27">
        <v>1048352</v>
      </c>
      <c r="Z27">
        <v>3090</v>
      </c>
      <c r="AA27">
        <v>402353.49</v>
      </c>
      <c r="AB27">
        <v>89646.62</v>
      </c>
      <c r="AF27">
        <v>14007</v>
      </c>
    </row>
    <row r="28" spans="1:32" x14ac:dyDescent="0.25">
      <c r="A28" t="s">
        <v>2319</v>
      </c>
      <c r="B28">
        <v>1875829.55</v>
      </c>
      <c r="C28">
        <v>59272.800000000003</v>
      </c>
      <c r="D28">
        <v>436969.96</v>
      </c>
      <c r="E28">
        <v>203789.1</v>
      </c>
      <c r="F28">
        <v>732485.31</v>
      </c>
      <c r="H28">
        <v>30341.63</v>
      </c>
      <c r="I28">
        <v>91012.08</v>
      </c>
      <c r="K28">
        <v>62027.34</v>
      </c>
      <c r="O28">
        <v>633478.68999999994</v>
      </c>
      <c r="P28">
        <v>2673935.1</v>
      </c>
      <c r="R28">
        <v>272854.43</v>
      </c>
      <c r="S28">
        <v>240166</v>
      </c>
      <c r="T28">
        <v>59.44</v>
      </c>
      <c r="V28">
        <v>1027396</v>
      </c>
      <c r="W28">
        <v>22800</v>
      </c>
      <c r="X28">
        <v>1215176</v>
      </c>
      <c r="AA28">
        <v>489960.81</v>
      </c>
      <c r="AB28">
        <v>40587.18</v>
      </c>
    </row>
    <row r="29" spans="1:32" x14ac:dyDescent="0.25">
      <c r="A29" t="s">
        <v>2320</v>
      </c>
      <c r="B29">
        <v>1403107.94</v>
      </c>
      <c r="C29">
        <v>54400</v>
      </c>
      <c r="D29">
        <v>343760.71</v>
      </c>
      <c r="E29">
        <v>710546.54</v>
      </c>
      <c r="F29">
        <v>634553.38</v>
      </c>
      <c r="H29">
        <v>142501</v>
      </c>
      <c r="I29">
        <v>92434.8</v>
      </c>
      <c r="K29">
        <v>0</v>
      </c>
      <c r="O29">
        <v>1666073.83</v>
      </c>
      <c r="P29">
        <v>1942985.43</v>
      </c>
      <c r="R29">
        <v>253411.18</v>
      </c>
      <c r="S29">
        <v>144800</v>
      </c>
      <c r="V29">
        <v>767632</v>
      </c>
      <c r="W29">
        <v>21900</v>
      </c>
      <c r="X29">
        <v>834654</v>
      </c>
      <c r="AA29">
        <v>942826.26</v>
      </c>
      <c r="AB29">
        <v>99922.41</v>
      </c>
      <c r="AF29">
        <v>7967</v>
      </c>
    </row>
    <row r="30" spans="1:32" x14ac:dyDescent="0.25">
      <c r="A30" t="s">
        <v>2321</v>
      </c>
      <c r="B30">
        <v>572593.6</v>
      </c>
      <c r="C30">
        <v>20918.47</v>
      </c>
      <c r="D30">
        <v>320918.88</v>
      </c>
      <c r="E30">
        <v>923592.99</v>
      </c>
      <c r="F30">
        <v>2582392.4700000002</v>
      </c>
      <c r="I30">
        <v>65321</v>
      </c>
      <c r="K30">
        <v>0</v>
      </c>
      <c r="O30">
        <v>2256489.65</v>
      </c>
      <c r="P30">
        <v>2306439.37</v>
      </c>
      <c r="R30">
        <v>262010.06</v>
      </c>
      <c r="S30">
        <v>1336576</v>
      </c>
      <c r="V30">
        <v>655350.5</v>
      </c>
      <c r="W30">
        <v>17600</v>
      </c>
      <c r="X30">
        <v>719707.5</v>
      </c>
      <c r="AA30">
        <v>1671813.6</v>
      </c>
      <c r="AB30">
        <v>69342.070000000007</v>
      </c>
      <c r="AF30">
        <v>18507</v>
      </c>
    </row>
    <row r="31" spans="1:32" x14ac:dyDescent="0.25">
      <c r="A31" t="s">
        <v>2322</v>
      </c>
      <c r="B31">
        <v>1312199.3899999999</v>
      </c>
      <c r="C31">
        <v>23443.82</v>
      </c>
      <c r="D31">
        <v>218876.61</v>
      </c>
      <c r="E31">
        <v>206413.43</v>
      </c>
      <c r="F31">
        <v>359173.74</v>
      </c>
      <c r="H31">
        <v>1500</v>
      </c>
      <c r="I31">
        <v>28535.81</v>
      </c>
      <c r="K31">
        <v>1029.32</v>
      </c>
      <c r="O31">
        <v>961357.34</v>
      </c>
      <c r="P31">
        <v>1600056.47</v>
      </c>
      <c r="R31">
        <v>114036.78</v>
      </c>
      <c r="V31">
        <v>517830</v>
      </c>
      <c r="W31">
        <v>21600</v>
      </c>
      <c r="X31">
        <v>622076</v>
      </c>
      <c r="AA31">
        <v>458248.01</v>
      </c>
      <c r="AB31">
        <v>37767.72</v>
      </c>
      <c r="AF31">
        <v>7747</v>
      </c>
    </row>
    <row r="32" spans="1:32" x14ac:dyDescent="0.25">
      <c r="A32" t="s">
        <v>2323</v>
      </c>
      <c r="B32">
        <v>1593568.11</v>
      </c>
      <c r="C32">
        <v>84300</v>
      </c>
      <c r="D32">
        <v>539300.23</v>
      </c>
      <c r="E32">
        <v>3</v>
      </c>
      <c r="F32">
        <v>1316327.8600000001</v>
      </c>
      <c r="H32">
        <v>11000</v>
      </c>
      <c r="I32">
        <v>99818.240000000005</v>
      </c>
      <c r="K32">
        <v>677</v>
      </c>
      <c r="O32">
        <v>1059106.69</v>
      </c>
      <c r="P32">
        <v>2970314.75</v>
      </c>
      <c r="R32">
        <v>248816.57</v>
      </c>
      <c r="V32">
        <v>741421.5</v>
      </c>
      <c r="W32">
        <v>44900</v>
      </c>
      <c r="X32">
        <v>960024.5</v>
      </c>
      <c r="AA32">
        <v>532841.49</v>
      </c>
      <c r="AB32">
        <v>101762.84</v>
      </c>
      <c r="AF32">
        <v>47926.720000000001</v>
      </c>
    </row>
    <row r="33" spans="1:32" x14ac:dyDescent="0.25">
      <c r="A33" t="s">
        <v>2324</v>
      </c>
      <c r="B33">
        <v>1929837.34</v>
      </c>
      <c r="C33">
        <v>160526</v>
      </c>
      <c r="D33">
        <v>457810.56</v>
      </c>
      <c r="E33">
        <v>929499.47</v>
      </c>
      <c r="F33">
        <v>1084743.33</v>
      </c>
      <c r="I33">
        <v>102106.93</v>
      </c>
      <c r="K33">
        <v>0</v>
      </c>
      <c r="O33">
        <v>1670983.37</v>
      </c>
      <c r="P33">
        <v>3203233.17</v>
      </c>
      <c r="R33">
        <v>326884.15000000002</v>
      </c>
      <c r="V33">
        <v>702073</v>
      </c>
      <c r="W33">
        <v>20000</v>
      </c>
      <c r="X33">
        <v>923954</v>
      </c>
      <c r="AA33">
        <v>435508.3</v>
      </c>
      <c r="AB33">
        <v>100626.62</v>
      </c>
      <c r="AF33">
        <v>2775</v>
      </c>
    </row>
    <row r="34" spans="1:32" x14ac:dyDescent="0.25">
      <c r="A34" t="s">
        <v>2325</v>
      </c>
      <c r="B34">
        <v>1375379.41</v>
      </c>
      <c r="C34">
        <v>52008.2</v>
      </c>
      <c r="D34">
        <v>939779.27</v>
      </c>
      <c r="E34">
        <v>3</v>
      </c>
      <c r="F34">
        <v>249373.01</v>
      </c>
      <c r="I34">
        <v>177636.79</v>
      </c>
      <c r="K34">
        <v>0</v>
      </c>
      <c r="O34">
        <v>684047.66</v>
      </c>
      <c r="P34">
        <v>2001291.5</v>
      </c>
      <c r="R34">
        <v>24448.32</v>
      </c>
      <c r="V34">
        <v>484455</v>
      </c>
      <c r="W34">
        <v>14500</v>
      </c>
      <c r="X34">
        <v>508105</v>
      </c>
      <c r="AA34">
        <v>237203.54</v>
      </c>
      <c r="AB34">
        <v>19560.84</v>
      </c>
      <c r="AF34">
        <v>4967</v>
      </c>
    </row>
    <row r="35" spans="1:32" x14ac:dyDescent="0.25">
      <c r="A35" t="s">
        <v>2326</v>
      </c>
      <c r="B35">
        <v>1293635.5</v>
      </c>
      <c r="C35">
        <v>45604.49</v>
      </c>
      <c r="D35">
        <v>310512.75</v>
      </c>
      <c r="E35">
        <v>756807.78</v>
      </c>
      <c r="F35">
        <v>906207.81</v>
      </c>
      <c r="I35">
        <v>96510.19</v>
      </c>
      <c r="K35">
        <v>0</v>
      </c>
      <c r="O35">
        <v>-619736.01</v>
      </c>
      <c r="P35">
        <v>3800882.66</v>
      </c>
      <c r="R35">
        <v>64584.5</v>
      </c>
      <c r="S35">
        <v>490774</v>
      </c>
      <c r="T35">
        <v>0.03</v>
      </c>
      <c r="V35">
        <v>867763.5</v>
      </c>
      <c r="W35">
        <v>37006</v>
      </c>
      <c r="X35">
        <v>954764.5</v>
      </c>
      <c r="AA35">
        <v>374186.42</v>
      </c>
      <c r="AB35">
        <v>88318.62</v>
      </c>
      <c r="AF35">
        <v>7747</v>
      </c>
    </row>
    <row r="36" spans="1:32" x14ac:dyDescent="0.25">
      <c r="A36" t="s">
        <v>2327</v>
      </c>
      <c r="B36">
        <v>1248118.79</v>
      </c>
      <c r="C36">
        <v>57201.3</v>
      </c>
      <c r="D36">
        <v>41621.949999999997</v>
      </c>
      <c r="E36">
        <v>500608.74</v>
      </c>
      <c r="F36">
        <v>529543.93999999994</v>
      </c>
      <c r="H36">
        <v>207040</v>
      </c>
      <c r="I36">
        <v>103612</v>
      </c>
      <c r="K36">
        <v>69.88</v>
      </c>
      <c r="M36">
        <v>375670</v>
      </c>
      <c r="O36">
        <v>-285792.09000000003</v>
      </c>
      <c r="P36">
        <v>2024806.3999999999</v>
      </c>
      <c r="R36">
        <v>539544.06000000006</v>
      </c>
      <c r="V36">
        <v>450671</v>
      </c>
      <c r="X36">
        <v>705774</v>
      </c>
      <c r="AA36">
        <v>238435.76</v>
      </c>
      <c r="AB36">
        <v>73431.12</v>
      </c>
      <c r="AF36">
        <v>20885.650000000001</v>
      </c>
    </row>
    <row r="37" spans="1:32" x14ac:dyDescent="0.25">
      <c r="A37" t="s">
        <v>2328</v>
      </c>
      <c r="B37">
        <v>1616779.93</v>
      </c>
      <c r="C37">
        <v>12427.3</v>
      </c>
      <c r="D37">
        <v>43340.76</v>
      </c>
      <c r="E37">
        <v>68529.399999999994</v>
      </c>
      <c r="F37">
        <v>730630.55</v>
      </c>
      <c r="H37">
        <v>8180</v>
      </c>
      <c r="I37">
        <v>76509.36</v>
      </c>
      <c r="K37">
        <v>2198.9899999999998</v>
      </c>
      <c r="O37">
        <v>244260.89</v>
      </c>
      <c r="P37">
        <v>2381908.6800000002</v>
      </c>
      <c r="R37">
        <v>252981.41</v>
      </c>
      <c r="V37">
        <v>492103.5</v>
      </c>
      <c r="W37">
        <v>43317.86</v>
      </c>
      <c r="X37">
        <v>653978.5</v>
      </c>
      <c r="AA37">
        <v>278062.76</v>
      </c>
      <c r="AB37">
        <v>73615.59</v>
      </c>
      <c r="AF37">
        <v>24095.9</v>
      </c>
    </row>
    <row r="38" spans="1:32" x14ac:dyDescent="0.25">
      <c r="A38" t="s">
        <v>2329</v>
      </c>
      <c r="B38">
        <v>1012739.57</v>
      </c>
      <c r="C38">
        <v>6200</v>
      </c>
      <c r="D38">
        <v>84898.73</v>
      </c>
      <c r="E38">
        <v>520845.37</v>
      </c>
      <c r="F38">
        <v>847048</v>
      </c>
      <c r="H38">
        <v>0</v>
      </c>
      <c r="I38">
        <v>74272.14</v>
      </c>
      <c r="K38">
        <v>2677.24</v>
      </c>
      <c r="O38">
        <v>-649085.19999999995</v>
      </c>
      <c r="P38">
        <v>2692203.68</v>
      </c>
      <c r="R38">
        <v>494923.39</v>
      </c>
      <c r="S38">
        <v>438564</v>
      </c>
      <c r="V38">
        <v>843003</v>
      </c>
      <c r="W38">
        <v>6000</v>
      </c>
      <c r="X38">
        <v>1023683</v>
      </c>
      <c r="AA38">
        <v>281898.73</v>
      </c>
      <c r="AB38">
        <v>82801.8</v>
      </c>
      <c r="AF38">
        <v>42443.05</v>
      </c>
    </row>
    <row r="39" spans="1:32" x14ac:dyDescent="0.25">
      <c r="A39" t="s">
        <v>2330</v>
      </c>
      <c r="B39">
        <v>480687.15</v>
      </c>
      <c r="C39">
        <v>8345</v>
      </c>
      <c r="D39">
        <v>133455.66</v>
      </c>
      <c r="E39">
        <v>70658.02</v>
      </c>
      <c r="F39">
        <v>483093.3</v>
      </c>
      <c r="H39">
        <v>4500</v>
      </c>
      <c r="I39">
        <v>56325</v>
      </c>
      <c r="K39">
        <v>206.17</v>
      </c>
      <c r="M39">
        <v>259008</v>
      </c>
      <c r="O39">
        <v>589964.65</v>
      </c>
      <c r="P39">
        <v>288756.2</v>
      </c>
      <c r="R39">
        <v>402440.73</v>
      </c>
      <c r="V39">
        <v>293359.5</v>
      </c>
      <c r="W39">
        <v>31085.57</v>
      </c>
      <c r="X39">
        <v>501747.5</v>
      </c>
      <c r="AA39">
        <v>195319.01</v>
      </c>
      <c r="AB39">
        <v>41779.64</v>
      </c>
      <c r="AF39">
        <v>10560.54</v>
      </c>
    </row>
    <row r="40" spans="1:32" x14ac:dyDescent="0.25">
      <c r="A40" t="s">
        <v>2331</v>
      </c>
      <c r="B40">
        <v>2878439.23</v>
      </c>
      <c r="C40">
        <v>5976.5</v>
      </c>
      <c r="D40">
        <v>169697.45</v>
      </c>
      <c r="E40">
        <v>-9954.9</v>
      </c>
      <c r="F40">
        <v>1085816.17</v>
      </c>
      <c r="H40">
        <v>0</v>
      </c>
      <c r="I40">
        <v>110722.56</v>
      </c>
      <c r="K40">
        <v>7668.27</v>
      </c>
      <c r="M40">
        <v>2860</v>
      </c>
      <c r="O40">
        <v>496994.99</v>
      </c>
      <c r="P40">
        <v>3281518.85</v>
      </c>
      <c r="R40">
        <v>242526.38</v>
      </c>
      <c r="V40">
        <v>723765</v>
      </c>
      <c r="W40">
        <v>1073987.17</v>
      </c>
      <c r="X40">
        <v>1171128.8600000001</v>
      </c>
      <c r="AA40">
        <v>451744.81</v>
      </c>
      <c r="AB40">
        <v>72006.3</v>
      </c>
      <c r="AD40">
        <v>115188.8</v>
      </c>
    </row>
    <row r="41" spans="1:32" x14ac:dyDescent="0.25">
      <c r="A41" t="s">
        <v>2332</v>
      </c>
      <c r="B41">
        <v>1432841.95</v>
      </c>
      <c r="C41">
        <v>8796</v>
      </c>
      <c r="D41">
        <v>131873.24</v>
      </c>
      <c r="E41">
        <v>451031.01</v>
      </c>
      <c r="F41">
        <v>341958.89</v>
      </c>
      <c r="H41">
        <v>6000</v>
      </c>
      <c r="I41">
        <v>75230</v>
      </c>
      <c r="K41">
        <v>1856.02</v>
      </c>
      <c r="O41">
        <v>-1143157.8</v>
      </c>
      <c r="P41">
        <v>3750097.45</v>
      </c>
      <c r="R41">
        <v>363655.02</v>
      </c>
      <c r="V41">
        <v>769860</v>
      </c>
      <c r="W41">
        <v>72358</v>
      </c>
      <c r="X41">
        <v>962876</v>
      </c>
      <c r="AA41">
        <v>426865.12</v>
      </c>
      <c r="AB41">
        <v>75819.63</v>
      </c>
      <c r="AF41">
        <v>63836.85</v>
      </c>
    </row>
    <row r="42" spans="1:32" x14ac:dyDescent="0.25">
      <c r="A42" t="s">
        <v>2333</v>
      </c>
      <c r="B42">
        <v>843759.86</v>
      </c>
      <c r="C42">
        <v>23352.81</v>
      </c>
      <c r="D42">
        <v>77265.83</v>
      </c>
      <c r="E42">
        <v>562755.5</v>
      </c>
      <c r="F42">
        <v>396505.61</v>
      </c>
      <c r="H42">
        <v>9120</v>
      </c>
      <c r="I42">
        <v>58009.43</v>
      </c>
      <c r="K42">
        <v>17.98</v>
      </c>
      <c r="M42">
        <v>166330.5</v>
      </c>
      <c r="O42">
        <v>-27163.22</v>
      </c>
      <c r="P42">
        <v>1851653.95</v>
      </c>
      <c r="R42">
        <v>371049.94</v>
      </c>
      <c r="V42">
        <v>546819</v>
      </c>
      <c r="W42">
        <v>55289.82</v>
      </c>
      <c r="X42">
        <v>732442</v>
      </c>
      <c r="Y42">
        <v>1480</v>
      </c>
      <c r="Z42">
        <v>2780</v>
      </c>
      <c r="AA42">
        <v>303246.8</v>
      </c>
      <c r="AB42">
        <v>65242.59</v>
      </c>
      <c r="AF42">
        <v>22296.400000000001</v>
      </c>
    </row>
    <row r="43" spans="1:32" x14ac:dyDescent="0.25">
      <c r="A43" t="s">
        <v>2334</v>
      </c>
      <c r="B43">
        <v>438725.35</v>
      </c>
      <c r="C43">
        <v>6014.85</v>
      </c>
      <c r="D43">
        <v>56309.82</v>
      </c>
      <c r="E43">
        <v>18072.53</v>
      </c>
      <c r="F43">
        <v>416869.53</v>
      </c>
      <c r="H43">
        <v>3300</v>
      </c>
      <c r="I43">
        <v>57216</v>
      </c>
      <c r="K43">
        <v>460.82</v>
      </c>
      <c r="O43">
        <v>-828310.84</v>
      </c>
      <c r="P43">
        <v>1865771.67</v>
      </c>
      <c r="R43">
        <v>407833.35</v>
      </c>
      <c r="V43">
        <v>152333</v>
      </c>
      <c r="W43">
        <v>67796.41</v>
      </c>
      <c r="X43">
        <v>423060</v>
      </c>
      <c r="Z43">
        <v>3500</v>
      </c>
      <c r="AA43">
        <v>299817.28000000003</v>
      </c>
      <c r="AB43">
        <v>44561.42</v>
      </c>
      <c r="AF43">
        <v>19469.63</v>
      </c>
    </row>
    <row r="44" spans="1:32" x14ac:dyDescent="0.25">
      <c r="A44" t="s">
        <v>2335</v>
      </c>
      <c r="B44">
        <v>606404.75</v>
      </c>
      <c r="C44">
        <v>5367.8</v>
      </c>
      <c r="D44">
        <v>30255.24</v>
      </c>
      <c r="E44">
        <v>461534.2</v>
      </c>
      <c r="F44">
        <v>356483.58</v>
      </c>
      <c r="H44">
        <v>2961.93</v>
      </c>
      <c r="I44">
        <v>20514</v>
      </c>
      <c r="K44">
        <v>3221.3</v>
      </c>
      <c r="O44">
        <v>442361.98</v>
      </c>
      <c r="P44">
        <v>1234901.48</v>
      </c>
      <c r="R44">
        <v>152015.91</v>
      </c>
      <c r="V44">
        <v>329424.5</v>
      </c>
      <c r="W44">
        <v>9820.24</v>
      </c>
      <c r="X44">
        <v>502249.5</v>
      </c>
      <c r="AA44">
        <v>169714.23</v>
      </c>
      <c r="AB44">
        <v>59744.04</v>
      </c>
      <c r="AF44">
        <v>3468</v>
      </c>
    </row>
    <row r="45" spans="1:32" x14ac:dyDescent="0.25">
      <c r="A45" t="s">
        <v>2336</v>
      </c>
      <c r="B45">
        <v>1090452.1000000001</v>
      </c>
      <c r="C45">
        <v>6991.1</v>
      </c>
      <c r="D45">
        <v>100479.67999999999</v>
      </c>
      <c r="E45">
        <v>444116.84</v>
      </c>
      <c r="F45">
        <v>502247.96</v>
      </c>
      <c r="H45">
        <v>0</v>
      </c>
      <c r="I45">
        <v>57892</v>
      </c>
      <c r="K45">
        <v>4071</v>
      </c>
      <c r="M45">
        <v>316576</v>
      </c>
      <c r="O45">
        <v>-648519.64</v>
      </c>
      <c r="P45">
        <v>2300894.7000000002</v>
      </c>
      <c r="R45">
        <v>640036.68000000005</v>
      </c>
      <c r="V45">
        <v>358953</v>
      </c>
      <c r="W45">
        <v>47087.93</v>
      </c>
      <c r="X45">
        <v>501185</v>
      </c>
      <c r="Y45">
        <v>880</v>
      </c>
      <c r="AA45">
        <v>307029.62</v>
      </c>
      <c r="AB45">
        <v>66964.77</v>
      </c>
      <c r="AF45">
        <v>56644.6</v>
      </c>
    </row>
    <row r="46" spans="1:32" x14ac:dyDescent="0.25">
      <c r="A46" t="s">
        <v>2337</v>
      </c>
      <c r="B46">
        <v>1093382.52</v>
      </c>
      <c r="C46">
        <v>9517</v>
      </c>
      <c r="D46">
        <v>85657.09</v>
      </c>
      <c r="E46">
        <v>3524274.74</v>
      </c>
      <c r="F46">
        <v>420009.64</v>
      </c>
      <c r="H46">
        <v>5000</v>
      </c>
      <c r="I46">
        <v>45840.7</v>
      </c>
      <c r="J46">
        <v>31200</v>
      </c>
      <c r="K46">
        <v>3866.48</v>
      </c>
      <c r="O46">
        <v>1008598.6</v>
      </c>
      <c r="P46">
        <v>4006426</v>
      </c>
      <c r="R46">
        <v>637742.78</v>
      </c>
      <c r="V46">
        <v>362103.14</v>
      </c>
      <c r="W46">
        <v>22400</v>
      </c>
      <c r="X46">
        <v>613879.14</v>
      </c>
      <c r="AA46">
        <v>231267.58</v>
      </c>
      <c r="AB46">
        <v>102367.8</v>
      </c>
      <c r="AE46">
        <v>32544.19</v>
      </c>
      <c r="AF46">
        <v>10278</v>
      </c>
    </row>
    <row r="47" spans="1:32" x14ac:dyDescent="0.25">
      <c r="A47" t="s">
        <v>2338</v>
      </c>
      <c r="B47">
        <v>360017.5</v>
      </c>
      <c r="C47">
        <v>317288.44</v>
      </c>
      <c r="D47">
        <v>145901.9</v>
      </c>
      <c r="E47">
        <v>4</v>
      </c>
      <c r="F47">
        <v>343003.88</v>
      </c>
      <c r="I47">
        <v>60781.75</v>
      </c>
      <c r="K47">
        <v>0</v>
      </c>
      <c r="O47">
        <v>-972541.37</v>
      </c>
      <c r="P47">
        <v>1895478.66</v>
      </c>
      <c r="R47">
        <v>482996.68</v>
      </c>
      <c r="T47">
        <v>100</v>
      </c>
      <c r="V47">
        <v>463132.89</v>
      </c>
      <c r="X47">
        <v>557482.89</v>
      </c>
      <c r="AA47">
        <v>203769</v>
      </c>
      <c r="AB47">
        <v>2481</v>
      </c>
    </row>
    <row r="48" spans="1:32" x14ac:dyDescent="0.25">
      <c r="A48" t="s">
        <v>2339</v>
      </c>
      <c r="B48">
        <v>471388.29</v>
      </c>
      <c r="C48">
        <v>69393.56</v>
      </c>
      <c r="D48">
        <v>207522.01</v>
      </c>
      <c r="E48">
        <v>465732.6</v>
      </c>
      <c r="F48">
        <v>174513.54</v>
      </c>
      <c r="H48">
        <v>0</v>
      </c>
      <c r="I48">
        <v>54620.5</v>
      </c>
      <c r="K48">
        <v>0</v>
      </c>
      <c r="O48">
        <v>-1685013.46</v>
      </c>
      <c r="P48">
        <v>2506199.65</v>
      </c>
      <c r="R48">
        <v>715284.05</v>
      </c>
      <c r="S48">
        <v>532542</v>
      </c>
      <c r="V48">
        <v>718255.48</v>
      </c>
      <c r="X48">
        <v>818294.48</v>
      </c>
      <c r="AA48">
        <v>549483.42000000004</v>
      </c>
      <c r="AB48">
        <v>18628.259999999998</v>
      </c>
      <c r="AF48">
        <v>66932.06</v>
      </c>
    </row>
    <row r="49" spans="1:32" x14ac:dyDescent="0.25">
      <c r="A49" t="s">
        <v>2340</v>
      </c>
      <c r="B49">
        <v>527060.18999999994</v>
      </c>
      <c r="C49">
        <v>262425.5</v>
      </c>
      <c r="D49">
        <v>469327.54</v>
      </c>
      <c r="E49">
        <v>3</v>
      </c>
      <c r="F49">
        <v>70249.84</v>
      </c>
      <c r="H49">
        <v>500</v>
      </c>
      <c r="I49">
        <v>108775</v>
      </c>
      <c r="K49">
        <v>3576</v>
      </c>
      <c r="O49">
        <v>-1703676.56</v>
      </c>
      <c r="P49">
        <v>1985151.03</v>
      </c>
      <c r="R49">
        <v>763897.78</v>
      </c>
      <c r="S49">
        <v>563868</v>
      </c>
      <c r="V49">
        <v>968956.6</v>
      </c>
      <c r="X49">
        <v>1092634.1000000001</v>
      </c>
      <c r="AA49">
        <v>227199.18</v>
      </c>
      <c r="AB49">
        <v>38548.5</v>
      </c>
      <c r="AF49">
        <v>3600</v>
      </c>
    </row>
    <row r="50" spans="1:32" x14ac:dyDescent="0.25">
      <c r="A50" t="s">
        <v>2341</v>
      </c>
      <c r="B50">
        <v>170920.06</v>
      </c>
      <c r="C50">
        <v>61577.06</v>
      </c>
      <c r="D50">
        <v>113383.19</v>
      </c>
      <c r="E50">
        <v>494214.48</v>
      </c>
      <c r="F50">
        <v>34407.53</v>
      </c>
      <c r="H50">
        <v>0</v>
      </c>
      <c r="I50">
        <v>52133</v>
      </c>
      <c r="K50">
        <v>0</v>
      </c>
      <c r="M50">
        <v>250</v>
      </c>
      <c r="N50">
        <v>-1073643.94</v>
      </c>
      <c r="O50">
        <v>1824443.13</v>
      </c>
      <c r="Q50">
        <v>3850</v>
      </c>
      <c r="R50">
        <v>369633.54</v>
      </c>
      <c r="S50">
        <v>407238</v>
      </c>
      <c r="V50">
        <v>443058</v>
      </c>
      <c r="X50">
        <v>557094</v>
      </c>
      <c r="AA50">
        <v>566690.41</v>
      </c>
      <c r="AB50">
        <v>24825</v>
      </c>
      <c r="AF50">
        <v>3850</v>
      </c>
    </row>
    <row r="51" spans="1:32" x14ac:dyDescent="0.25">
      <c r="A51" t="s">
        <v>2342</v>
      </c>
      <c r="B51">
        <v>602135.80000000005</v>
      </c>
      <c r="C51">
        <v>242059.14</v>
      </c>
      <c r="D51">
        <v>217961.16</v>
      </c>
      <c r="E51">
        <v>407592.15</v>
      </c>
      <c r="F51">
        <v>628772.68999999994</v>
      </c>
      <c r="H51">
        <v>16800</v>
      </c>
      <c r="I51">
        <v>118965.63</v>
      </c>
      <c r="K51">
        <v>1894</v>
      </c>
      <c r="M51">
        <v>118506</v>
      </c>
      <c r="O51">
        <v>437098.83</v>
      </c>
      <c r="P51">
        <v>1260400.73</v>
      </c>
      <c r="R51">
        <v>621494.94999999995</v>
      </c>
      <c r="V51">
        <v>920713.5</v>
      </c>
      <c r="X51">
        <v>1013694.5</v>
      </c>
      <c r="AA51">
        <v>364389.53</v>
      </c>
      <c r="AB51">
        <v>19268.669999999998</v>
      </c>
    </row>
    <row r="52" spans="1:32" x14ac:dyDescent="0.25">
      <c r="A52" t="s">
        <v>2343</v>
      </c>
      <c r="B52">
        <v>270667.02</v>
      </c>
      <c r="C52">
        <v>388717.5</v>
      </c>
      <c r="D52">
        <v>120492.85</v>
      </c>
      <c r="E52">
        <v>3</v>
      </c>
      <c r="F52">
        <v>239413.87</v>
      </c>
      <c r="H52">
        <v>0</v>
      </c>
      <c r="I52">
        <v>58381.75</v>
      </c>
      <c r="K52">
        <v>0</v>
      </c>
      <c r="M52">
        <v>50</v>
      </c>
      <c r="O52">
        <v>840721.25</v>
      </c>
      <c r="R52">
        <v>483851.08</v>
      </c>
      <c r="V52">
        <v>392700</v>
      </c>
      <c r="X52">
        <v>554425</v>
      </c>
      <c r="AA52">
        <v>179951.04</v>
      </c>
      <c r="AB52">
        <v>16833.8</v>
      </c>
      <c r="AF52">
        <v>5200</v>
      </c>
    </row>
    <row r="53" spans="1:32" x14ac:dyDescent="0.25">
      <c r="A53" t="s">
        <v>2344</v>
      </c>
      <c r="B53">
        <v>317944.69</v>
      </c>
      <c r="C53">
        <v>132465.16</v>
      </c>
      <c r="D53">
        <v>61133.85</v>
      </c>
      <c r="E53">
        <v>843885.6</v>
      </c>
      <c r="F53">
        <v>408274.62</v>
      </c>
      <c r="I53">
        <v>53353.63</v>
      </c>
      <c r="O53">
        <v>-371965.77</v>
      </c>
      <c r="P53">
        <v>1936400.69</v>
      </c>
      <c r="R53">
        <v>452336.34</v>
      </c>
      <c r="V53">
        <v>237660</v>
      </c>
      <c r="X53">
        <v>335190</v>
      </c>
      <c r="AA53">
        <v>171293.59</v>
      </c>
      <c r="AB53">
        <v>37597.379999999997</v>
      </c>
    </row>
    <row r="54" spans="1:32" x14ac:dyDescent="0.25">
      <c r="A54" t="s">
        <v>2345</v>
      </c>
      <c r="B54">
        <v>1311870.8600000001</v>
      </c>
      <c r="C54">
        <v>100000</v>
      </c>
      <c r="D54">
        <v>556534.36</v>
      </c>
      <c r="E54">
        <v>-1118.95</v>
      </c>
      <c r="F54">
        <v>297985.05</v>
      </c>
      <c r="H54">
        <v>1500</v>
      </c>
      <c r="I54">
        <v>47628.69</v>
      </c>
      <c r="K54">
        <v>0</v>
      </c>
      <c r="N54">
        <v>560218.99</v>
      </c>
      <c r="O54">
        <v>-503376.91</v>
      </c>
      <c r="P54">
        <v>1262941.0900000001</v>
      </c>
      <c r="R54">
        <v>1243383.1499999999</v>
      </c>
      <c r="S54">
        <v>574162</v>
      </c>
      <c r="V54">
        <v>890430</v>
      </c>
      <c r="X54">
        <v>1096483</v>
      </c>
      <c r="AA54">
        <v>691871.45</v>
      </c>
      <c r="AB54">
        <v>13261.24</v>
      </c>
      <c r="AF54">
        <v>10000</v>
      </c>
    </row>
    <row r="55" spans="1:32" x14ac:dyDescent="0.25">
      <c r="A55" t="s">
        <v>2346</v>
      </c>
      <c r="B55">
        <v>486165.95</v>
      </c>
      <c r="C55">
        <v>87917.45</v>
      </c>
      <c r="D55">
        <v>52149.57</v>
      </c>
      <c r="E55">
        <v>191422.74</v>
      </c>
      <c r="F55">
        <v>625256.86</v>
      </c>
      <c r="H55">
        <v>12000</v>
      </c>
      <c r="I55">
        <v>146021.25</v>
      </c>
      <c r="K55">
        <v>0</v>
      </c>
      <c r="O55">
        <v>-643541.07999999996</v>
      </c>
      <c r="P55">
        <v>1603718.32</v>
      </c>
      <c r="R55">
        <v>744531.3</v>
      </c>
      <c r="W55">
        <v>720699</v>
      </c>
      <c r="X55">
        <v>856825</v>
      </c>
      <c r="Z55">
        <v>2988</v>
      </c>
      <c r="AA55">
        <v>254963.22</v>
      </c>
      <c r="AB55">
        <v>25740</v>
      </c>
    </row>
    <row r="56" spans="1:32" x14ac:dyDescent="0.25">
      <c r="A56" t="s">
        <v>2347</v>
      </c>
      <c r="B56">
        <v>577018.67000000004</v>
      </c>
      <c r="C56">
        <v>295291.19</v>
      </c>
      <c r="D56">
        <v>661532.35</v>
      </c>
      <c r="E56">
        <v>-43023.79</v>
      </c>
      <c r="F56">
        <v>256238.62</v>
      </c>
      <c r="I56">
        <v>89013.75</v>
      </c>
      <c r="K56">
        <v>0</v>
      </c>
      <c r="M56">
        <v>30055</v>
      </c>
      <c r="O56">
        <v>-1788289.16</v>
      </c>
      <c r="P56">
        <v>2378594.3199999998</v>
      </c>
      <c r="R56">
        <v>1038860.06</v>
      </c>
      <c r="S56">
        <v>522100</v>
      </c>
      <c r="V56">
        <v>473539.5</v>
      </c>
      <c r="X56">
        <v>614260.5</v>
      </c>
      <c r="Z56">
        <v>4760</v>
      </c>
      <c r="AA56">
        <v>342289.82</v>
      </c>
      <c r="AB56">
        <v>35506.11</v>
      </c>
    </row>
    <row r="57" spans="1:32" x14ac:dyDescent="0.25">
      <c r="A57" t="s">
        <v>2348</v>
      </c>
      <c r="B57">
        <v>221005.03</v>
      </c>
      <c r="C57">
        <v>109615.98</v>
      </c>
      <c r="D57">
        <v>126462.06</v>
      </c>
      <c r="E57">
        <v>1497939.96</v>
      </c>
      <c r="F57">
        <v>244407.12</v>
      </c>
      <c r="H57">
        <v>3000</v>
      </c>
      <c r="I57">
        <v>50727.01</v>
      </c>
      <c r="J57">
        <v>5095</v>
      </c>
      <c r="K57">
        <v>0</v>
      </c>
      <c r="M57">
        <v>5820</v>
      </c>
      <c r="O57">
        <v>-2466118.14</v>
      </c>
      <c r="P57">
        <v>4446748.38</v>
      </c>
      <c r="R57">
        <v>454367.65</v>
      </c>
      <c r="V57">
        <v>609535.5</v>
      </c>
      <c r="X57">
        <v>708634.5</v>
      </c>
      <c r="AA57">
        <v>177110.75</v>
      </c>
      <c r="AB57">
        <v>24000</v>
      </c>
    </row>
    <row r="58" spans="1:32" x14ac:dyDescent="0.25">
      <c r="A58" t="s">
        <v>2349</v>
      </c>
      <c r="B58">
        <v>3038191.67</v>
      </c>
      <c r="C58">
        <v>678448</v>
      </c>
      <c r="D58">
        <v>205489.34</v>
      </c>
      <c r="E58">
        <v>749506.84</v>
      </c>
      <c r="F58">
        <v>851973.74</v>
      </c>
      <c r="H58">
        <v>8529</v>
      </c>
      <c r="I58">
        <v>170708.82</v>
      </c>
      <c r="K58">
        <v>4061.66</v>
      </c>
      <c r="M58">
        <v>386354</v>
      </c>
      <c r="O58">
        <v>3100144.97</v>
      </c>
      <c r="P58">
        <v>2222830.41</v>
      </c>
      <c r="R58">
        <v>461139.3</v>
      </c>
      <c r="V58">
        <v>249774</v>
      </c>
      <c r="W58">
        <v>34500</v>
      </c>
      <c r="X58">
        <v>594019</v>
      </c>
      <c r="AA58">
        <v>430927.41</v>
      </c>
      <c r="AB58">
        <v>89486.16</v>
      </c>
    </row>
    <row r="59" spans="1:32" x14ac:dyDescent="0.25">
      <c r="A59" t="s">
        <v>2350</v>
      </c>
      <c r="B59">
        <v>4081431.35</v>
      </c>
      <c r="C59">
        <v>452105.04</v>
      </c>
      <c r="D59">
        <v>220391.27</v>
      </c>
      <c r="E59">
        <v>2001068.6</v>
      </c>
      <c r="F59">
        <v>3567418.52</v>
      </c>
      <c r="H59">
        <v>86500</v>
      </c>
      <c r="I59">
        <v>97786.59</v>
      </c>
      <c r="K59">
        <v>18149.75</v>
      </c>
      <c r="O59">
        <v>1464160.8</v>
      </c>
      <c r="P59">
        <v>7696912.6699999999</v>
      </c>
      <c r="R59">
        <v>614119.65</v>
      </c>
      <c r="S59">
        <v>1649394</v>
      </c>
      <c r="V59">
        <v>1151863</v>
      </c>
      <c r="W59">
        <v>18000</v>
      </c>
      <c r="X59">
        <v>1260020</v>
      </c>
      <c r="AA59">
        <v>1168306.07</v>
      </c>
      <c r="AB59">
        <v>46145.61</v>
      </c>
    </row>
    <row r="60" spans="1:32" x14ac:dyDescent="0.25">
      <c r="A60" t="s">
        <v>2351</v>
      </c>
      <c r="B60">
        <v>2443074.2999999998</v>
      </c>
      <c r="C60">
        <v>713425.35</v>
      </c>
      <c r="D60">
        <v>661114.39</v>
      </c>
      <c r="E60">
        <v>227778.74</v>
      </c>
      <c r="F60">
        <v>789026.89</v>
      </c>
      <c r="I60">
        <v>478361.77</v>
      </c>
      <c r="K60">
        <v>5253.52</v>
      </c>
      <c r="O60">
        <v>2155633.0699999998</v>
      </c>
      <c r="P60">
        <v>2082375.6799999999</v>
      </c>
      <c r="R60">
        <v>467013.05</v>
      </c>
      <c r="V60">
        <v>196834.5</v>
      </c>
      <c r="X60">
        <v>359830.5</v>
      </c>
      <c r="AA60">
        <v>169791.42</v>
      </c>
      <c r="AB60">
        <v>21430</v>
      </c>
    </row>
    <row r="61" spans="1:32" x14ac:dyDescent="0.25">
      <c r="A61" t="s">
        <v>2352</v>
      </c>
      <c r="B61">
        <v>754368.87</v>
      </c>
      <c r="C61">
        <v>231625.51</v>
      </c>
      <c r="D61">
        <v>72912.31</v>
      </c>
      <c r="E61">
        <v>4754.3100000000004</v>
      </c>
      <c r="F61">
        <v>944337.16</v>
      </c>
      <c r="H61">
        <v>12745</v>
      </c>
      <c r="I61">
        <v>42262.78</v>
      </c>
      <c r="K61">
        <v>1660.41</v>
      </c>
      <c r="N61">
        <v>1121351.25</v>
      </c>
      <c r="O61">
        <v>166172.76</v>
      </c>
      <c r="P61">
        <v>817347.69</v>
      </c>
      <c r="R61">
        <v>214435.25</v>
      </c>
      <c r="V61">
        <v>536370</v>
      </c>
      <c r="W61">
        <v>24300</v>
      </c>
      <c r="X61">
        <v>624998</v>
      </c>
      <c r="AA61">
        <v>209566.6</v>
      </c>
      <c r="AB61">
        <v>94082.38</v>
      </c>
    </row>
    <row r="62" spans="1:32" x14ac:dyDescent="0.25">
      <c r="A62" t="s">
        <v>2353</v>
      </c>
      <c r="B62">
        <v>1812734.97</v>
      </c>
      <c r="C62">
        <v>630074.93999999994</v>
      </c>
      <c r="D62">
        <v>189596.33</v>
      </c>
      <c r="E62">
        <v>71444.98</v>
      </c>
      <c r="F62">
        <v>659947.80000000005</v>
      </c>
      <c r="H62">
        <v>6228</v>
      </c>
      <c r="I62">
        <v>60324.77</v>
      </c>
      <c r="K62">
        <v>2429.5</v>
      </c>
      <c r="O62">
        <v>1653555.07</v>
      </c>
      <c r="P62">
        <v>1799262.21</v>
      </c>
      <c r="R62">
        <v>458604.9</v>
      </c>
      <c r="V62">
        <v>458148</v>
      </c>
      <c r="W62">
        <v>57600</v>
      </c>
      <c r="X62">
        <v>674904</v>
      </c>
      <c r="AA62">
        <v>421511.44</v>
      </c>
      <c r="AB62">
        <v>35937.99</v>
      </c>
    </row>
    <row r="63" spans="1:32" x14ac:dyDescent="0.25">
      <c r="A63" t="s">
        <v>2354</v>
      </c>
      <c r="B63">
        <v>952201.01</v>
      </c>
      <c r="C63">
        <v>2173250.2000000002</v>
      </c>
      <c r="D63">
        <v>174152.14</v>
      </c>
      <c r="E63">
        <v>309804.11</v>
      </c>
      <c r="F63">
        <v>971880.2</v>
      </c>
      <c r="H63">
        <v>17700</v>
      </c>
      <c r="I63">
        <v>153690.04</v>
      </c>
      <c r="K63">
        <v>10600.5</v>
      </c>
      <c r="O63">
        <v>1438043.64</v>
      </c>
      <c r="P63">
        <v>2590732.39</v>
      </c>
      <c r="R63">
        <v>1014292.31</v>
      </c>
      <c r="V63">
        <v>758877</v>
      </c>
      <c r="X63">
        <v>883124</v>
      </c>
      <c r="AA63">
        <v>505184.46</v>
      </c>
      <c r="AB63">
        <v>14339.76</v>
      </c>
    </row>
    <row r="64" spans="1:32" x14ac:dyDescent="0.25">
      <c r="A64" t="s">
        <v>2355</v>
      </c>
      <c r="B64">
        <v>1753578.03</v>
      </c>
      <c r="C64">
        <v>9101.24</v>
      </c>
      <c r="D64">
        <v>37753.519999999997</v>
      </c>
      <c r="E64">
        <v>547778.49</v>
      </c>
      <c r="F64">
        <v>1047222.6</v>
      </c>
      <c r="H64">
        <v>14800</v>
      </c>
      <c r="I64">
        <v>62376.84</v>
      </c>
      <c r="K64">
        <v>37.14</v>
      </c>
      <c r="O64">
        <v>731408.64</v>
      </c>
      <c r="P64">
        <v>2642678.98</v>
      </c>
      <c r="R64">
        <v>383827.35</v>
      </c>
      <c r="V64">
        <v>575937</v>
      </c>
      <c r="W64">
        <v>49200</v>
      </c>
      <c r="X64">
        <v>633015</v>
      </c>
      <c r="AA64">
        <v>295112.01</v>
      </c>
      <c r="AB64">
        <v>109881.51</v>
      </c>
      <c r="AD64">
        <v>26823.55</v>
      </c>
    </row>
    <row r="65" spans="1:32" x14ac:dyDescent="0.25">
      <c r="A65" t="s">
        <v>2356</v>
      </c>
      <c r="B65">
        <v>1378845.63</v>
      </c>
      <c r="C65">
        <v>25914.61</v>
      </c>
      <c r="D65">
        <v>128278.91</v>
      </c>
      <c r="E65">
        <v>401231</v>
      </c>
      <c r="F65">
        <v>990872.16</v>
      </c>
      <c r="H65">
        <v>3600</v>
      </c>
      <c r="I65">
        <v>98941.3</v>
      </c>
      <c r="K65">
        <v>1216</v>
      </c>
      <c r="O65">
        <v>15840</v>
      </c>
      <c r="P65">
        <v>2996104.65</v>
      </c>
      <c r="R65">
        <v>381643.81</v>
      </c>
      <c r="V65">
        <v>615991.5</v>
      </c>
      <c r="W65">
        <v>12000</v>
      </c>
      <c r="X65">
        <v>704516.5</v>
      </c>
      <c r="AA65">
        <v>369972.99</v>
      </c>
      <c r="AB65">
        <v>29163</v>
      </c>
      <c r="AD65">
        <v>96542.46</v>
      </c>
    </row>
    <row r="66" spans="1:32" x14ac:dyDescent="0.25">
      <c r="A66" t="s">
        <v>2357</v>
      </c>
      <c r="B66">
        <v>675105.5</v>
      </c>
      <c r="C66">
        <v>14749.34</v>
      </c>
      <c r="D66">
        <v>153460.48000000001</v>
      </c>
      <c r="E66">
        <v>1041373.01</v>
      </c>
      <c r="F66">
        <v>840943.02</v>
      </c>
      <c r="H66">
        <v>-3670</v>
      </c>
      <c r="I66">
        <v>356181.62</v>
      </c>
      <c r="K66">
        <v>10730.91</v>
      </c>
      <c r="O66">
        <v>-894455.5</v>
      </c>
      <c r="P66">
        <v>3470807.24</v>
      </c>
      <c r="R66">
        <v>215253.49</v>
      </c>
      <c r="V66">
        <v>514615.5</v>
      </c>
      <c r="X66">
        <v>678965.5</v>
      </c>
      <c r="AA66">
        <v>247358.41</v>
      </c>
      <c r="AB66">
        <v>17508</v>
      </c>
    </row>
    <row r="67" spans="1:32" x14ac:dyDescent="0.25">
      <c r="A67" t="s">
        <v>2358</v>
      </c>
      <c r="B67">
        <v>317661.90999999997</v>
      </c>
      <c r="C67">
        <v>1679466.13</v>
      </c>
      <c r="D67">
        <v>95979.97</v>
      </c>
      <c r="E67">
        <v>113490.12</v>
      </c>
      <c r="F67">
        <v>1331129.79</v>
      </c>
      <c r="H67">
        <v>7900</v>
      </c>
      <c r="I67">
        <v>71241.73</v>
      </c>
      <c r="K67">
        <v>2290.83</v>
      </c>
      <c r="N67">
        <v>1000</v>
      </c>
      <c r="O67">
        <v>1960405.78</v>
      </c>
      <c r="P67">
        <v>1569595.32</v>
      </c>
      <c r="R67">
        <v>428272.66</v>
      </c>
      <c r="V67">
        <v>216940.5</v>
      </c>
      <c r="W67">
        <v>500</v>
      </c>
      <c r="X67">
        <v>386719.5</v>
      </c>
      <c r="AA67">
        <v>264064</v>
      </c>
      <c r="AB67">
        <v>69635.399999999994</v>
      </c>
    </row>
    <row r="68" spans="1:32" x14ac:dyDescent="0.25">
      <c r="A68" t="s">
        <v>2359</v>
      </c>
      <c r="B68">
        <v>1223440.98</v>
      </c>
      <c r="C68">
        <v>296313.52</v>
      </c>
      <c r="D68">
        <v>532906.67000000004</v>
      </c>
      <c r="E68">
        <v>588917.96</v>
      </c>
      <c r="F68">
        <v>598722.71</v>
      </c>
      <c r="H68">
        <v>2500</v>
      </c>
      <c r="I68">
        <v>148771.26</v>
      </c>
      <c r="K68">
        <v>1317</v>
      </c>
      <c r="M68">
        <v>200</v>
      </c>
      <c r="O68">
        <v>2367289.0699999998</v>
      </c>
      <c r="P68">
        <v>934454.85</v>
      </c>
      <c r="R68">
        <v>244852.38</v>
      </c>
      <c r="V68">
        <v>655560</v>
      </c>
      <c r="W68">
        <v>30200</v>
      </c>
      <c r="X68">
        <v>768477</v>
      </c>
      <c r="AA68">
        <v>373205.37</v>
      </c>
      <c r="AB68">
        <v>3160.35</v>
      </c>
    </row>
    <row r="69" spans="1:32" x14ac:dyDescent="0.25">
      <c r="A69" t="s">
        <v>2360</v>
      </c>
      <c r="B69">
        <v>1211906.26</v>
      </c>
      <c r="C69">
        <v>850601.22</v>
      </c>
      <c r="D69">
        <v>97119.47</v>
      </c>
      <c r="E69">
        <v>11407.57</v>
      </c>
      <c r="F69">
        <v>991875.34</v>
      </c>
      <c r="H69">
        <v>3500</v>
      </c>
      <c r="I69">
        <v>106100</v>
      </c>
      <c r="K69">
        <v>720</v>
      </c>
      <c r="M69">
        <v>321988</v>
      </c>
      <c r="O69">
        <v>921518.57</v>
      </c>
      <c r="P69">
        <v>1881601.57</v>
      </c>
      <c r="R69">
        <v>380460.68</v>
      </c>
      <c r="V69">
        <v>438518.01</v>
      </c>
      <c r="W69">
        <v>35100</v>
      </c>
      <c r="X69">
        <v>581158.01</v>
      </c>
      <c r="AA69">
        <v>298054.95</v>
      </c>
      <c r="AB69">
        <v>47384.01</v>
      </c>
    </row>
    <row r="70" spans="1:32" x14ac:dyDescent="0.25">
      <c r="A70" t="s">
        <v>2361</v>
      </c>
      <c r="B70">
        <v>1014893.32</v>
      </c>
      <c r="C70">
        <v>124459.05</v>
      </c>
      <c r="D70">
        <v>49011.040000000001</v>
      </c>
      <c r="E70">
        <v>19814.27</v>
      </c>
      <c r="F70">
        <v>555964.84</v>
      </c>
      <c r="H70">
        <v>5500</v>
      </c>
      <c r="I70">
        <v>86966.64</v>
      </c>
      <c r="K70">
        <v>341</v>
      </c>
      <c r="O70">
        <v>-815474.18</v>
      </c>
      <c r="P70">
        <v>2618687.59</v>
      </c>
      <c r="R70">
        <v>226609.19</v>
      </c>
      <c r="V70">
        <v>239160</v>
      </c>
      <c r="W70">
        <v>22600</v>
      </c>
      <c r="X70">
        <v>365668</v>
      </c>
      <c r="AA70">
        <v>188601.31</v>
      </c>
      <c r="AB70">
        <v>61378.41</v>
      </c>
      <c r="AF70">
        <v>4600</v>
      </c>
    </row>
    <row r="71" spans="1:32" x14ac:dyDescent="0.25">
      <c r="A71" t="s">
        <v>2362</v>
      </c>
      <c r="B71">
        <v>548352.75</v>
      </c>
      <c r="C71">
        <v>642850.43000000005</v>
      </c>
      <c r="D71">
        <v>49532.92</v>
      </c>
      <c r="E71">
        <v>8756.24</v>
      </c>
      <c r="F71">
        <v>432402.21</v>
      </c>
      <c r="H71">
        <v>3000</v>
      </c>
      <c r="I71">
        <v>91431.61</v>
      </c>
      <c r="K71">
        <v>2704.75</v>
      </c>
      <c r="M71">
        <v>567756</v>
      </c>
      <c r="O71">
        <v>-986997.98</v>
      </c>
      <c r="P71">
        <v>2255161.35</v>
      </c>
      <c r="R71">
        <v>193060.09</v>
      </c>
      <c r="S71">
        <v>197380</v>
      </c>
      <c r="V71">
        <v>421729.5</v>
      </c>
      <c r="W71">
        <v>18300</v>
      </c>
      <c r="X71">
        <v>510629.5</v>
      </c>
      <c r="AA71">
        <v>495609.02</v>
      </c>
      <c r="AB71">
        <v>75392.25</v>
      </c>
    </row>
    <row r="72" spans="1:32" x14ac:dyDescent="0.25">
      <c r="A72" t="s">
        <v>2363</v>
      </c>
      <c r="B72">
        <v>2169049.73</v>
      </c>
      <c r="C72">
        <v>2105336.1800000002</v>
      </c>
      <c r="D72">
        <v>77207.08</v>
      </c>
      <c r="E72">
        <v>314874.49</v>
      </c>
      <c r="F72">
        <v>2730565.28</v>
      </c>
      <c r="H72">
        <v>5000</v>
      </c>
      <c r="I72">
        <v>88665.3</v>
      </c>
      <c r="K72">
        <v>5313.12</v>
      </c>
      <c r="M72">
        <v>1169504</v>
      </c>
      <c r="O72">
        <v>4383097.9000000004</v>
      </c>
      <c r="P72">
        <v>2065017.96</v>
      </c>
      <c r="R72">
        <v>453737.37</v>
      </c>
      <c r="V72">
        <v>300606</v>
      </c>
      <c r="X72">
        <v>487090</v>
      </c>
      <c r="AA72">
        <v>552864.53</v>
      </c>
      <c r="AB72">
        <v>33954.36</v>
      </c>
    </row>
    <row r="73" spans="1:32" x14ac:dyDescent="0.25">
      <c r="A73" t="s">
        <v>2364</v>
      </c>
      <c r="B73">
        <v>2379149.6</v>
      </c>
      <c r="C73">
        <v>758952.92</v>
      </c>
      <c r="D73">
        <v>359782.17</v>
      </c>
      <c r="E73">
        <v>299328.12</v>
      </c>
      <c r="F73">
        <v>871387.92</v>
      </c>
      <c r="H73">
        <v>11500</v>
      </c>
      <c r="I73">
        <v>322411.34999999998</v>
      </c>
      <c r="K73">
        <v>2193</v>
      </c>
      <c r="M73">
        <v>60000</v>
      </c>
      <c r="O73">
        <v>2225321.7200000002</v>
      </c>
      <c r="P73">
        <v>2127187.88</v>
      </c>
      <c r="R73">
        <v>512912.01</v>
      </c>
      <c r="S73">
        <v>7500</v>
      </c>
      <c r="V73">
        <v>280237.5</v>
      </c>
      <c r="X73">
        <v>531631.5</v>
      </c>
      <c r="AA73">
        <v>328479.06</v>
      </c>
      <c r="AB73">
        <v>20416.95</v>
      </c>
      <c r="AF73">
        <v>135.22</v>
      </c>
    </row>
    <row r="74" spans="1:32" x14ac:dyDescent="0.25">
      <c r="A74" t="s">
        <v>2365</v>
      </c>
      <c r="B74">
        <v>1489049.62</v>
      </c>
      <c r="C74">
        <v>512787.84</v>
      </c>
      <c r="D74">
        <v>83722.899999999994</v>
      </c>
      <c r="E74">
        <v>277085.17</v>
      </c>
      <c r="F74">
        <v>420615.94</v>
      </c>
      <c r="H74">
        <v>10500</v>
      </c>
      <c r="I74">
        <v>68190.31</v>
      </c>
      <c r="K74">
        <v>1450</v>
      </c>
      <c r="M74">
        <v>856244</v>
      </c>
      <c r="O74">
        <v>-1624394.74</v>
      </c>
      <c r="P74">
        <v>3692657.78</v>
      </c>
      <c r="R74">
        <v>175027.87</v>
      </c>
      <c r="V74">
        <v>721209.9</v>
      </c>
      <c r="W74">
        <v>28800</v>
      </c>
      <c r="X74">
        <v>846585.9</v>
      </c>
      <c r="AA74">
        <v>222624.81</v>
      </c>
      <c r="AB74">
        <v>77212.94</v>
      </c>
    </row>
    <row r="75" spans="1:32" x14ac:dyDescent="0.25">
      <c r="A75" t="s">
        <v>2366</v>
      </c>
      <c r="B75">
        <v>1000938.22</v>
      </c>
      <c r="C75">
        <v>120909</v>
      </c>
      <c r="D75">
        <v>63951.29</v>
      </c>
      <c r="E75">
        <v>1501125.92</v>
      </c>
      <c r="F75">
        <v>196080.83</v>
      </c>
      <c r="I75">
        <v>94151.3</v>
      </c>
      <c r="K75">
        <v>8.91</v>
      </c>
      <c r="O75">
        <v>742453.58</v>
      </c>
      <c r="P75">
        <v>2241713.0099999998</v>
      </c>
      <c r="R75">
        <v>413703.79</v>
      </c>
      <c r="V75">
        <v>386883</v>
      </c>
      <c r="W75">
        <v>40100</v>
      </c>
      <c r="X75">
        <v>584549</v>
      </c>
      <c r="Z75">
        <v>2900</v>
      </c>
      <c r="AA75">
        <v>340286.19</v>
      </c>
      <c r="AB75">
        <v>108273.14</v>
      </c>
    </row>
    <row r="76" spans="1:32" x14ac:dyDescent="0.25">
      <c r="A76" t="s">
        <v>2367</v>
      </c>
      <c r="B76">
        <v>1722893.76</v>
      </c>
      <c r="C76">
        <v>323527.5</v>
      </c>
      <c r="D76">
        <v>106599.67</v>
      </c>
      <c r="E76">
        <v>471497.62</v>
      </c>
      <c r="F76">
        <v>233235.6</v>
      </c>
      <c r="H76">
        <v>4500</v>
      </c>
      <c r="I76">
        <v>97840</v>
      </c>
      <c r="J76">
        <v>966548</v>
      </c>
      <c r="K76">
        <v>32708.09</v>
      </c>
      <c r="M76">
        <v>444</v>
      </c>
      <c r="O76">
        <v>93714.79</v>
      </c>
      <c r="P76">
        <v>1881918.88</v>
      </c>
      <c r="R76">
        <v>356026.62</v>
      </c>
      <c r="V76">
        <v>470967</v>
      </c>
      <c r="X76">
        <v>555447</v>
      </c>
      <c r="Y76">
        <v>7740</v>
      </c>
      <c r="AA76">
        <v>402871.92</v>
      </c>
      <c r="AB76">
        <v>30854.31</v>
      </c>
      <c r="AC76">
        <v>50000</v>
      </c>
    </row>
    <row r="77" spans="1:32" x14ac:dyDescent="0.25">
      <c r="A77" t="s">
        <v>2368</v>
      </c>
      <c r="B77">
        <v>373250.07</v>
      </c>
      <c r="C77">
        <v>178476.98</v>
      </c>
      <c r="D77">
        <v>87633.86</v>
      </c>
      <c r="E77">
        <v>126843.16</v>
      </c>
      <c r="F77">
        <v>1288016.69</v>
      </c>
      <c r="H77">
        <v>2000</v>
      </c>
      <c r="I77">
        <v>79741.3</v>
      </c>
      <c r="J77">
        <v>730940</v>
      </c>
      <c r="K77">
        <v>0</v>
      </c>
      <c r="O77">
        <v>34740.129999999997</v>
      </c>
      <c r="P77">
        <v>1941230.36</v>
      </c>
      <c r="R77">
        <v>386358.12</v>
      </c>
      <c r="V77">
        <v>224605.5</v>
      </c>
      <c r="W77">
        <v>35698.25</v>
      </c>
      <c r="X77">
        <v>453362.5</v>
      </c>
      <c r="Y77">
        <v>4515</v>
      </c>
      <c r="AA77">
        <v>733313.84</v>
      </c>
      <c r="AB77">
        <v>189901.56</v>
      </c>
    </row>
    <row r="78" spans="1:32" x14ac:dyDescent="0.25">
      <c r="A78" t="s">
        <v>2369</v>
      </c>
      <c r="B78">
        <v>628689.79</v>
      </c>
      <c r="C78">
        <v>215166.7</v>
      </c>
      <c r="D78">
        <v>113233.58</v>
      </c>
      <c r="E78">
        <v>222330.64</v>
      </c>
      <c r="F78">
        <v>652166.53</v>
      </c>
      <c r="H78">
        <v>0</v>
      </c>
      <c r="I78">
        <v>101520</v>
      </c>
      <c r="K78">
        <v>3665</v>
      </c>
      <c r="M78">
        <v>5000</v>
      </c>
      <c r="O78">
        <v>-128878.35</v>
      </c>
      <c r="P78">
        <v>1940061.77</v>
      </c>
      <c r="R78">
        <v>657522.06000000006</v>
      </c>
      <c r="S78">
        <v>647754</v>
      </c>
      <c r="V78">
        <v>458358</v>
      </c>
      <c r="X78">
        <v>719472</v>
      </c>
      <c r="Y78">
        <v>3960</v>
      </c>
      <c r="AA78">
        <v>862654.04</v>
      </c>
      <c r="AB78">
        <v>167329.20000000001</v>
      </c>
      <c r="AF78">
        <v>100000</v>
      </c>
    </row>
    <row r="79" spans="1:32" x14ac:dyDescent="0.25">
      <c r="A79" t="s">
        <v>2370</v>
      </c>
      <c r="B79">
        <v>660540.27</v>
      </c>
      <c r="C79">
        <v>330488</v>
      </c>
      <c r="D79">
        <v>15150.01</v>
      </c>
      <c r="E79">
        <v>293004</v>
      </c>
      <c r="F79">
        <v>846557.84</v>
      </c>
      <c r="I79">
        <v>93185.2</v>
      </c>
      <c r="K79">
        <v>6117</v>
      </c>
      <c r="O79">
        <v>-5273.45</v>
      </c>
      <c r="P79">
        <v>2076384.94</v>
      </c>
      <c r="R79">
        <v>410590.33</v>
      </c>
      <c r="V79">
        <v>248944.5</v>
      </c>
      <c r="X79">
        <v>461407.5</v>
      </c>
      <c r="AA79">
        <v>219800.9</v>
      </c>
      <c r="AB79">
        <v>3000</v>
      </c>
    </row>
    <row r="80" spans="1:32" x14ac:dyDescent="0.25">
      <c r="A80" t="s">
        <v>2371</v>
      </c>
      <c r="B80">
        <v>100917.62</v>
      </c>
      <c r="C80">
        <v>0</v>
      </c>
      <c r="D80">
        <v>216218.72</v>
      </c>
      <c r="E80">
        <v>-894613.14</v>
      </c>
      <c r="F80">
        <v>-185329</v>
      </c>
      <c r="H80">
        <v>159402.5</v>
      </c>
      <c r="I80">
        <v>36282.400000000001</v>
      </c>
      <c r="J80">
        <v>370040</v>
      </c>
      <c r="K80">
        <v>2342</v>
      </c>
      <c r="M80">
        <v>10000</v>
      </c>
      <c r="O80">
        <v>-3027204.73</v>
      </c>
      <c r="P80">
        <v>1879892.65</v>
      </c>
      <c r="R80">
        <v>247895.01</v>
      </c>
      <c r="V80">
        <v>324996</v>
      </c>
      <c r="X80">
        <v>477825</v>
      </c>
      <c r="Y80">
        <v>4535</v>
      </c>
      <c r="AA80">
        <v>251953.77</v>
      </c>
      <c r="AB80">
        <v>32137.86</v>
      </c>
    </row>
    <row r="81" spans="1:32" x14ac:dyDescent="0.25">
      <c r="A81" t="s">
        <v>2372</v>
      </c>
      <c r="B81">
        <v>167452.76</v>
      </c>
      <c r="C81">
        <v>109083.85</v>
      </c>
      <c r="D81">
        <v>73768.5</v>
      </c>
      <c r="E81">
        <v>-61989.56</v>
      </c>
      <c r="F81">
        <v>552506</v>
      </c>
      <c r="H81">
        <v>0</v>
      </c>
      <c r="I81">
        <v>110145</v>
      </c>
      <c r="K81">
        <v>2620</v>
      </c>
      <c r="O81">
        <v>-1107018.95</v>
      </c>
      <c r="P81">
        <v>1840507.51</v>
      </c>
      <c r="R81">
        <v>335434.77</v>
      </c>
      <c r="S81">
        <v>626520</v>
      </c>
      <c r="V81">
        <v>297720</v>
      </c>
      <c r="W81">
        <v>42751.5</v>
      </c>
      <c r="X81">
        <v>500479.5</v>
      </c>
      <c r="Y81">
        <v>1960</v>
      </c>
      <c r="AA81">
        <v>743976.5</v>
      </c>
      <c r="AB81">
        <v>61442.28</v>
      </c>
    </row>
    <row r="82" spans="1:32" x14ac:dyDescent="0.25">
      <c r="A82" t="s">
        <v>2373</v>
      </c>
      <c r="B82">
        <v>155750.63</v>
      </c>
      <c r="C82">
        <v>206878.35</v>
      </c>
      <c r="D82">
        <v>25610.15</v>
      </c>
      <c r="E82">
        <v>1508962.01</v>
      </c>
      <c r="F82">
        <v>39158.410000000003</v>
      </c>
      <c r="H82">
        <v>0</v>
      </c>
      <c r="I82">
        <v>54560</v>
      </c>
      <c r="K82">
        <v>0</v>
      </c>
      <c r="O82">
        <v>-329544.51</v>
      </c>
      <c r="P82">
        <v>2241713.0099999998</v>
      </c>
      <c r="R82">
        <v>234992.7</v>
      </c>
      <c r="V82">
        <v>90809.1</v>
      </c>
      <c r="W82">
        <v>120400</v>
      </c>
      <c r="X82">
        <v>226856.1</v>
      </c>
      <c r="Y82">
        <v>5540</v>
      </c>
      <c r="AA82">
        <v>118647.65</v>
      </c>
      <c r="AB82">
        <v>125527</v>
      </c>
    </row>
    <row r="83" spans="1:32" x14ac:dyDescent="0.25">
      <c r="A83" t="s">
        <v>2374</v>
      </c>
      <c r="B83">
        <v>262267.37</v>
      </c>
      <c r="C83">
        <v>355779.67</v>
      </c>
      <c r="D83">
        <v>55619.29</v>
      </c>
      <c r="E83">
        <v>130002</v>
      </c>
      <c r="F83">
        <v>30178.17</v>
      </c>
      <c r="H83">
        <v>12000</v>
      </c>
      <c r="I83">
        <v>74431.06</v>
      </c>
      <c r="K83">
        <v>0</v>
      </c>
      <c r="O83">
        <v>-2586478.85</v>
      </c>
      <c r="P83">
        <v>3200752.69</v>
      </c>
      <c r="R83">
        <v>368213.37</v>
      </c>
      <c r="S83">
        <v>334144</v>
      </c>
      <c r="V83">
        <v>697147.8</v>
      </c>
      <c r="W83">
        <v>25700</v>
      </c>
      <c r="X83">
        <v>831730.8</v>
      </c>
      <c r="AA83">
        <v>440910.71</v>
      </c>
      <c r="AB83">
        <v>19422.060000000001</v>
      </c>
    </row>
    <row r="84" spans="1:32" x14ac:dyDescent="0.25">
      <c r="A84" t="s">
        <v>2375</v>
      </c>
      <c r="B84">
        <v>815519.08</v>
      </c>
      <c r="C84">
        <v>140797.48000000001</v>
      </c>
      <c r="D84">
        <v>60063.53</v>
      </c>
      <c r="E84">
        <v>-452809.04</v>
      </c>
      <c r="F84">
        <v>1339887.08</v>
      </c>
      <c r="H84">
        <v>1600</v>
      </c>
      <c r="I84">
        <v>50258.19</v>
      </c>
      <c r="K84">
        <v>36.450000000000003</v>
      </c>
      <c r="M84">
        <v>68430</v>
      </c>
      <c r="O84">
        <v>951997.05</v>
      </c>
      <c r="P84">
        <v>1037408.38</v>
      </c>
      <c r="R84">
        <v>265345.96999999997</v>
      </c>
      <c r="V84">
        <v>313750.8</v>
      </c>
      <c r="W84">
        <v>14590</v>
      </c>
      <c r="X84">
        <v>423188.8</v>
      </c>
      <c r="Y84">
        <v>620</v>
      </c>
      <c r="AA84">
        <v>249867.79</v>
      </c>
      <c r="AB84">
        <v>81801.119999999995</v>
      </c>
      <c r="AF84">
        <v>44481</v>
      </c>
    </row>
    <row r="85" spans="1:32" x14ac:dyDescent="0.25">
      <c r="A85" t="s">
        <v>2376</v>
      </c>
      <c r="B85">
        <v>2855721.01</v>
      </c>
      <c r="C85">
        <v>21865.919999999998</v>
      </c>
      <c r="D85">
        <v>124168.9</v>
      </c>
      <c r="E85">
        <v>1230981.3400000001</v>
      </c>
      <c r="F85">
        <v>1188841.7</v>
      </c>
      <c r="H85">
        <v>4000</v>
      </c>
      <c r="I85">
        <v>97573.93</v>
      </c>
      <c r="K85">
        <v>583941.81999999995</v>
      </c>
      <c r="O85">
        <v>1334706.02</v>
      </c>
      <c r="P85">
        <v>3848145.72</v>
      </c>
      <c r="R85">
        <v>595840.12</v>
      </c>
      <c r="S85">
        <v>198050</v>
      </c>
      <c r="V85">
        <v>631101</v>
      </c>
      <c r="W85">
        <v>34370.25</v>
      </c>
      <c r="X85">
        <v>903643.25</v>
      </c>
      <c r="Y85">
        <v>1900</v>
      </c>
      <c r="AA85">
        <v>775229.08</v>
      </c>
      <c r="AB85">
        <v>172129.47</v>
      </c>
      <c r="AF85">
        <v>53248.19</v>
      </c>
    </row>
    <row r="86" spans="1:32" x14ac:dyDescent="0.25">
      <c r="A86" t="s">
        <v>2377</v>
      </c>
      <c r="B86">
        <v>5132665.1500000004</v>
      </c>
      <c r="C86">
        <v>110932.22</v>
      </c>
      <c r="D86">
        <v>146128.32000000001</v>
      </c>
      <c r="E86">
        <v>878428.12</v>
      </c>
      <c r="F86">
        <v>678556.12</v>
      </c>
      <c r="H86">
        <v>3500</v>
      </c>
      <c r="I86">
        <v>63317.53</v>
      </c>
      <c r="K86">
        <v>884071.09</v>
      </c>
      <c r="M86">
        <v>56220</v>
      </c>
      <c r="O86">
        <v>3571100.15</v>
      </c>
      <c r="P86">
        <v>2477300.52</v>
      </c>
      <c r="R86">
        <v>442787.28</v>
      </c>
      <c r="V86">
        <v>637013.19999999995</v>
      </c>
      <c r="W86">
        <v>59000</v>
      </c>
      <c r="X86">
        <v>806309.2</v>
      </c>
      <c r="AA86">
        <v>335520.61</v>
      </c>
      <c r="AB86">
        <v>80026.53</v>
      </c>
      <c r="AF86">
        <v>25743.5</v>
      </c>
    </row>
    <row r="87" spans="1:32" x14ac:dyDescent="0.25">
      <c r="A87" t="s">
        <v>2378</v>
      </c>
      <c r="B87">
        <v>755047.08</v>
      </c>
      <c r="C87">
        <v>127817.75</v>
      </c>
      <c r="D87">
        <v>260118.8</v>
      </c>
      <c r="E87">
        <v>630152.24</v>
      </c>
      <c r="F87">
        <v>688463.1</v>
      </c>
      <c r="H87">
        <v>4540</v>
      </c>
      <c r="I87">
        <v>102675.47</v>
      </c>
      <c r="K87">
        <v>6190.42</v>
      </c>
      <c r="M87">
        <v>898259.8</v>
      </c>
      <c r="N87">
        <v>736.99</v>
      </c>
      <c r="O87">
        <v>93184.52</v>
      </c>
      <c r="P87">
        <v>1537645.9</v>
      </c>
      <c r="R87">
        <v>457617.2</v>
      </c>
      <c r="S87">
        <v>58500</v>
      </c>
      <c r="V87">
        <v>590583.5</v>
      </c>
      <c r="W87">
        <v>21000</v>
      </c>
      <c r="X87">
        <v>810732.5</v>
      </c>
      <c r="Z87">
        <v>880</v>
      </c>
      <c r="AA87">
        <v>385004.08</v>
      </c>
      <c r="AB87">
        <v>84220.11</v>
      </c>
      <c r="AF87">
        <v>28498.14</v>
      </c>
    </row>
    <row r="88" spans="1:32" x14ac:dyDescent="0.25">
      <c r="A88" t="s">
        <v>2379</v>
      </c>
      <c r="B88">
        <v>639879.19999999995</v>
      </c>
      <c r="C88">
        <v>224336.46</v>
      </c>
      <c r="D88">
        <v>123029.01</v>
      </c>
      <c r="E88">
        <v>2006943.49</v>
      </c>
      <c r="F88">
        <v>847348.29</v>
      </c>
      <c r="H88">
        <v>6499</v>
      </c>
      <c r="I88">
        <v>75993.8</v>
      </c>
      <c r="K88">
        <v>45088.49</v>
      </c>
      <c r="O88">
        <v>2316143.0099999998</v>
      </c>
      <c r="P88">
        <v>1677376.63</v>
      </c>
      <c r="R88">
        <v>321791.05</v>
      </c>
      <c r="S88">
        <v>33300</v>
      </c>
      <c r="V88">
        <v>570811.5</v>
      </c>
      <c r="W88">
        <v>24010</v>
      </c>
      <c r="X88">
        <v>794409.5</v>
      </c>
      <c r="AA88">
        <v>312220.31</v>
      </c>
      <c r="AB88">
        <v>104393.22</v>
      </c>
      <c r="AF88">
        <v>18454</v>
      </c>
    </row>
    <row r="89" spans="1:32" x14ac:dyDescent="0.25">
      <c r="A89" t="s">
        <v>2380</v>
      </c>
      <c r="B89">
        <v>2014214.68</v>
      </c>
      <c r="C89">
        <v>334954.62</v>
      </c>
      <c r="D89">
        <v>211519.7</v>
      </c>
      <c r="E89">
        <v>457347.27</v>
      </c>
      <c r="F89">
        <v>1353975.03</v>
      </c>
      <c r="H89">
        <v>0</v>
      </c>
      <c r="I89">
        <v>86290</v>
      </c>
      <c r="K89">
        <v>249921.97</v>
      </c>
      <c r="O89">
        <v>2337610.16</v>
      </c>
      <c r="P89">
        <v>1937621.24</v>
      </c>
      <c r="R89">
        <v>669533.39</v>
      </c>
      <c r="S89">
        <v>191400</v>
      </c>
      <c r="V89">
        <v>520170</v>
      </c>
      <c r="W89">
        <v>22000</v>
      </c>
      <c r="X89">
        <v>716391</v>
      </c>
      <c r="AA89">
        <v>721667.47</v>
      </c>
      <c r="AB89">
        <v>119392.14</v>
      </c>
      <c r="AF89">
        <v>85084.85</v>
      </c>
    </row>
    <row r="90" spans="1:32" x14ac:dyDescent="0.25">
      <c r="A90" t="s">
        <v>2381</v>
      </c>
      <c r="B90">
        <v>1602061.2</v>
      </c>
      <c r="C90">
        <v>12551.16</v>
      </c>
      <c r="D90">
        <v>154173.14000000001</v>
      </c>
      <c r="E90">
        <v>415613.76</v>
      </c>
      <c r="F90">
        <v>797983.46</v>
      </c>
      <c r="H90">
        <v>6150</v>
      </c>
      <c r="I90">
        <v>131879.44</v>
      </c>
      <c r="J90">
        <v>982052</v>
      </c>
      <c r="K90">
        <v>253862.46</v>
      </c>
      <c r="M90">
        <v>5822.33</v>
      </c>
      <c r="N90">
        <v>-267452.31</v>
      </c>
      <c r="O90">
        <v>-2353083.58</v>
      </c>
      <c r="P90">
        <v>4355323.6100000003</v>
      </c>
      <c r="R90">
        <v>358628.03</v>
      </c>
      <c r="V90">
        <v>384192</v>
      </c>
      <c r="W90">
        <v>4500</v>
      </c>
      <c r="X90">
        <v>583782</v>
      </c>
      <c r="AA90">
        <v>197527.13</v>
      </c>
      <c r="AB90">
        <v>79701.009999999995</v>
      </c>
      <c r="AF90">
        <v>18481.12</v>
      </c>
    </row>
    <row r="91" spans="1:32" x14ac:dyDescent="0.25">
      <c r="A91" t="s">
        <v>2382</v>
      </c>
      <c r="B91">
        <v>2136649.1800000002</v>
      </c>
      <c r="C91">
        <v>106704.91</v>
      </c>
      <c r="D91">
        <v>129375.89</v>
      </c>
      <c r="E91">
        <v>566792.4</v>
      </c>
      <c r="F91">
        <v>1177658.23</v>
      </c>
      <c r="H91">
        <v>12000</v>
      </c>
      <c r="I91">
        <v>104370.96</v>
      </c>
      <c r="K91">
        <v>936607.3</v>
      </c>
      <c r="O91">
        <v>944338.39</v>
      </c>
      <c r="P91">
        <v>2312272.9300000002</v>
      </c>
      <c r="R91">
        <v>659155.84</v>
      </c>
      <c r="V91">
        <v>853999.6</v>
      </c>
      <c r="W91">
        <v>29500</v>
      </c>
      <c r="X91">
        <v>1063969.6000000001</v>
      </c>
      <c r="AA91">
        <v>571630.64</v>
      </c>
      <c r="AB91">
        <v>55994.67</v>
      </c>
      <c r="AF91">
        <v>43469.5</v>
      </c>
    </row>
    <row r="92" spans="1:32" x14ac:dyDescent="0.25">
      <c r="A92" t="s">
        <v>2383</v>
      </c>
      <c r="B92">
        <v>1961501.13</v>
      </c>
      <c r="C92">
        <v>75529.3</v>
      </c>
      <c r="D92">
        <v>105060.34</v>
      </c>
      <c r="E92">
        <v>642672.51</v>
      </c>
      <c r="F92">
        <v>698618.1</v>
      </c>
      <c r="H92">
        <v>5000</v>
      </c>
      <c r="I92">
        <v>75005.45</v>
      </c>
      <c r="K92">
        <v>216</v>
      </c>
      <c r="O92">
        <v>1983067.23</v>
      </c>
      <c r="P92">
        <v>1586779.38</v>
      </c>
      <c r="R92">
        <v>323782.62</v>
      </c>
      <c r="V92">
        <v>527298</v>
      </c>
      <c r="W92">
        <v>23642</v>
      </c>
      <c r="X92">
        <v>675355</v>
      </c>
      <c r="AA92">
        <v>246349.3</v>
      </c>
      <c r="AB92">
        <v>89677.5</v>
      </c>
      <c r="AF92">
        <v>30027.5</v>
      </c>
    </row>
    <row r="93" spans="1:32" x14ac:dyDescent="0.25">
      <c r="A93" t="s">
        <v>2384</v>
      </c>
      <c r="B93">
        <v>2273243.23</v>
      </c>
      <c r="C93">
        <v>153591.04000000001</v>
      </c>
      <c r="D93">
        <v>179326.87</v>
      </c>
      <c r="E93">
        <v>1146543.95</v>
      </c>
      <c r="F93">
        <v>863331.71</v>
      </c>
      <c r="H93">
        <v>1000</v>
      </c>
      <c r="I93">
        <v>68459.929999999993</v>
      </c>
      <c r="K93">
        <v>191.71</v>
      </c>
      <c r="O93">
        <v>383042.58</v>
      </c>
      <c r="P93">
        <v>4249528.84</v>
      </c>
      <c r="R93">
        <v>519366.07</v>
      </c>
      <c r="S93">
        <v>274.27</v>
      </c>
      <c r="V93">
        <v>523662</v>
      </c>
      <c r="W93">
        <v>16000</v>
      </c>
      <c r="X93">
        <v>630551</v>
      </c>
      <c r="AA93">
        <v>376953.01</v>
      </c>
      <c r="AB93">
        <v>116660.79</v>
      </c>
      <c r="AF93">
        <v>21323.8</v>
      </c>
    </row>
    <row r="94" spans="1:32" x14ac:dyDescent="0.25">
      <c r="A94" t="s">
        <v>2385</v>
      </c>
      <c r="B94">
        <v>1793297.16</v>
      </c>
      <c r="C94">
        <v>64492.639999999999</v>
      </c>
      <c r="D94">
        <v>79625.58</v>
      </c>
      <c r="E94">
        <v>319303.73</v>
      </c>
      <c r="F94">
        <v>1026340.75</v>
      </c>
      <c r="H94">
        <v>5500</v>
      </c>
      <c r="I94">
        <v>54100</v>
      </c>
      <c r="K94">
        <v>62.26</v>
      </c>
      <c r="O94">
        <v>1464512.88</v>
      </c>
      <c r="P94">
        <v>1939533.85</v>
      </c>
      <c r="R94">
        <v>362133.72</v>
      </c>
      <c r="V94">
        <v>391009.5</v>
      </c>
      <c r="W94">
        <v>24400</v>
      </c>
      <c r="X94">
        <v>588103.5</v>
      </c>
      <c r="AA94">
        <v>200597.86</v>
      </c>
      <c r="AB94">
        <v>129201.99</v>
      </c>
      <c r="AF94">
        <v>40289</v>
      </c>
    </row>
    <row r="95" spans="1:32" x14ac:dyDescent="0.25">
      <c r="A95" t="s">
        <v>2386</v>
      </c>
      <c r="B95">
        <v>481186.11</v>
      </c>
      <c r="C95">
        <v>142759.84</v>
      </c>
      <c r="D95">
        <v>116305.12</v>
      </c>
      <c r="E95">
        <v>1276964.3700000001</v>
      </c>
      <c r="F95">
        <v>1104978.51</v>
      </c>
      <c r="H95">
        <v>4560</v>
      </c>
      <c r="I95">
        <v>59770</v>
      </c>
      <c r="K95">
        <v>61.24</v>
      </c>
      <c r="O95">
        <v>649645.67000000004</v>
      </c>
      <c r="P95">
        <v>2506558.63</v>
      </c>
      <c r="R95">
        <v>472307.96</v>
      </c>
      <c r="V95">
        <v>388384.5</v>
      </c>
      <c r="W95">
        <v>44700</v>
      </c>
      <c r="X95">
        <v>622145.5</v>
      </c>
      <c r="AA95">
        <v>252763.91</v>
      </c>
      <c r="AB95">
        <v>103219.77</v>
      </c>
      <c r="AF95">
        <v>25664.87</v>
      </c>
    </row>
    <row r="96" spans="1:32" x14ac:dyDescent="0.25">
      <c r="A96" t="s">
        <v>2387</v>
      </c>
      <c r="B96">
        <v>1785303.71</v>
      </c>
      <c r="C96">
        <v>275451.94</v>
      </c>
      <c r="D96">
        <v>126539.33</v>
      </c>
      <c r="E96">
        <v>2152325.62</v>
      </c>
      <c r="F96">
        <v>954948.34</v>
      </c>
      <c r="H96">
        <v>13050</v>
      </c>
      <c r="I96">
        <v>82980</v>
      </c>
      <c r="K96">
        <v>1136.93</v>
      </c>
      <c r="O96">
        <v>3858125.03</v>
      </c>
      <c r="P96">
        <v>1606333.65</v>
      </c>
      <c r="R96">
        <v>591954.61</v>
      </c>
      <c r="S96">
        <v>5000</v>
      </c>
      <c r="V96">
        <v>656890.5</v>
      </c>
      <c r="W96">
        <v>44150</v>
      </c>
      <c r="X96">
        <v>904968.5</v>
      </c>
      <c r="AA96">
        <v>491211.04</v>
      </c>
      <c r="AB96">
        <v>136557.57</v>
      </c>
      <c r="AF96">
        <v>32314.67</v>
      </c>
    </row>
    <row r="97" spans="1:33" x14ac:dyDescent="0.25">
      <c r="A97" t="s">
        <v>2388</v>
      </c>
      <c r="B97">
        <v>1606617.92</v>
      </c>
      <c r="C97">
        <v>120611.4</v>
      </c>
      <c r="D97">
        <v>84495.38</v>
      </c>
      <c r="E97">
        <v>782986.98</v>
      </c>
      <c r="F97">
        <v>836651.16</v>
      </c>
      <c r="H97">
        <v>2000</v>
      </c>
      <c r="I97">
        <v>76142.42</v>
      </c>
      <c r="K97">
        <v>61231.68</v>
      </c>
      <c r="O97">
        <v>899044.27</v>
      </c>
      <c r="P97">
        <v>2538238.23</v>
      </c>
      <c r="R97">
        <v>454403.48</v>
      </c>
      <c r="S97">
        <v>26100</v>
      </c>
      <c r="V97">
        <v>299256</v>
      </c>
      <c r="W97">
        <v>26100</v>
      </c>
      <c r="X97">
        <v>556350</v>
      </c>
      <c r="AA97">
        <v>276490.53000000003</v>
      </c>
      <c r="AB97">
        <v>89122.05</v>
      </c>
      <c r="AF97">
        <v>29190.66</v>
      </c>
    </row>
    <row r="98" spans="1:33" x14ac:dyDescent="0.25">
      <c r="A98" t="s">
        <v>2389</v>
      </c>
      <c r="B98">
        <v>984820.81</v>
      </c>
      <c r="C98">
        <v>33172.980000000003</v>
      </c>
      <c r="D98">
        <v>146278.56</v>
      </c>
      <c r="E98">
        <v>940389.6</v>
      </c>
      <c r="F98">
        <v>273747.96999999997</v>
      </c>
      <c r="H98">
        <v>0</v>
      </c>
      <c r="I98">
        <v>59790</v>
      </c>
      <c r="K98">
        <v>4915</v>
      </c>
      <c r="M98">
        <v>117536</v>
      </c>
      <c r="O98">
        <v>368134.89</v>
      </c>
      <c r="P98">
        <v>1774553.91</v>
      </c>
      <c r="R98">
        <v>399232.07</v>
      </c>
      <c r="V98">
        <v>331254</v>
      </c>
      <c r="W98">
        <v>57000</v>
      </c>
      <c r="X98">
        <v>466974</v>
      </c>
      <c r="AA98">
        <v>196765.74</v>
      </c>
      <c r="AB98">
        <v>45961.77</v>
      </c>
      <c r="AF98">
        <v>24304.44</v>
      </c>
    </row>
    <row r="99" spans="1:33" x14ac:dyDescent="0.25">
      <c r="A99" t="s">
        <v>2390</v>
      </c>
      <c r="B99">
        <v>2043082.52</v>
      </c>
      <c r="C99">
        <v>197462.72</v>
      </c>
      <c r="D99">
        <v>143426.39000000001</v>
      </c>
      <c r="E99">
        <v>46168.639999999999</v>
      </c>
      <c r="F99">
        <v>587386.56999999995</v>
      </c>
      <c r="H99">
        <v>0</v>
      </c>
      <c r="I99">
        <v>93700</v>
      </c>
      <c r="K99">
        <v>5548.24</v>
      </c>
      <c r="O99">
        <v>1298555.6100000001</v>
      </c>
      <c r="P99">
        <v>1563007.5</v>
      </c>
      <c r="R99">
        <v>721409.47</v>
      </c>
      <c r="V99">
        <v>620631</v>
      </c>
      <c r="W99">
        <v>75000</v>
      </c>
      <c r="X99">
        <v>803371</v>
      </c>
      <c r="AA99">
        <v>480262.56</v>
      </c>
      <c r="AB99">
        <v>68519.789999999994</v>
      </c>
      <c r="AF99">
        <v>8171.63</v>
      </c>
    </row>
    <row r="100" spans="1:33" x14ac:dyDescent="0.25">
      <c r="A100" t="s">
        <v>2391</v>
      </c>
      <c r="B100">
        <v>445274.66</v>
      </c>
      <c r="C100">
        <v>71369.8</v>
      </c>
      <c r="D100">
        <v>15311.16</v>
      </c>
      <c r="E100">
        <v>729235.73</v>
      </c>
      <c r="F100">
        <v>487988.97</v>
      </c>
      <c r="H100">
        <v>0</v>
      </c>
      <c r="I100">
        <v>54137.17</v>
      </c>
      <c r="J100">
        <v>24000</v>
      </c>
      <c r="K100">
        <v>4691.7</v>
      </c>
      <c r="M100">
        <v>206</v>
      </c>
      <c r="O100">
        <v>-250692.45</v>
      </c>
      <c r="P100">
        <v>2046781.46</v>
      </c>
      <c r="R100">
        <v>331729.67</v>
      </c>
      <c r="T100">
        <v>210.25</v>
      </c>
      <c r="V100">
        <v>187008.48</v>
      </c>
      <c r="W100">
        <v>11400</v>
      </c>
      <c r="X100">
        <v>343398.48</v>
      </c>
      <c r="AA100">
        <v>248314.34</v>
      </c>
      <c r="AB100">
        <v>68059.14</v>
      </c>
      <c r="AF100">
        <v>520</v>
      </c>
    </row>
    <row r="101" spans="1:33" x14ac:dyDescent="0.25">
      <c r="A101" t="s">
        <v>2392</v>
      </c>
      <c r="B101">
        <v>595695.47</v>
      </c>
      <c r="C101">
        <v>45798.98</v>
      </c>
      <c r="D101">
        <v>23207.09</v>
      </c>
      <c r="E101">
        <v>795332.81</v>
      </c>
      <c r="F101">
        <v>344566.22</v>
      </c>
      <c r="H101">
        <v>0</v>
      </c>
      <c r="I101">
        <v>55942</v>
      </c>
      <c r="K101">
        <v>4915</v>
      </c>
      <c r="O101">
        <v>-1522012.22</v>
      </c>
      <c r="P101">
        <v>3243756.17</v>
      </c>
      <c r="R101">
        <v>300006.11</v>
      </c>
      <c r="T101">
        <v>0.82</v>
      </c>
      <c r="V101">
        <v>546724.5</v>
      </c>
      <c r="W101">
        <v>66200</v>
      </c>
      <c r="X101">
        <v>652558.5</v>
      </c>
      <c r="AA101">
        <v>163651.87</v>
      </c>
      <c r="AB101">
        <v>57482.48</v>
      </c>
      <c r="AF101">
        <v>17238.96</v>
      </c>
    </row>
    <row r="102" spans="1:33" x14ac:dyDescent="0.25">
      <c r="A102" t="s">
        <v>2393</v>
      </c>
      <c r="B102">
        <v>573074.4</v>
      </c>
      <c r="C102">
        <v>39209.96</v>
      </c>
      <c r="D102">
        <v>44427.96</v>
      </c>
      <c r="E102">
        <v>361554.74</v>
      </c>
      <c r="F102">
        <v>196228.29</v>
      </c>
      <c r="G102">
        <v>-132361.76999999999</v>
      </c>
      <c r="H102">
        <v>0</v>
      </c>
      <c r="I102">
        <v>28662.5</v>
      </c>
      <c r="J102">
        <v>0</v>
      </c>
      <c r="K102">
        <v>2007</v>
      </c>
      <c r="O102">
        <v>-136664.28</v>
      </c>
      <c r="P102">
        <v>1111772.6200000001</v>
      </c>
      <c r="R102">
        <v>271216.38</v>
      </c>
      <c r="S102">
        <v>6000</v>
      </c>
      <c r="V102">
        <v>351361.5</v>
      </c>
      <c r="W102">
        <v>54000</v>
      </c>
      <c r="X102">
        <v>418521.5</v>
      </c>
      <c r="AA102">
        <v>135534.54999999999</v>
      </c>
      <c r="AB102">
        <v>52166.09</v>
      </c>
    </row>
    <row r="103" spans="1:33" x14ac:dyDescent="0.25">
      <c r="A103" t="s">
        <v>2394</v>
      </c>
      <c r="B103">
        <v>304879.27</v>
      </c>
      <c r="C103">
        <v>78975.5</v>
      </c>
      <c r="D103">
        <v>23579.91</v>
      </c>
      <c r="E103">
        <v>661419.48</v>
      </c>
      <c r="F103">
        <v>171771.73</v>
      </c>
      <c r="H103">
        <v>0</v>
      </c>
      <c r="I103">
        <v>42390.11</v>
      </c>
      <c r="J103">
        <v>8000</v>
      </c>
      <c r="K103">
        <v>0</v>
      </c>
      <c r="O103">
        <v>-493496.47</v>
      </c>
      <c r="P103">
        <v>1695120.4</v>
      </c>
      <c r="R103">
        <v>254448.89</v>
      </c>
      <c r="S103">
        <v>8000</v>
      </c>
      <c r="V103">
        <v>536044.5</v>
      </c>
      <c r="W103">
        <v>20713</v>
      </c>
      <c r="X103">
        <v>608395.5</v>
      </c>
      <c r="Y103">
        <v>500</v>
      </c>
      <c r="AA103">
        <v>173501.76</v>
      </c>
      <c r="AB103">
        <v>48197.279999999999</v>
      </c>
    </row>
    <row r="104" spans="1:33" x14ac:dyDescent="0.25">
      <c r="A104" t="s">
        <v>2395</v>
      </c>
      <c r="B104">
        <v>358031.09</v>
      </c>
      <c r="C104">
        <v>8684</v>
      </c>
      <c r="D104">
        <v>51285.36</v>
      </c>
      <c r="E104">
        <v>747770.25</v>
      </c>
      <c r="F104">
        <v>396124.32</v>
      </c>
      <c r="H104">
        <v>2000</v>
      </c>
      <c r="I104">
        <v>32735</v>
      </c>
      <c r="K104">
        <v>8.9700000000000006</v>
      </c>
      <c r="O104">
        <v>396179.66</v>
      </c>
      <c r="P104">
        <v>1187793.3799999999</v>
      </c>
      <c r="R104">
        <v>246507.29</v>
      </c>
      <c r="V104">
        <v>373790</v>
      </c>
      <c r="W104">
        <v>106962</v>
      </c>
      <c r="X104">
        <v>454211</v>
      </c>
      <c r="AA104">
        <v>235366.98</v>
      </c>
      <c r="AB104">
        <v>63998.55</v>
      </c>
      <c r="AF104">
        <v>30504.75</v>
      </c>
    </row>
    <row r="105" spans="1:33" x14ac:dyDescent="0.25">
      <c r="A105" t="s">
        <v>2396</v>
      </c>
      <c r="B105">
        <v>409650.55</v>
      </c>
      <c r="C105">
        <v>27861.95</v>
      </c>
      <c r="D105">
        <v>174884.8</v>
      </c>
      <c r="E105">
        <v>-12348124.82</v>
      </c>
      <c r="F105">
        <v>738972.69</v>
      </c>
      <c r="H105">
        <v>15760</v>
      </c>
      <c r="I105">
        <v>102649.1</v>
      </c>
      <c r="K105">
        <v>429.6</v>
      </c>
      <c r="N105">
        <v>-15063842.539999999</v>
      </c>
      <c r="O105">
        <v>4065245.62</v>
      </c>
      <c r="R105">
        <v>690417.11</v>
      </c>
      <c r="V105">
        <v>392060</v>
      </c>
      <c r="W105">
        <v>128535</v>
      </c>
      <c r="X105">
        <v>656047</v>
      </c>
      <c r="Y105">
        <v>17480</v>
      </c>
      <c r="AA105">
        <v>499027.81</v>
      </c>
      <c r="AB105">
        <v>34505.160000000003</v>
      </c>
      <c r="AE105">
        <v>120948.75</v>
      </c>
    </row>
    <row r="106" spans="1:33" x14ac:dyDescent="0.25">
      <c r="A106" t="s">
        <v>2397</v>
      </c>
      <c r="B106">
        <v>32974.07</v>
      </c>
      <c r="C106">
        <v>233261.46</v>
      </c>
      <c r="D106">
        <v>41993.89</v>
      </c>
      <c r="E106">
        <v>1152355.8899999999</v>
      </c>
      <c r="F106">
        <v>345195.83</v>
      </c>
      <c r="H106">
        <v>38360</v>
      </c>
      <c r="I106">
        <v>75831.100000000006</v>
      </c>
      <c r="J106">
        <v>29100</v>
      </c>
      <c r="K106">
        <v>8971.7900000000009</v>
      </c>
      <c r="O106">
        <v>-661274.67000000004</v>
      </c>
      <c r="P106">
        <v>2324775.44</v>
      </c>
      <c r="R106">
        <v>475686.87</v>
      </c>
      <c r="V106">
        <v>676960</v>
      </c>
      <c r="X106">
        <v>795147</v>
      </c>
      <c r="AA106">
        <v>307519.74</v>
      </c>
      <c r="AB106">
        <v>59962.65</v>
      </c>
    </row>
    <row r="107" spans="1:33" x14ac:dyDescent="0.25">
      <c r="A107" t="s">
        <v>2398</v>
      </c>
      <c r="B107">
        <v>18233.55</v>
      </c>
      <c r="C107">
        <v>180079.85</v>
      </c>
      <c r="D107">
        <v>110693.18</v>
      </c>
      <c r="E107">
        <v>573117.79</v>
      </c>
      <c r="F107">
        <v>660629.68000000005</v>
      </c>
      <c r="H107">
        <v>24960</v>
      </c>
      <c r="I107">
        <v>81373.929999999993</v>
      </c>
      <c r="J107">
        <v>200</v>
      </c>
      <c r="K107">
        <v>1550.09</v>
      </c>
      <c r="O107">
        <v>-1057585.03</v>
      </c>
      <c r="P107">
        <v>2620032.73</v>
      </c>
      <c r="R107">
        <v>298888.92</v>
      </c>
      <c r="V107">
        <v>276410</v>
      </c>
      <c r="W107">
        <v>457785.9</v>
      </c>
      <c r="X107">
        <v>528621</v>
      </c>
      <c r="AA107">
        <v>348031.72</v>
      </c>
      <c r="AB107">
        <v>98032.77</v>
      </c>
      <c r="AC107">
        <v>23000</v>
      </c>
      <c r="AF107">
        <v>106957</v>
      </c>
      <c r="AG107">
        <v>56220</v>
      </c>
    </row>
    <row r="108" spans="1:33" x14ac:dyDescent="0.25">
      <c r="A108" t="s">
        <v>2399</v>
      </c>
      <c r="B108">
        <v>534500.39</v>
      </c>
      <c r="C108">
        <v>7060.27</v>
      </c>
      <c r="D108">
        <v>52903.62</v>
      </c>
      <c r="E108">
        <v>2</v>
      </c>
      <c r="F108">
        <v>104556.07</v>
      </c>
      <c r="H108">
        <v>5500</v>
      </c>
      <c r="I108">
        <v>59181.03</v>
      </c>
      <c r="K108">
        <v>2407.89</v>
      </c>
      <c r="O108">
        <v>-695073.21</v>
      </c>
      <c r="P108">
        <v>961037.76</v>
      </c>
      <c r="R108">
        <v>264143.88</v>
      </c>
      <c r="S108">
        <v>514870</v>
      </c>
      <c r="V108">
        <v>328251</v>
      </c>
      <c r="W108">
        <v>43761.22</v>
      </c>
      <c r="X108">
        <v>453473</v>
      </c>
      <c r="AA108">
        <v>301767.71000000002</v>
      </c>
      <c r="AB108">
        <v>10980.84</v>
      </c>
      <c r="AF108">
        <v>18835.669999999998</v>
      </c>
    </row>
    <row r="109" spans="1:33" x14ac:dyDescent="0.25">
      <c r="A109" t="s">
        <v>2400</v>
      </c>
      <c r="B109">
        <v>664067.37</v>
      </c>
      <c r="C109">
        <v>4550</v>
      </c>
      <c r="D109">
        <v>169743.85</v>
      </c>
      <c r="E109">
        <v>2</v>
      </c>
      <c r="F109">
        <v>400042.08</v>
      </c>
      <c r="H109">
        <v>6000</v>
      </c>
      <c r="I109">
        <v>63988.28</v>
      </c>
      <c r="K109">
        <v>709.35</v>
      </c>
      <c r="O109">
        <v>-112492.91</v>
      </c>
      <c r="P109">
        <v>852668.5</v>
      </c>
      <c r="R109">
        <v>177572.69</v>
      </c>
      <c r="S109">
        <v>656220</v>
      </c>
      <c r="V109">
        <v>449452.5</v>
      </c>
      <c r="W109">
        <v>34018.03</v>
      </c>
      <c r="X109">
        <v>557913.5</v>
      </c>
      <c r="AA109">
        <v>298660.05</v>
      </c>
      <c r="AB109">
        <v>25543.59</v>
      </c>
      <c r="AF109">
        <v>7614</v>
      </c>
    </row>
    <row r="110" spans="1:33" x14ac:dyDescent="0.25">
      <c r="A110" t="s">
        <v>2401</v>
      </c>
      <c r="B110">
        <v>504317.21</v>
      </c>
      <c r="C110">
        <v>2697.8</v>
      </c>
      <c r="D110">
        <v>200276.49</v>
      </c>
      <c r="E110">
        <v>231355.65</v>
      </c>
      <c r="F110">
        <v>122126.87</v>
      </c>
      <c r="H110">
        <v>4000</v>
      </c>
      <c r="I110">
        <v>35685.67</v>
      </c>
      <c r="K110">
        <v>0</v>
      </c>
      <c r="O110">
        <v>-1111144.08</v>
      </c>
      <c r="P110">
        <v>1993338.97</v>
      </c>
      <c r="R110">
        <v>198264.12</v>
      </c>
      <c r="S110">
        <v>277579</v>
      </c>
      <c r="V110">
        <v>103141.5</v>
      </c>
      <c r="W110">
        <v>18898.55</v>
      </c>
      <c r="X110">
        <v>171796.5</v>
      </c>
      <c r="AA110">
        <v>218571.06</v>
      </c>
      <c r="AB110">
        <v>31090.77</v>
      </c>
      <c r="AF110">
        <v>37531.379999999997</v>
      </c>
    </row>
    <row r="111" spans="1:33" x14ac:dyDescent="0.25">
      <c r="A111" t="s">
        <v>2402</v>
      </c>
      <c r="B111">
        <v>237275.67</v>
      </c>
      <c r="C111">
        <v>135615.76999999999</v>
      </c>
      <c r="D111">
        <v>348933.2</v>
      </c>
      <c r="E111">
        <v>5</v>
      </c>
      <c r="F111">
        <v>228036.49</v>
      </c>
      <c r="H111">
        <v>0</v>
      </c>
      <c r="I111">
        <v>62256.6</v>
      </c>
      <c r="K111">
        <v>6190.84</v>
      </c>
      <c r="O111">
        <v>-2308789.61</v>
      </c>
      <c r="P111">
        <v>3276385.87</v>
      </c>
      <c r="R111">
        <v>164503.95000000001</v>
      </c>
      <c r="S111">
        <v>116876</v>
      </c>
      <c r="V111">
        <v>381727.5</v>
      </c>
      <c r="W111">
        <v>30697.96</v>
      </c>
      <c r="X111">
        <v>513073.5</v>
      </c>
      <c r="AA111">
        <v>234882.81</v>
      </c>
      <c r="AB111">
        <v>9892.99</v>
      </c>
      <c r="AF111">
        <v>22133.68</v>
      </c>
    </row>
    <row r="112" spans="1:33" x14ac:dyDescent="0.25">
      <c r="A112" t="s">
        <v>2403</v>
      </c>
      <c r="B112">
        <v>575451.89</v>
      </c>
      <c r="C112">
        <v>2600</v>
      </c>
      <c r="D112">
        <v>189407.2</v>
      </c>
      <c r="E112">
        <v>116919.51</v>
      </c>
      <c r="F112">
        <v>323091.64</v>
      </c>
      <c r="H112">
        <v>4000</v>
      </c>
      <c r="I112">
        <v>58234.86</v>
      </c>
      <c r="K112">
        <v>56.37</v>
      </c>
      <c r="O112">
        <v>-2354932.62</v>
      </c>
      <c r="P112">
        <v>3690825.96</v>
      </c>
      <c r="R112">
        <v>240048.18</v>
      </c>
      <c r="V112">
        <v>515188.5</v>
      </c>
      <c r="W112">
        <v>52382.53</v>
      </c>
      <c r="X112">
        <v>624471.5</v>
      </c>
      <c r="AA112">
        <v>325083.46000000002</v>
      </c>
      <c r="AB112">
        <v>39240.85</v>
      </c>
      <c r="AF112">
        <v>9537.73</v>
      </c>
    </row>
    <row r="113" spans="1:32" x14ac:dyDescent="0.25">
      <c r="A113" t="s">
        <v>2404</v>
      </c>
      <c r="B113">
        <v>250372.08</v>
      </c>
      <c r="C113">
        <v>5600</v>
      </c>
      <c r="D113">
        <v>140958.18</v>
      </c>
      <c r="E113">
        <v>108357.73</v>
      </c>
      <c r="F113">
        <v>122726.78</v>
      </c>
      <c r="H113">
        <v>2500</v>
      </c>
      <c r="I113">
        <v>49973.29</v>
      </c>
      <c r="K113">
        <v>7361.24</v>
      </c>
      <c r="O113">
        <v>-1754093.6</v>
      </c>
      <c r="P113">
        <v>1854865.59</v>
      </c>
      <c r="R113">
        <v>261550.03</v>
      </c>
      <c r="S113">
        <v>568050</v>
      </c>
      <c r="V113">
        <v>70024.5</v>
      </c>
      <c r="W113">
        <v>39861.949999999997</v>
      </c>
      <c r="X113">
        <v>176926.5</v>
      </c>
      <c r="AA113">
        <v>233910.02</v>
      </c>
      <c r="AB113">
        <v>24864.21</v>
      </c>
      <c r="AF113">
        <v>36377.5</v>
      </c>
    </row>
    <row r="114" spans="1:32" x14ac:dyDescent="0.25">
      <c r="A114" t="s">
        <v>2405</v>
      </c>
      <c r="B114">
        <v>122842.24000000001</v>
      </c>
      <c r="C114">
        <v>15157.73</v>
      </c>
      <c r="D114">
        <v>638775.18999999994</v>
      </c>
      <c r="E114">
        <v>55886.25</v>
      </c>
      <c r="F114">
        <v>575992.09</v>
      </c>
      <c r="H114">
        <v>0</v>
      </c>
      <c r="I114">
        <v>53965.85</v>
      </c>
      <c r="K114">
        <v>18.690000000000001</v>
      </c>
      <c r="O114">
        <v>-334781.61</v>
      </c>
      <c r="P114">
        <v>1808375.97</v>
      </c>
      <c r="R114">
        <v>262393.13</v>
      </c>
      <c r="S114">
        <v>91624.8</v>
      </c>
      <c r="V114">
        <v>387933</v>
      </c>
      <c r="W114">
        <v>36516.239999999998</v>
      </c>
      <c r="X114">
        <v>529300</v>
      </c>
      <c r="AA114">
        <v>300862.48</v>
      </c>
      <c r="AB114">
        <v>47010.12</v>
      </c>
      <c r="AF114">
        <v>20219.97</v>
      </c>
    </row>
    <row r="115" spans="1:32" x14ac:dyDescent="0.25">
      <c r="A115" t="s">
        <v>2406</v>
      </c>
      <c r="B115">
        <v>1439236.27</v>
      </c>
      <c r="C115">
        <v>59058.96</v>
      </c>
      <c r="D115">
        <v>95132.6</v>
      </c>
      <c r="E115">
        <v>220328.95999999999</v>
      </c>
      <c r="F115">
        <v>266647.09000000003</v>
      </c>
      <c r="H115">
        <v>10500</v>
      </c>
      <c r="I115">
        <v>53157.25</v>
      </c>
      <c r="K115">
        <v>2049</v>
      </c>
      <c r="O115">
        <v>-425093.96</v>
      </c>
      <c r="P115">
        <v>2329931.42</v>
      </c>
      <c r="R115">
        <v>325205.58</v>
      </c>
      <c r="S115">
        <v>396911</v>
      </c>
      <c r="V115">
        <v>454849.5</v>
      </c>
      <c r="W115">
        <v>43352.71</v>
      </c>
      <c r="X115">
        <v>583737.5</v>
      </c>
      <c r="Y115">
        <v>880</v>
      </c>
      <c r="AA115">
        <v>430287.16</v>
      </c>
      <c r="AB115">
        <v>47837.46</v>
      </c>
      <c r="AF115">
        <v>47716.5</v>
      </c>
    </row>
    <row r="116" spans="1:32" x14ac:dyDescent="0.25">
      <c r="A116" t="s">
        <v>2407</v>
      </c>
      <c r="B116">
        <v>510630.54</v>
      </c>
      <c r="C116">
        <v>15732.1</v>
      </c>
      <c r="D116">
        <v>52127.45</v>
      </c>
      <c r="E116">
        <v>890386.97</v>
      </c>
      <c r="F116">
        <v>160101.28</v>
      </c>
      <c r="H116">
        <v>4000</v>
      </c>
      <c r="I116">
        <v>36136.300000000003</v>
      </c>
      <c r="K116">
        <v>309.41000000000003</v>
      </c>
      <c r="O116">
        <v>614542.41</v>
      </c>
      <c r="P116">
        <v>857017.52</v>
      </c>
      <c r="R116">
        <v>287162.59999999998</v>
      </c>
      <c r="S116">
        <v>198398</v>
      </c>
      <c r="V116">
        <v>149498</v>
      </c>
      <c r="W116">
        <v>14334.33</v>
      </c>
      <c r="X116">
        <v>197570</v>
      </c>
      <c r="AA116">
        <v>267131.05</v>
      </c>
      <c r="AB116">
        <v>55519.48</v>
      </c>
      <c r="AF116">
        <v>12199.7</v>
      </c>
    </row>
    <row r="117" spans="1:32" x14ac:dyDescent="0.25">
      <c r="A117" t="s">
        <v>2408</v>
      </c>
      <c r="B117">
        <v>47592.83</v>
      </c>
      <c r="C117">
        <v>4767.59</v>
      </c>
      <c r="D117">
        <v>170178.56</v>
      </c>
      <c r="E117">
        <v>2034633.24</v>
      </c>
      <c r="F117">
        <v>43380.89</v>
      </c>
      <c r="H117">
        <v>140920</v>
      </c>
      <c r="I117">
        <v>45421.35</v>
      </c>
      <c r="K117">
        <v>316</v>
      </c>
      <c r="O117">
        <v>-553300.47999999998</v>
      </c>
      <c r="P117">
        <v>2768353.45</v>
      </c>
      <c r="R117">
        <v>151066.10999999999</v>
      </c>
      <c r="S117">
        <v>59785</v>
      </c>
      <c r="V117">
        <v>205474.5</v>
      </c>
      <c r="W117">
        <v>21259.3</v>
      </c>
      <c r="X117">
        <v>305929.5</v>
      </c>
      <c r="AA117">
        <v>208310.38</v>
      </c>
      <c r="AB117">
        <v>19477.560000000001</v>
      </c>
      <c r="AF117">
        <v>5024.68</v>
      </c>
    </row>
    <row r="118" spans="1:32" x14ac:dyDescent="0.25">
      <c r="A118" t="s">
        <v>2409</v>
      </c>
      <c r="B118">
        <v>356788.89</v>
      </c>
      <c r="C118">
        <v>8043.94</v>
      </c>
      <c r="D118">
        <v>20356.560000000001</v>
      </c>
      <c r="E118">
        <v>144883.87</v>
      </c>
      <c r="F118">
        <v>285705.13</v>
      </c>
      <c r="H118">
        <v>4000</v>
      </c>
      <c r="I118">
        <v>68446.38</v>
      </c>
      <c r="K118">
        <v>45.37</v>
      </c>
      <c r="O118">
        <v>-2636966.19</v>
      </c>
      <c r="P118">
        <v>3313708.59</v>
      </c>
      <c r="R118">
        <v>202800.75</v>
      </c>
      <c r="S118">
        <v>397088</v>
      </c>
      <c r="V118">
        <v>656040</v>
      </c>
      <c r="W118">
        <v>32535.88</v>
      </c>
      <c r="X118">
        <v>757473</v>
      </c>
      <c r="AA118">
        <v>417170.39</v>
      </c>
      <c r="AB118">
        <v>21729.58</v>
      </c>
      <c r="AE118">
        <v>6717.81</v>
      </c>
      <c r="AF118">
        <v>18829.61</v>
      </c>
    </row>
    <row r="119" spans="1:32" x14ac:dyDescent="0.25">
      <c r="A119" t="s">
        <v>2410</v>
      </c>
      <c r="B119">
        <v>310510.71999999997</v>
      </c>
      <c r="C119">
        <v>13367.75</v>
      </c>
      <c r="D119">
        <v>162393.25</v>
      </c>
      <c r="E119">
        <v>108811.48</v>
      </c>
      <c r="F119">
        <v>301157.34999999998</v>
      </c>
      <c r="H119">
        <v>6100</v>
      </c>
      <c r="I119">
        <v>79592.61</v>
      </c>
      <c r="K119">
        <v>2591.71</v>
      </c>
      <c r="O119">
        <v>-2522054.13</v>
      </c>
      <c r="P119">
        <v>3532326.06</v>
      </c>
      <c r="R119">
        <v>295966.15000000002</v>
      </c>
      <c r="V119">
        <v>149131.5</v>
      </c>
      <c r="W119">
        <v>38836.339999999997</v>
      </c>
      <c r="X119">
        <v>285235.5</v>
      </c>
      <c r="Y119">
        <v>5990</v>
      </c>
      <c r="AA119">
        <v>321440.19</v>
      </c>
      <c r="AB119">
        <v>49885.7</v>
      </c>
      <c r="AF119">
        <v>23698.3</v>
      </c>
    </row>
    <row r="120" spans="1:32" x14ac:dyDescent="0.25">
      <c r="A120" t="s">
        <v>2411</v>
      </c>
      <c r="B120">
        <v>2070464.17</v>
      </c>
      <c r="C120">
        <v>0</v>
      </c>
      <c r="D120">
        <v>132297.73000000001</v>
      </c>
      <c r="E120">
        <v>2</v>
      </c>
      <c r="F120">
        <v>46352.68</v>
      </c>
      <c r="I120">
        <v>95667.3</v>
      </c>
      <c r="K120">
        <v>11.7</v>
      </c>
      <c r="N120">
        <v>-719964.76</v>
      </c>
      <c r="O120">
        <v>581762.75</v>
      </c>
      <c r="P120">
        <v>1454124.22</v>
      </c>
      <c r="R120">
        <v>1296245.3700000001</v>
      </c>
      <c r="S120">
        <v>334144</v>
      </c>
      <c r="V120">
        <v>485844.3</v>
      </c>
      <c r="W120">
        <v>50400</v>
      </c>
      <c r="X120">
        <v>604410.30000000005</v>
      </c>
      <c r="Z120">
        <v>1970</v>
      </c>
      <c r="AA120">
        <v>318316.09000000003</v>
      </c>
      <c r="AB120">
        <v>3848.99</v>
      </c>
      <c r="AF120">
        <v>400572.92</v>
      </c>
    </row>
    <row r="121" spans="1:32" x14ac:dyDescent="0.25">
      <c r="A121" t="s">
        <v>2412</v>
      </c>
      <c r="B121">
        <v>1328124.3400000001</v>
      </c>
      <c r="C121">
        <v>0</v>
      </c>
      <c r="D121">
        <v>116381.22</v>
      </c>
      <c r="E121">
        <v>155611.9</v>
      </c>
      <c r="F121">
        <v>58077.01</v>
      </c>
      <c r="H121">
        <v>12800</v>
      </c>
      <c r="I121">
        <v>47919.45</v>
      </c>
      <c r="K121">
        <v>0</v>
      </c>
      <c r="N121">
        <v>344369.91999999998</v>
      </c>
      <c r="O121">
        <v>-4508586.41</v>
      </c>
      <c r="P121">
        <v>5145573.0199999996</v>
      </c>
      <c r="R121">
        <v>586798.21</v>
      </c>
      <c r="S121">
        <v>344586</v>
      </c>
      <c r="V121">
        <v>453085.53</v>
      </c>
      <c r="W121">
        <v>34400</v>
      </c>
      <c r="X121">
        <v>543460.53</v>
      </c>
      <c r="AA121">
        <v>206254.88</v>
      </c>
      <c r="AB121">
        <v>25293.09</v>
      </c>
      <c r="AF121">
        <v>27742.75</v>
      </c>
    </row>
    <row r="122" spans="1:32" x14ac:dyDescent="0.25">
      <c r="A122" t="s">
        <v>2413</v>
      </c>
      <c r="B122">
        <v>419177.35</v>
      </c>
      <c r="C122">
        <v>0</v>
      </c>
      <c r="D122">
        <v>145216.31</v>
      </c>
      <c r="E122">
        <v>1</v>
      </c>
      <c r="F122">
        <v>57547.26</v>
      </c>
      <c r="I122">
        <v>56560</v>
      </c>
      <c r="K122">
        <v>78500</v>
      </c>
      <c r="N122">
        <v>2820431.71</v>
      </c>
      <c r="O122">
        <v>-5267851.72</v>
      </c>
      <c r="P122">
        <v>2682356.15</v>
      </c>
      <c r="R122">
        <v>659392.76</v>
      </c>
      <c r="V122">
        <v>307530</v>
      </c>
      <c r="W122">
        <v>9400</v>
      </c>
      <c r="X122">
        <v>372666</v>
      </c>
      <c r="Y122">
        <v>1940</v>
      </c>
      <c r="AA122">
        <v>227080</v>
      </c>
      <c r="AB122">
        <v>1249.98</v>
      </c>
      <c r="AF122">
        <v>121441</v>
      </c>
    </row>
    <row r="123" spans="1:32" x14ac:dyDescent="0.25">
      <c r="A123" t="s">
        <v>2414</v>
      </c>
      <c r="B123">
        <v>1665364.74</v>
      </c>
      <c r="C123">
        <v>0</v>
      </c>
      <c r="D123">
        <v>71321.86</v>
      </c>
      <c r="E123">
        <v>3.37</v>
      </c>
      <c r="F123">
        <v>118712.15</v>
      </c>
      <c r="H123">
        <v>12000</v>
      </c>
      <c r="I123">
        <v>134850.72</v>
      </c>
      <c r="K123">
        <v>1231.9000000000001</v>
      </c>
      <c r="N123">
        <v>1270310.47</v>
      </c>
      <c r="O123">
        <v>-1846260.12</v>
      </c>
      <c r="P123">
        <v>2132666.9300000002</v>
      </c>
      <c r="R123">
        <v>473313.71</v>
      </c>
      <c r="V123">
        <v>239053.5</v>
      </c>
      <c r="W123">
        <v>10600</v>
      </c>
      <c r="X123">
        <v>361825.5</v>
      </c>
      <c r="AA123">
        <v>201755.49</v>
      </c>
      <c r="AB123">
        <v>6984</v>
      </c>
      <c r="AF123">
        <v>1800</v>
      </c>
    </row>
    <row r="124" spans="1:32" x14ac:dyDescent="0.25">
      <c r="A124" t="s">
        <v>2415</v>
      </c>
      <c r="B124">
        <v>1434645.16</v>
      </c>
      <c r="C124">
        <v>0</v>
      </c>
      <c r="D124">
        <v>384706.39</v>
      </c>
      <c r="E124">
        <v>728738.87</v>
      </c>
      <c r="F124">
        <v>99253.48</v>
      </c>
      <c r="H124">
        <v>0</v>
      </c>
      <c r="I124">
        <v>66181.289999999994</v>
      </c>
      <c r="K124">
        <v>0</v>
      </c>
      <c r="N124">
        <v>-810332.82</v>
      </c>
      <c r="P124">
        <v>2748053.22</v>
      </c>
      <c r="R124">
        <v>957310.1</v>
      </c>
      <c r="V124">
        <v>357546</v>
      </c>
      <c r="W124">
        <v>177265</v>
      </c>
      <c r="X124">
        <v>531919</v>
      </c>
      <c r="Z124">
        <v>8900</v>
      </c>
      <c r="AA124">
        <v>251437.99</v>
      </c>
      <c r="AB124">
        <v>12132</v>
      </c>
      <c r="AF124">
        <v>44289.9</v>
      </c>
    </row>
    <row r="125" spans="1:32" x14ac:dyDescent="0.25">
      <c r="A125" t="s">
        <v>2416</v>
      </c>
      <c r="B125">
        <v>1004657.65</v>
      </c>
      <c r="C125">
        <v>0</v>
      </c>
      <c r="D125">
        <v>209602.16</v>
      </c>
      <c r="E125">
        <v>255080.88</v>
      </c>
      <c r="F125">
        <v>430934.59</v>
      </c>
      <c r="I125">
        <v>59680.68</v>
      </c>
      <c r="K125">
        <v>0</v>
      </c>
      <c r="N125">
        <v>-828623.01</v>
      </c>
      <c r="P125">
        <v>2407634.36</v>
      </c>
      <c r="R125">
        <v>334202.96000000002</v>
      </c>
      <c r="V125">
        <v>211113</v>
      </c>
      <c r="W125">
        <v>263067.05</v>
      </c>
      <c r="X125">
        <v>314379</v>
      </c>
      <c r="Z125">
        <v>6290</v>
      </c>
      <c r="AA125">
        <v>184406.77</v>
      </c>
      <c r="AB125">
        <v>8403.81</v>
      </c>
      <c r="AF125">
        <v>33320.18</v>
      </c>
    </row>
    <row r="126" spans="1:32" x14ac:dyDescent="0.25">
      <c r="A126" t="s">
        <v>2417</v>
      </c>
      <c r="B126">
        <v>835236.43</v>
      </c>
      <c r="C126">
        <v>0</v>
      </c>
      <c r="D126">
        <v>138109.91</v>
      </c>
      <c r="E126">
        <v>1991416</v>
      </c>
      <c r="F126">
        <v>53040.72</v>
      </c>
      <c r="H126">
        <v>3870</v>
      </c>
      <c r="I126">
        <v>51348</v>
      </c>
      <c r="K126">
        <v>0</v>
      </c>
      <c r="N126">
        <v>178772.51</v>
      </c>
      <c r="O126">
        <v>-1008831.64</v>
      </c>
      <c r="P126">
        <v>3580405.02</v>
      </c>
      <c r="R126">
        <v>208273.5</v>
      </c>
      <c r="V126">
        <v>224763</v>
      </c>
      <c r="W126">
        <v>467811.88</v>
      </c>
      <c r="X126">
        <v>393219</v>
      </c>
      <c r="AA126">
        <v>270077.7</v>
      </c>
      <c r="AB126">
        <v>18312.509999999998</v>
      </c>
      <c r="AF126">
        <v>7000</v>
      </c>
    </row>
    <row r="127" spans="1:32" x14ac:dyDescent="0.25">
      <c r="A127" t="s">
        <v>2418</v>
      </c>
      <c r="B127">
        <v>1743849.11</v>
      </c>
      <c r="C127">
        <v>3839.27</v>
      </c>
      <c r="D127">
        <v>151249.76999999999</v>
      </c>
      <c r="E127">
        <v>-33764.42</v>
      </c>
      <c r="F127">
        <v>32081.52</v>
      </c>
      <c r="I127">
        <v>28750</v>
      </c>
      <c r="K127">
        <v>0</v>
      </c>
      <c r="N127">
        <v>1519998.81</v>
      </c>
      <c r="O127">
        <v>-2041809.05</v>
      </c>
      <c r="P127">
        <v>2242898.44</v>
      </c>
      <c r="R127">
        <v>481667.36</v>
      </c>
      <c r="V127">
        <v>292720</v>
      </c>
      <c r="W127">
        <v>9200</v>
      </c>
      <c r="X127">
        <v>331057</v>
      </c>
      <c r="AA127">
        <v>280862.81</v>
      </c>
      <c r="AB127">
        <v>24250.5</v>
      </c>
    </row>
    <row r="128" spans="1:32" x14ac:dyDescent="0.25">
      <c r="A128" t="s">
        <v>2419</v>
      </c>
      <c r="B128">
        <v>1133442.74</v>
      </c>
      <c r="C128">
        <v>0</v>
      </c>
      <c r="D128">
        <v>79635.41</v>
      </c>
      <c r="E128">
        <v>2</v>
      </c>
      <c r="F128">
        <v>600304.22</v>
      </c>
      <c r="I128">
        <v>42733.19</v>
      </c>
      <c r="K128">
        <v>8622</v>
      </c>
      <c r="N128">
        <v>-2313901.89</v>
      </c>
      <c r="P128">
        <v>3888577.4</v>
      </c>
      <c r="R128">
        <v>220477</v>
      </c>
      <c r="V128">
        <v>274089.2</v>
      </c>
      <c r="W128">
        <v>189142.39999999999</v>
      </c>
      <c r="X128">
        <v>327366.2</v>
      </c>
      <c r="AA128">
        <v>160538.73000000001</v>
      </c>
      <c r="AB128">
        <v>8450</v>
      </c>
    </row>
    <row r="129" spans="1:32" x14ac:dyDescent="0.25">
      <c r="A129" t="s">
        <v>2420</v>
      </c>
      <c r="B129">
        <v>562983.27</v>
      </c>
      <c r="C129">
        <v>0</v>
      </c>
      <c r="D129">
        <v>32097.01</v>
      </c>
      <c r="E129">
        <v>2748638.8</v>
      </c>
      <c r="F129">
        <v>504.19</v>
      </c>
      <c r="I129">
        <v>50442.32</v>
      </c>
      <c r="K129">
        <v>3564</v>
      </c>
      <c r="N129">
        <v>-4473920.71</v>
      </c>
      <c r="O129">
        <v>1498274.15</v>
      </c>
      <c r="P129">
        <v>6097995.7300000004</v>
      </c>
      <c r="R129">
        <v>532577.81999999995</v>
      </c>
      <c r="V129">
        <v>175675.5</v>
      </c>
      <c r="W129">
        <v>26652.02</v>
      </c>
      <c r="X129">
        <v>304216.5</v>
      </c>
      <c r="AA129">
        <v>169858.28</v>
      </c>
      <c r="AB129">
        <v>51689.01</v>
      </c>
      <c r="AF129">
        <v>41273.769999999997</v>
      </c>
    </row>
    <row r="130" spans="1:32" x14ac:dyDescent="0.25">
      <c r="A130" t="s">
        <v>2421</v>
      </c>
      <c r="B130">
        <v>1392007.05</v>
      </c>
      <c r="C130">
        <v>131288</v>
      </c>
      <c r="D130">
        <v>484603.11</v>
      </c>
      <c r="E130">
        <v>319319.74</v>
      </c>
      <c r="F130">
        <v>34676.11</v>
      </c>
      <c r="I130">
        <v>74310.97</v>
      </c>
      <c r="K130">
        <v>7000</v>
      </c>
      <c r="M130">
        <v>110150</v>
      </c>
      <c r="O130">
        <v>-2114674.4900000002</v>
      </c>
      <c r="P130">
        <v>3801437.29</v>
      </c>
      <c r="R130">
        <v>390403.63</v>
      </c>
      <c r="V130">
        <v>760389</v>
      </c>
      <c r="W130">
        <v>941166.27</v>
      </c>
      <c r="X130">
        <v>1013139</v>
      </c>
      <c r="Z130">
        <v>1180</v>
      </c>
      <c r="AA130">
        <v>415447.38</v>
      </c>
      <c r="AB130">
        <v>13247.28</v>
      </c>
      <c r="AF130">
        <v>165275</v>
      </c>
    </row>
    <row r="131" spans="1:32" x14ac:dyDescent="0.25">
      <c r="A131" t="s">
        <v>2422</v>
      </c>
      <c r="B131">
        <v>351344.78</v>
      </c>
      <c r="C131">
        <v>39214.160000000003</v>
      </c>
      <c r="D131">
        <v>216911.11</v>
      </c>
      <c r="E131">
        <v>274445.84999999998</v>
      </c>
      <c r="F131">
        <v>189308.03</v>
      </c>
      <c r="H131">
        <v>4000</v>
      </c>
      <c r="I131">
        <v>65509.120000000003</v>
      </c>
      <c r="K131">
        <v>6704</v>
      </c>
      <c r="M131">
        <v>53200</v>
      </c>
      <c r="O131">
        <v>-1043990.18</v>
      </c>
      <c r="P131">
        <v>2453088.7400000002</v>
      </c>
      <c r="R131">
        <v>174533.41</v>
      </c>
      <c r="V131">
        <v>469821.2</v>
      </c>
      <c r="W131">
        <v>12200</v>
      </c>
      <c r="X131">
        <v>694403.2</v>
      </c>
      <c r="Y131">
        <v>4660</v>
      </c>
      <c r="AA131">
        <v>327695.52</v>
      </c>
      <c r="AB131">
        <v>20546.55</v>
      </c>
      <c r="AF131">
        <v>76537.09</v>
      </c>
    </row>
    <row r="132" spans="1:32" x14ac:dyDescent="0.25">
      <c r="A132" t="s">
        <v>2423</v>
      </c>
      <c r="B132">
        <v>1878706.43</v>
      </c>
      <c r="C132">
        <v>279578.77</v>
      </c>
      <c r="D132">
        <v>770352.53</v>
      </c>
      <c r="E132">
        <v>196600.97</v>
      </c>
      <c r="F132">
        <v>478403.75</v>
      </c>
      <c r="H132">
        <v>0</v>
      </c>
      <c r="I132">
        <v>152705.57999999999</v>
      </c>
      <c r="K132">
        <v>5453</v>
      </c>
      <c r="M132">
        <v>698200</v>
      </c>
      <c r="O132">
        <v>130827.36</v>
      </c>
      <c r="P132">
        <v>3154881.69</v>
      </c>
      <c r="R132">
        <v>476874.14</v>
      </c>
      <c r="V132">
        <v>615478.5</v>
      </c>
      <c r="W132">
        <v>24200</v>
      </c>
      <c r="X132">
        <v>756499.5</v>
      </c>
      <c r="Y132">
        <v>5772</v>
      </c>
      <c r="AA132">
        <v>712698.41</v>
      </c>
      <c r="AB132">
        <v>52075.21</v>
      </c>
      <c r="AF132">
        <v>127932.7</v>
      </c>
    </row>
    <row r="133" spans="1:32" x14ac:dyDescent="0.25">
      <c r="A133" t="s">
        <v>2424</v>
      </c>
      <c r="B133">
        <v>1172311.56</v>
      </c>
      <c r="C133">
        <v>126603.45</v>
      </c>
      <c r="D133">
        <v>206152.73</v>
      </c>
      <c r="E133">
        <v>68886.38</v>
      </c>
      <c r="F133">
        <v>589645.02</v>
      </c>
      <c r="H133">
        <v>0</v>
      </c>
      <c r="I133">
        <v>96685.83</v>
      </c>
      <c r="K133">
        <v>6236</v>
      </c>
      <c r="M133">
        <v>79875</v>
      </c>
      <c r="N133">
        <v>-132601.09</v>
      </c>
      <c r="O133">
        <v>1374998.29</v>
      </c>
      <c r="P133">
        <v>1192306.58</v>
      </c>
      <c r="R133">
        <v>338474.67</v>
      </c>
      <c r="S133">
        <v>6000</v>
      </c>
      <c r="V133">
        <v>350574</v>
      </c>
      <c r="W133">
        <v>17800</v>
      </c>
      <c r="X133">
        <v>577362</v>
      </c>
      <c r="Y133">
        <v>7580</v>
      </c>
      <c r="AA133">
        <v>392941.56</v>
      </c>
      <c r="AB133">
        <v>46563.38</v>
      </c>
      <c r="AF133">
        <v>142303.20000000001</v>
      </c>
    </row>
    <row r="134" spans="1:32" x14ac:dyDescent="0.25">
      <c r="A134" t="s">
        <v>2425</v>
      </c>
      <c r="B134">
        <v>1369585.1</v>
      </c>
      <c r="C134">
        <v>82688</v>
      </c>
      <c r="D134">
        <v>42735.26</v>
      </c>
      <c r="E134">
        <v>263834.52</v>
      </c>
      <c r="F134">
        <v>191941.99</v>
      </c>
      <c r="H134">
        <v>4000</v>
      </c>
      <c r="I134">
        <v>63417.64</v>
      </c>
      <c r="K134">
        <v>3948</v>
      </c>
      <c r="M134">
        <v>208840</v>
      </c>
      <c r="O134">
        <v>-350885.88</v>
      </c>
      <c r="P134">
        <v>2072080.16</v>
      </c>
      <c r="R134">
        <v>178367.2</v>
      </c>
      <c r="V134">
        <v>456970.05</v>
      </c>
      <c r="W134">
        <v>407384.34</v>
      </c>
      <c r="X134">
        <v>583897.05000000005</v>
      </c>
      <c r="AA134">
        <v>317601.26</v>
      </c>
      <c r="AB134">
        <v>34599.75</v>
      </c>
      <c r="AF134">
        <v>157238.57999999999</v>
      </c>
    </row>
    <row r="135" spans="1:32" x14ac:dyDescent="0.25">
      <c r="A135" t="s">
        <v>2426</v>
      </c>
      <c r="B135">
        <v>1274550.18</v>
      </c>
      <c r="C135">
        <v>92789.26</v>
      </c>
      <c r="D135">
        <v>397611.82</v>
      </c>
      <c r="E135">
        <v>291384.57</v>
      </c>
      <c r="F135">
        <v>172782.71</v>
      </c>
      <c r="H135">
        <v>0</v>
      </c>
      <c r="I135">
        <v>223894.95</v>
      </c>
      <c r="K135">
        <v>5040</v>
      </c>
      <c r="M135">
        <v>72000</v>
      </c>
      <c r="O135">
        <v>-1148557.04</v>
      </c>
      <c r="P135">
        <v>3517785.78</v>
      </c>
      <c r="R135">
        <v>868221.7</v>
      </c>
      <c r="S135">
        <v>293470</v>
      </c>
      <c r="V135">
        <v>524863.5</v>
      </c>
      <c r="X135">
        <v>693898.5</v>
      </c>
      <c r="AA135">
        <v>826527.46</v>
      </c>
      <c r="AB135">
        <v>18289.86</v>
      </c>
      <c r="AF135">
        <v>588884.53</v>
      </c>
    </row>
    <row r="136" spans="1:32" x14ac:dyDescent="0.25">
      <c r="A136" t="s">
        <v>2427</v>
      </c>
      <c r="B136">
        <v>790196.61</v>
      </c>
      <c r="C136">
        <v>29076.06</v>
      </c>
      <c r="D136">
        <v>17657.37</v>
      </c>
      <c r="E136">
        <v>238775.99</v>
      </c>
      <c r="F136">
        <v>91809.73</v>
      </c>
      <c r="H136">
        <v>29500</v>
      </c>
      <c r="I136">
        <v>72888.240000000005</v>
      </c>
      <c r="K136">
        <v>3026.34</v>
      </c>
      <c r="M136">
        <v>23730</v>
      </c>
      <c r="O136">
        <v>-1512166.91</v>
      </c>
      <c r="P136">
        <v>2461639.23</v>
      </c>
      <c r="R136">
        <v>93057.59</v>
      </c>
      <c r="V136">
        <v>585613.35</v>
      </c>
      <c r="W136">
        <v>410630.49</v>
      </c>
      <c r="X136">
        <v>666819.35</v>
      </c>
      <c r="Y136">
        <v>6366.05</v>
      </c>
      <c r="AA136">
        <v>215632.41</v>
      </c>
      <c r="AB136">
        <v>19536.560000000001</v>
      </c>
      <c r="AF136">
        <v>92048.2</v>
      </c>
    </row>
    <row r="137" spans="1:32" x14ac:dyDescent="0.25">
      <c r="A137" t="s">
        <v>2428</v>
      </c>
      <c r="B137">
        <v>366284.28</v>
      </c>
      <c r="C137">
        <v>37109.120000000003</v>
      </c>
      <c r="D137">
        <v>229501.4</v>
      </c>
      <c r="E137">
        <v>1298119.67</v>
      </c>
      <c r="F137">
        <v>260235.8</v>
      </c>
      <c r="H137">
        <v>0</v>
      </c>
      <c r="I137">
        <v>63969.68</v>
      </c>
      <c r="K137">
        <v>3337.45</v>
      </c>
      <c r="M137">
        <v>94919.5</v>
      </c>
      <c r="O137">
        <v>928261.09</v>
      </c>
      <c r="P137">
        <v>1490475.39</v>
      </c>
      <c r="R137">
        <v>171808.75</v>
      </c>
      <c r="V137">
        <v>374420</v>
      </c>
      <c r="W137">
        <v>20775.7</v>
      </c>
      <c r="X137">
        <v>474209.7</v>
      </c>
      <c r="AA137">
        <v>206234.77</v>
      </c>
      <c r="AB137">
        <v>53783.97</v>
      </c>
      <c r="AF137">
        <v>222488.85</v>
      </c>
    </row>
    <row r="138" spans="1:32" x14ac:dyDescent="0.25">
      <c r="A138" t="s">
        <v>2429</v>
      </c>
      <c r="B138">
        <v>883389.55</v>
      </c>
      <c r="C138">
        <v>64633.45</v>
      </c>
      <c r="D138">
        <v>409940.87</v>
      </c>
      <c r="E138">
        <v>942910.03</v>
      </c>
      <c r="F138">
        <v>533143.41</v>
      </c>
      <c r="I138">
        <v>128871.92</v>
      </c>
      <c r="K138">
        <v>7488</v>
      </c>
      <c r="M138">
        <v>46500</v>
      </c>
      <c r="O138">
        <v>-1119219.6200000001</v>
      </c>
      <c r="P138">
        <v>3529981.97</v>
      </c>
      <c r="R138">
        <v>1148262.46</v>
      </c>
      <c r="S138">
        <v>7500</v>
      </c>
      <c r="V138">
        <v>453144</v>
      </c>
      <c r="X138">
        <v>719803</v>
      </c>
      <c r="Y138">
        <v>1660</v>
      </c>
      <c r="AA138">
        <v>517268.65</v>
      </c>
      <c r="AB138">
        <v>51966.77</v>
      </c>
      <c r="AF138">
        <v>77813</v>
      </c>
    </row>
    <row r="139" spans="1:32" x14ac:dyDescent="0.25">
      <c r="A139" t="s">
        <v>2430</v>
      </c>
      <c r="B139">
        <v>503736.16</v>
      </c>
      <c r="C139">
        <v>73060.5</v>
      </c>
      <c r="D139">
        <v>221753.42</v>
      </c>
      <c r="E139">
        <v>252920.78</v>
      </c>
      <c r="F139">
        <v>193258.73</v>
      </c>
      <c r="H139">
        <v>0</v>
      </c>
      <c r="I139">
        <v>70925</v>
      </c>
      <c r="K139">
        <v>2172.9899999999998</v>
      </c>
      <c r="M139">
        <v>21000</v>
      </c>
      <c r="O139">
        <v>-716859.09</v>
      </c>
      <c r="P139">
        <v>1467910.57</v>
      </c>
      <c r="R139">
        <v>796017.66</v>
      </c>
      <c r="V139">
        <v>411952.5</v>
      </c>
      <c r="W139">
        <v>768938.08</v>
      </c>
      <c r="X139">
        <v>518903.5</v>
      </c>
      <c r="Z139">
        <v>3880</v>
      </c>
      <c r="AA139">
        <v>464315.53</v>
      </c>
      <c r="AB139">
        <v>24372.84</v>
      </c>
      <c r="AF139">
        <v>565856.25</v>
      </c>
    </row>
    <row r="140" spans="1:32" x14ac:dyDescent="0.25">
      <c r="A140" t="s">
        <v>2431</v>
      </c>
      <c r="B140">
        <v>866594.05</v>
      </c>
      <c r="C140">
        <v>120448.45</v>
      </c>
      <c r="D140">
        <v>62469.760000000002</v>
      </c>
      <c r="E140">
        <v>174493.04</v>
      </c>
      <c r="F140">
        <v>154884.45000000001</v>
      </c>
      <c r="H140">
        <v>16180</v>
      </c>
      <c r="I140">
        <v>71353.08</v>
      </c>
      <c r="K140">
        <v>4074</v>
      </c>
      <c r="M140">
        <v>47998</v>
      </c>
      <c r="O140">
        <v>662614.89</v>
      </c>
      <c r="P140">
        <v>431311.75</v>
      </c>
      <c r="R140">
        <v>821372.37</v>
      </c>
      <c r="S140">
        <v>30000</v>
      </c>
      <c r="V140">
        <v>395356.5</v>
      </c>
      <c r="W140">
        <v>348308.9</v>
      </c>
      <c r="X140">
        <v>540387.5</v>
      </c>
      <c r="AA140">
        <v>312871.84000000003</v>
      </c>
      <c r="AB140">
        <v>21085.65</v>
      </c>
      <c r="AF140">
        <v>575334.75</v>
      </c>
    </row>
    <row r="141" spans="1:32" x14ac:dyDescent="0.25">
      <c r="A141" t="s">
        <v>2432</v>
      </c>
      <c r="B141">
        <v>540204.26</v>
      </c>
      <c r="C141">
        <v>64559.85</v>
      </c>
      <c r="D141">
        <v>353964.12</v>
      </c>
      <c r="E141">
        <v>332075.45</v>
      </c>
      <c r="F141">
        <v>322571.01</v>
      </c>
      <c r="H141">
        <v>5000</v>
      </c>
      <c r="I141">
        <v>71816</v>
      </c>
      <c r="K141">
        <v>3235.49</v>
      </c>
      <c r="O141">
        <v>-554571.49</v>
      </c>
      <c r="P141">
        <v>2115546</v>
      </c>
      <c r="R141">
        <v>479866.47</v>
      </c>
      <c r="S141">
        <v>15000</v>
      </c>
      <c r="V141">
        <v>469633.5</v>
      </c>
      <c r="W141">
        <v>16200</v>
      </c>
      <c r="X141">
        <v>566970.5</v>
      </c>
      <c r="Y141">
        <v>760</v>
      </c>
      <c r="AA141">
        <v>347249.76</v>
      </c>
      <c r="AB141">
        <v>36836.22</v>
      </c>
      <c r="AF141">
        <v>56534.8</v>
      </c>
    </row>
    <row r="142" spans="1:32" x14ac:dyDescent="0.25">
      <c r="A142" t="s">
        <v>2433</v>
      </c>
      <c r="B142">
        <v>68846.53</v>
      </c>
      <c r="C142">
        <v>41214.639999999999</v>
      </c>
      <c r="D142">
        <v>137069.85999999999</v>
      </c>
      <c r="E142">
        <v>619792.46</v>
      </c>
      <c r="F142">
        <v>145446.06</v>
      </c>
      <c r="I142">
        <v>125389.02</v>
      </c>
      <c r="K142">
        <v>4232</v>
      </c>
      <c r="O142">
        <v>-1386473</v>
      </c>
      <c r="P142">
        <v>2263113.85</v>
      </c>
      <c r="R142">
        <v>145744.85999999999</v>
      </c>
      <c r="S142">
        <v>180</v>
      </c>
      <c r="V142">
        <v>366712.5</v>
      </c>
      <c r="W142">
        <v>281357.86</v>
      </c>
      <c r="X142">
        <v>503242.5</v>
      </c>
      <c r="AA142">
        <v>81400.100000000006</v>
      </c>
      <c r="AB142">
        <v>23800.83</v>
      </c>
      <c r="AF142">
        <v>179444.11</v>
      </c>
    </row>
    <row r="143" spans="1:32" x14ac:dyDescent="0.25">
      <c r="A143" t="s">
        <v>2434</v>
      </c>
      <c r="B143">
        <v>541510.12</v>
      </c>
      <c r="C143">
        <v>223715.03</v>
      </c>
      <c r="D143">
        <v>582712.62</v>
      </c>
      <c r="E143">
        <v>476208.18</v>
      </c>
      <c r="F143">
        <v>115138.53</v>
      </c>
      <c r="H143">
        <v>2000</v>
      </c>
      <c r="I143">
        <v>213646.28</v>
      </c>
      <c r="J143">
        <v>137392.9</v>
      </c>
      <c r="K143">
        <v>10577.69</v>
      </c>
      <c r="O143">
        <v>-1414838.32</v>
      </c>
      <c r="P143">
        <v>2512572.4500000002</v>
      </c>
      <c r="R143">
        <v>1191820.1599999999</v>
      </c>
      <c r="S143">
        <v>43300</v>
      </c>
      <c r="V143">
        <v>563688</v>
      </c>
      <c r="W143">
        <v>550457.35</v>
      </c>
      <c r="X143">
        <v>760835</v>
      </c>
      <c r="Y143">
        <v>1380</v>
      </c>
      <c r="AA143">
        <v>696018.48</v>
      </c>
      <c r="AB143">
        <v>28194.9</v>
      </c>
      <c r="AF143">
        <v>384903.65</v>
      </c>
    </row>
    <row r="144" spans="1:32" x14ac:dyDescent="0.25">
      <c r="A144" t="s">
        <v>2435</v>
      </c>
      <c r="B144">
        <v>1405604.59</v>
      </c>
      <c r="C144">
        <v>193046.87</v>
      </c>
      <c r="D144">
        <v>220002.19</v>
      </c>
      <c r="E144">
        <v>1286741.28</v>
      </c>
      <c r="F144">
        <v>307762.27</v>
      </c>
      <c r="H144">
        <v>69500</v>
      </c>
      <c r="I144">
        <v>88539.11</v>
      </c>
      <c r="K144">
        <v>5386.1</v>
      </c>
      <c r="M144">
        <v>18000</v>
      </c>
      <c r="O144">
        <v>1982322.64</v>
      </c>
      <c r="P144">
        <v>1298036.29</v>
      </c>
      <c r="R144">
        <v>923044.76</v>
      </c>
      <c r="S144">
        <v>13500</v>
      </c>
      <c r="V144">
        <v>560027.69999999995</v>
      </c>
      <c r="W144">
        <v>21000</v>
      </c>
      <c r="X144">
        <v>735338.7</v>
      </c>
      <c r="Y144">
        <v>1320</v>
      </c>
      <c r="AA144">
        <v>469158.62</v>
      </c>
      <c r="AB144">
        <v>71848.56</v>
      </c>
      <c r="AF144">
        <v>288533.52</v>
      </c>
    </row>
    <row r="145" spans="1:32" x14ac:dyDescent="0.25">
      <c r="A145" t="s">
        <v>2436</v>
      </c>
      <c r="B145">
        <v>480966.3</v>
      </c>
      <c r="C145">
        <v>65940.83</v>
      </c>
      <c r="D145">
        <v>350836.76</v>
      </c>
      <c r="E145">
        <v>447410.43</v>
      </c>
      <c r="F145">
        <v>104059.21</v>
      </c>
      <c r="H145">
        <v>4300</v>
      </c>
      <c r="I145">
        <v>61204</v>
      </c>
      <c r="K145">
        <v>0</v>
      </c>
      <c r="O145">
        <v>-291120.51</v>
      </c>
      <c r="P145">
        <v>1854562.35</v>
      </c>
      <c r="R145">
        <v>225361.6</v>
      </c>
      <c r="V145">
        <v>300205.5</v>
      </c>
      <c r="W145">
        <v>25202</v>
      </c>
      <c r="X145">
        <v>391510.5</v>
      </c>
      <c r="Y145">
        <v>3440</v>
      </c>
      <c r="AA145">
        <v>263110.11</v>
      </c>
      <c r="AB145">
        <v>53099.25</v>
      </c>
      <c r="AF145">
        <v>19341.55</v>
      </c>
    </row>
    <row r="146" spans="1:32" x14ac:dyDescent="0.25">
      <c r="A146" t="s">
        <v>2437</v>
      </c>
      <c r="B146">
        <v>2004526.59</v>
      </c>
      <c r="C146">
        <v>159721.20000000001</v>
      </c>
      <c r="D146">
        <v>400698.78</v>
      </c>
      <c r="E146">
        <v>278701.03999999998</v>
      </c>
      <c r="F146">
        <v>475478.61</v>
      </c>
      <c r="H146">
        <v>4180</v>
      </c>
      <c r="I146">
        <v>185442.84</v>
      </c>
      <c r="K146">
        <v>2948</v>
      </c>
      <c r="O146">
        <v>-446658.43</v>
      </c>
      <c r="P146">
        <v>3974625.34</v>
      </c>
      <c r="R146">
        <v>432869.59</v>
      </c>
      <c r="V146">
        <v>543165</v>
      </c>
      <c r="W146">
        <v>60212.73</v>
      </c>
      <c r="X146">
        <v>742963</v>
      </c>
      <c r="Y146">
        <v>13080</v>
      </c>
      <c r="AA146">
        <v>555398.26</v>
      </c>
      <c r="AB146">
        <v>80702.11</v>
      </c>
      <c r="AF146">
        <v>45515.48</v>
      </c>
    </row>
    <row r="147" spans="1:32" x14ac:dyDescent="0.25">
      <c r="A147" t="s">
        <v>2438</v>
      </c>
      <c r="B147">
        <v>557756.79</v>
      </c>
      <c r="C147">
        <v>241199.7</v>
      </c>
      <c r="D147">
        <v>36411.14</v>
      </c>
      <c r="E147">
        <v>728979.57</v>
      </c>
      <c r="F147">
        <v>342449.73</v>
      </c>
      <c r="H147">
        <v>5000</v>
      </c>
      <c r="I147">
        <v>86105.39</v>
      </c>
      <c r="K147">
        <v>0</v>
      </c>
      <c r="O147">
        <v>-621741.34</v>
      </c>
      <c r="P147">
        <v>2427116.52</v>
      </c>
      <c r="R147">
        <v>226834.67</v>
      </c>
      <c r="S147">
        <v>177514</v>
      </c>
      <c r="V147">
        <v>296005.5</v>
      </c>
      <c r="W147">
        <v>32848.800000000003</v>
      </c>
      <c r="X147">
        <v>383936.5</v>
      </c>
      <c r="Y147">
        <v>74640</v>
      </c>
      <c r="AA147">
        <v>192433.16</v>
      </c>
      <c r="AB147">
        <v>56815.95</v>
      </c>
      <c r="AF147">
        <v>15061</v>
      </c>
    </row>
    <row r="148" spans="1:32" x14ac:dyDescent="0.25">
      <c r="A148" t="s">
        <v>2439</v>
      </c>
      <c r="B148">
        <v>1826422.31</v>
      </c>
      <c r="C148">
        <v>20076.04</v>
      </c>
      <c r="D148">
        <v>30595.200000000001</v>
      </c>
      <c r="E148">
        <v>394980.16</v>
      </c>
      <c r="F148">
        <v>492400.79</v>
      </c>
      <c r="H148">
        <v>4000</v>
      </c>
      <c r="I148">
        <v>95415</v>
      </c>
      <c r="K148">
        <v>2376</v>
      </c>
      <c r="O148">
        <v>214161.22</v>
      </c>
      <c r="P148">
        <v>2538450.7999999998</v>
      </c>
      <c r="R148">
        <v>488070.2</v>
      </c>
      <c r="S148">
        <v>281934</v>
      </c>
      <c r="V148">
        <v>319483.5</v>
      </c>
      <c r="W148">
        <v>14432</v>
      </c>
      <c r="X148">
        <v>482731.5</v>
      </c>
      <c r="AA148">
        <v>451308.85</v>
      </c>
      <c r="AB148">
        <v>21911.79</v>
      </c>
      <c r="AF148">
        <v>237896.08</v>
      </c>
    </row>
    <row r="149" spans="1:32" x14ac:dyDescent="0.25">
      <c r="A149" t="s">
        <v>2440</v>
      </c>
      <c r="B149">
        <v>1479694.39</v>
      </c>
      <c r="C149">
        <v>266170.09999999998</v>
      </c>
      <c r="D149">
        <v>513570.33</v>
      </c>
      <c r="E149">
        <v>602082.23</v>
      </c>
      <c r="F149">
        <v>134625.57</v>
      </c>
      <c r="H149">
        <v>4500</v>
      </c>
      <c r="I149">
        <v>85308.38</v>
      </c>
      <c r="K149">
        <v>0</v>
      </c>
      <c r="O149">
        <v>-440355.44</v>
      </c>
      <c r="P149">
        <v>3053279.47</v>
      </c>
      <c r="R149">
        <v>487226.56</v>
      </c>
      <c r="S149">
        <v>459448</v>
      </c>
      <c r="V149">
        <v>593680.5</v>
      </c>
      <c r="W149">
        <v>48814.720000000001</v>
      </c>
      <c r="X149">
        <v>764075.5</v>
      </c>
      <c r="Y149">
        <v>2800</v>
      </c>
      <c r="AA149">
        <v>357496.79</v>
      </c>
      <c r="AB149">
        <v>46067.46</v>
      </c>
      <c r="AF149">
        <v>125319.82</v>
      </c>
    </row>
    <row r="150" spans="1:32" x14ac:dyDescent="0.25">
      <c r="A150" t="s">
        <v>2441</v>
      </c>
      <c r="B150">
        <v>1500380.21</v>
      </c>
      <c r="C150">
        <v>64689.82</v>
      </c>
      <c r="D150">
        <v>128240.87</v>
      </c>
      <c r="E150">
        <v>165280.65</v>
      </c>
      <c r="F150">
        <v>211457.3</v>
      </c>
      <c r="H150">
        <v>4000</v>
      </c>
      <c r="I150">
        <v>76645</v>
      </c>
      <c r="K150">
        <v>0</v>
      </c>
      <c r="O150">
        <v>467909.17</v>
      </c>
      <c r="P150">
        <v>1819262.69</v>
      </c>
      <c r="R150">
        <v>264409.43</v>
      </c>
      <c r="V150">
        <v>349219.5</v>
      </c>
      <c r="W150">
        <v>28835.200000000001</v>
      </c>
      <c r="X150">
        <v>588793.5</v>
      </c>
      <c r="Y150">
        <v>2500</v>
      </c>
      <c r="AA150">
        <v>315935.53000000003</v>
      </c>
      <c r="AB150">
        <v>10591.11</v>
      </c>
      <c r="AF150">
        <v>22412</v>
      </c>
    </row>
    <row r="151" spans="1:32" x14ac:dyDescent="0.25">
      <c r="A151" t="s">
        <v>2442</v>
      </c>
      <c r="B151">
        <v>491431.57</v>
      </c>
      <c r="C151">
        <v>367046.06</v>
      </c>
      <c r="D151">
        <v>756715.03</v>
      </c>
      <c r="E151">
        <v>415419.17</v>
      </c>
      <c r="F151">
        <v>438570.36</v>
      </c>
      <c r="H151">
        <v>4500</v>
      </c>
      <c r="I151">
        <v>61871.88</v>
      </c>
      <c r="K151">
        <v>0</v>
      </c>
      <c r="O151">
        <v>23666.95</v>
      </c>
      <c r="P151">
        <v>2522678.58</v>
      </c>
      <c r="R151">
        <v>298722.37</v>
      </c>
      <c r="V151">
        <v>395157</v>
      </c>
      <c r="W151">
        <v>59323.199999999997</v>
      </c>
      <c r="X151">
        <v>584791</v>
      </c>
      <c r="Y151">
        <v>4260</v>
      </c>
      <c r="AA151">
        <v>265295.87</v>
      </c>
      <c r="AB151">
        <v>26412.42</v>
      </c>
      <c r="AF151">
        <v>15978.5</v>
      </c>
    </row>
    <row r="152" spans="1:32" x14ac:dyDescent="0.25">
      <c r="A152" t="s">
        <v>2443</v>
      </c>
      <c r="B152">
        <v>303143.93</v>
      </c>
      <c r="C152">
        <v>13366.25</v>
      </c>
      <c r="D152">
        <v>130904.73</v>
      </c>
      <c r="E152">
        <v>395421.28</v>
      </c>
      <c r="F152">
        <v>255267.4</v>
      </c>
      <c r="H152">
        <v>16000</v>
      </c>
      <c r="I152">
        <v>64612.89</v>
      </c>
      <c r="K152">
        <v>1381</v>
      </c>
      <c r="O152">
        <v>-3537283.74</v>
      </c>
      <c r="P152">
        <v>4801199.47</v>
      </c>
      <c r="R152">
        <v>243515.65</v>
      </c>
      <c r="V152">
        <v>396826.5</v>
      </c>
      <c r="W152">
        <v>41489.550000000003</v>
      </c>
      <c r="X152">
        <v>543568.03</v>
      </c>
      <c r="AA152">
        <v>300821.89</v>
      </c>
      <c r="AB152">
        <v>46239.21</v>
      </c>
      <c r="AF152">
        <v>39008.6</v>
      </c>
    </row>
    <row r="153" spans="1:32" x14ac:dyDescent="0.25">
      <c r="A153" t="s">
        <v>2444</v>
      </c>
      <c r="B153">
        <v>431153.95</v>
      </c>
      <c r="C153">
        <v>40790.65</v>
      </c>
      <c r="D153">
        <v>163897.03</v>
      </c>
      <c r="E153">
        <v>421839.41</v>
      </c>
      <c r="F153">
        <v>272766.67</v>
      </c>
      <c r="H153">
        <v>0</v>
      </c>
      <c r="I153">
        <v>59960</v>
      </c>
      <c r="K153">
        <v>392</v>
      </c>
      <c r="O153">
        <v>-4128112.1</v>
      </c>
      <c r="P153">
        <v>5209136.26</v>
      </c>
      <c r="R153">
        <v>691542.25</v>
      </c>
      <c r="S153">
        <v>1000</v>
      </c>
      <c r="V153">
        <v>474404.9</v>
      </c>
      <c r="W153">
        <v>50073.68</v>
      </c>
      <c r="X153">
        <v>594574.9</v>
      </c>
      <c r="Y153">
        <v>3120</v>
      </c>
      <c r="AA153">
        <v>368271.03</v>
      </c>
      <c r="AB153">
        <v>33388.050000000003</v>
      </c>
      <c r="AF153">
        <v>28595.3</v>
      </c>
    </row>
    <row r="154" spans="1:32" x14ac:dyDescent="0.25">
      <c r="A154" t="s">
        <v>2445</v>
      </c>
      <c r="B154">
        <v>951968.14</v>
      </c>
      <c r="C154">
        <v>46326.5</v>
      </c>
      <c r="D154">
        <v>617664.79</v>
      </c>
      <c r="E154">
        <v>274677.24</v>
      </c>
      <c r="F154">
        <v>320072.21000000002</v>
      </c>
      <c r="H154">
        <v>4500</v>
      </c>
      <c r="I154">
        <v>57650</v>
      </c>
      <c r="K154">
        <v>0</v>
      </c>
      <c r="O154">
        <v>-42641.31</v>
      </c>
      <c r="P154">
        <v>2453318.4700000002</v>
      </c>
      <c r="R154">
        <v>174029.19</v>
      </c>
      <c r="V154">
        <v>270679.5</v>
      </c>
      <c r="W154">
        <v>28874.639999999999</v>
      </c>
      <c r="X154">
        <v>390778.5</v>
      </c>
      <c r="Y154">
        <v>3960</v>
      </c>
      <c r="AA154">
        <v>280903.34000000003</v>
      </c>
      <c r="AB154">
        <v>47168.9</v>
      </c>
      <c r="AF154">
        <v>12890.87</v>
      </c>
    </row>
    <row r="155" spans="1:32" x14ac:dyDescent="0.25">
      <c r="A155" t="s">
        <v>2446</v>
      </c>
      <c r="B155">
        <v>5314909.46</v>
      </c>
      <c r="C155">
        <v>138742.82999999999</v>
      </c>
      <c r="D155">
        <v>204842.21</v>
      </c>
      <c r="E155">
        <v>371459.99</v>
      </c>
      <c r="F155">
        <v>1249179.58</v>
      </c>
      <c r="H155">
        <v>6000</v>
      </c>
      <c r="I155">
        <v>132575.35999999999</v>
      </c>
      <c r="K155">
        <v>0</v>
      </c>
      <c r="O155">
        <v>2388697.6</v>
      </c>
      <c r="P155">
        <v>4517827.99</v>
      </c>
      <c r="R155">
        <v>1368132.41</v>
      </c>
      <c r="V155">
        <v>707105</v>
      </c>
      <c r="W155">
        <v>63421.919999999998</v>
      </c>
      <c r="X155">
        <v>1053918</v>
      </c>
      <c r="Y155">
        <v>5560</v>
      </c>
      <c r="AA155">
        <v>713671.89</v>
      </c>
      <c r="AB155">
        <v>99103.02</v>
      </c>
      <c r="AF155">
        <v>32373.3</v>
      </c>
    </row>
    <row r="156" spans="1:32" x14ac:dyDescent="0.25">
      <c r="A156" t="s">
        <v>2447</v>
      </c>
      <c r="B156">
        <v>81019.14</v>
      </c>
      <c r="C156">
        <v>77009.5</v>
      </c>
      <c r="D156">
        <v>467043.45</v>
      </c>
      <c r="E156">
        <v>317976.40000000002</v>
      </c>
      <c r="F156">
        <v>136381.54</v>
      </c>
      <c r="H156">
        <v>10500</v>
      </c>
      <c r="I156">
        <v>74050</v>
      </c>
      <c r="K156">
        <v>0</v>
      </c>
      <c r="O156">
        <v>-2047593.27</v>
      </c>
      <c r="P156">
        <v>3061336.79</v>
      </c>
      <c r="R156">
        <v>479074.6</v>
      </c>
      <c r="S156">
        <v>532542</v>
      </c>
      <c r="T156">
        <v>26.3</v>
      </c>
      <c r="V156">
        <v>392273</v>
      </c>
      <c r="X156">
        <v>509399</v>
      </c>
      <c r="AA156">
        <v>875664.39</v>
      </c>
      <c r="AB156">
        <v>10745</v>
      </c>
      <c r="AF156">
        <v>26971</v>
      </c>
    </row>
    <row r="157" spans="1:32" x14ac:dyDescent="0.25">
      <c r="A157" t="s">
        <v>2448</v>
      </c>
      <c r="B157">
        <v>123967.56</v>
      </c>
      <c r="C157">
        <v>52808.3</v>
      </c>
      <c r="D157">
        <v>16129.96</v>
      </c>
      <c r="E157">
        <v>1628204.27</v>
      </c>
      <c r="F157">
        <v>395448.67</v>
      </c>
      <c r="H157">
        <v>0</v>
      </c>
      <c r="I157">
        <v>75009.5</v>
      </c>
      <c r="K157">
        <v>2107.15</v>
      </c>
      <c r="O157">
        <v>176177.73</v>
      </c>
      <c r="P157">
        <v>2227904.62</v>
      </c>
      <c r="R157">
        <v>201447.03</v>
      </c>
      <c r="V157">
        <v>156415</v>
      </c>
      <c r="W157">
        <v>26578.560000000001</v>
      </c>
      <c r="X157">
        <v>342954.85</v>
      </c>
      <c r="AA157">
        <v>241097.33</v>
      </c>
      <c r="AB157">
        <v>34808.1</v>
      </c>
      <c r="AF157">
        <v>30220.55</v>
      </c>
    </row>
    <row r="158" spans="1:32" x14ac:dyDescent="0.25">
      <c r="A158" t="s">
        <v>2449</v>
      </c>
      <c r="B158">
        <v>454258.34</v>
      </c>
      <c r="C158">
        <v>6962.5</v>
      </c>
      <c r="D158">
        <v>660008.03</v>
      </c>
      <c r="E158">
        <v>1166326.53</v>
      </c>
      <c r="F158">
        <v>657547.19999999995</v>
      </c>
      <c r="H158">
        <v>0</v>
      </c>
      <c r="I158">
        <v>77647</v>
      </c>
      <c r="K158">
        <v>1088</v>
      </c>
      <c r="O158">
        <v>1401001.73</v>
      </c>
      <c r="P158">
        <v>1652500.79</v>
      </c>
      <c r="R158">
        <v>266851.96000000002</v>
      </c>
      <c r="V158">
        <v>493577.5</v>
      </c>
      <c r="W158">
        <v>35848</v>
      </c>
      <c r="X158">
        <v>599573.5</v>
      </c>
      <c r="Y158">
        <v>8460</v>
      </c>
      <c r="AA158">
        <v>344736.4</v>
      </c>
      <c r="AB158">
        <v>30642.48</v>
      </c>
    </row>
    <row r="159" spans="1:32" x14ac:dyDescent="0.25">
      <c r="A159" t="s">
        <v>2450</v>
      </c>
      <c r="B159">
        <v>816783.63</v>
      </c>
      <c r="C159">
        <v>0</v>
      </c>
      <c r="D159">
        <v>346181.38</v>
      </c>
      <c r="E159">
        <v>846451.23</v>
      </c>
      <c r="F159">
        <v>783426.88</v>
      </c>
      <c r="I159">
        <v>71998.3</v>
      </c>
      <c r="K159">
        <v>2250</v>
      </c>
      <c r="O159">
        <v>991578.54</v>
      </c>
      <c r="P159">
        <v>2038406.69</v>
      </c>
      <c r="R159">
        <v>179375.3</v>
      </c>
      <c r="V159">
        <v>222663</v>
      </c>
      <c r="W159">
        <v>34559.440000000002</v>
      </c>
      <c r="X159">
        <v>440253</v>
      </c>
      <c r="Y159">
        <v>7450</v>
      </c>
      <c r="AA159">
        <v>239461.53</v>
      </c>
      <c r="AB159">
        <v>60823.62</v>
      </c>
    </row>
    <row r="160" spans="1:32" x14ac:dyDescent="0.25">
      <c r="A160" t="s">
        <v>2451</v>
      </c>
      <c r="B160">
        <v>1087963.3500000001</v>
      </c>
      <c r="C160">
        <v>27382.05</v>
      </c>
      <c r="D160">
        <v>60498.42</v>
      </c>
      <c r="E160">
        <v>1010041.11</v>
      </c>
      <c r="F160">
        <v>394735.85</v>
      </c>
      <c r="H160">
        <v>0</v>
      </c>
      <c r="I160">
        <v>84065</v>
      </c>
      <c r="K160">
        <v>995</v>
      </c>
      <c r="O160">
        <v>125283.02</v>
      </c>
      <c r="P160">
        <v>2546107.46</v>
      </c>
      <c r="R160">
        <v>363965.46</v>
      </c>
      <c r="V160">
        <v>537222</v>
      </c>
      <c r="W160">
        <v>44517.52</v>
      </c>
      <c r="X160">
        <v>641199</v>
      </c>
      <c r="AA160">
        <v>367627.49</v>
      </c>
      <c r="AB160">
        <v>78165.41</v>
      </c>
      <c r="AF160">
        <v>34542.78</v>
      </c>
    </row>
    <row r="161" spans="1:32" x14ac:dyDescent="0.25">
      <c r="A161" t="s">
        <v>2452</v>
      </c>
      <c r="B161">
        <v>270050.86</v>
      </c>
      <c r="C161">
        <v>42902.54</v>
      </c>
      <c r="D161">
        <v>137303.54</v>
      </c>
      <c r="E161">
        <v>392089.76</v>
      </c>
      <c r="F161">
        <v>757766.75</v>
      </c>
      <c r="I161">
        <v>2207.65</v>
      </c>
      <c r="K161">
        <v>0</v>
      </c>
      <c r="O161">
        <v>-626821.91</v>
      </c>
      <c r="P161">
        <v>2320392.7599999998</v>
      </c>
      <c r="R161">
        <v>335050.17</v>
      </c>
      <c r="V161">
        <v>369873</v>
      </c>
      <c r="W161">
        <v>17264.96</v>
      </c>
      <c r="X161">
        <v>457839</v>
      </c>
      <c r="AA161">
        <v>222751.86</v>
      </c>
      <c r="AB161">
        <v>8389.5300000000007</v>
      </c>
      <c r="AF161">
        <v>128872.79</v>
      </c>
    </row>
    <row r="162" spans="1:32" x14ac:dyDescent="0.25">
      <c r="A162" t="s">
        <v>2453</v>
      </c>
      <c r="B162">
        <v>555922.47</v>
      </c>
      <c r="C162">
        <v>61034.5</v>
      </c>
      <c r="D162">
        <v>136303.84</v>
      </c>
      <c r="E162">
        <v>452939.19</v>
      </c>
      <c r="F162">
        <v>238346.04</v>
      </c>
      <c r="H162">
        <v>3000</v>
      </c>
      <c r="I162">
        <v>64413</v>
      </c>
      <c r="K162">
        <v>1539</v>
      </c>
      <c r="O162">
        <v>-1257805.3600000001</v>
      </c>
      <c r="P162">
        <v>2754433.99</v>
      </c>
      <c r="R162">
        <v>310097.62</v>
      </c>
      <c r="V162">
        <v>445189.5</v>
      </c>
      <c r="W162">
        <v>44377.919999999998</v>
      </c>
      <c r="X162">
        <v>540442.5</v>
      </c>
      <c r="AA162">
        <v>278181.14</v>
      </c>
      <c r="AB162">
        <v>46029.99</v>
      </c>
      <c r="AF162">
        <v>56046</v>
      </c>
    </row>
    <row r="163" spans="1:32" x14ac:dyDescent="0.25">
      <c r="A163" t="s">
        <v>2454</v>
      </c>
      <c r="B163">
        <v>615360.79</v>
      </c>
      <c r="C163">
        <v>117459.08</v>
      </c>
      <c r="D163">
        <v>56875.12</v>
      </c>
      <c r="E163">
        <v>326925</v>
      </c>
      <c r="F163">
        <v>620552.54</v>
      </c>
      <c r="H163">
        <v>5000</v>
      </c>
      <c r="I163">
        <v>97727.69</v>
      </c>
      <c r="K163">
        <v>2214</v>
      </c>
      <c r="O163">
        <v>-2316623.46</v>
      </c>
      <c r="P163">
        <v>4163724</v>
      </c>
      <c r="R163">
        <v>467379.45</v>
      </c>
      <c r="V163">
        <v>437839.5</v>
      </c>
      <c r="W163">
        <v>43267.7</v>
      </c>
      <c r="X163">
        <v>607514</v>
      </c>
      <c r="Z163">
        <v>14882</v>
      </c>
      <c r="AA163">
        <v>450789.11</v>
      </c>
      <c r="AB163">
        <v>15267.72</v>
      </c>
      <c r="AF163">
        <v>74903.520000000004</v>
      </c>
    </row>
    <row r="164" spans="1:32" x14ac:dyDescent="0.25">
      <c r="A164" t="s">
        <v>2455</v>
      </c>
      <c r="B164">
        <v>859928.21</v>
      </c>
      <c r="C164">
        <v>1722.54</v>
      </c>
      <c r="D164">
        <v>68250.58</v>
      </c>
      <c r="E164">
        <v>128622.58</v>
      </c>
      <c r="F164">
        <v>429627.21</v>
      </c>
      <c r="H164">
        <v>6378</v>
      </c>
      <c r="I164">
        <v>41310.6</v>
      </c>
      <c r="K164">
        <v>262.02</v>
      </c>
      <c r="O164">
        <v>-67932.679999999993</v>
      </c>
      <c r="P164">
        <v>1741122.88</v>
      </c>
      <c r="R164">
        <v>89195.56</v>
      </c>
      <c r="S164">
        <v>73094</v>
      </c>
      <c r="V164">
        <v>250830</v>
      </c>
      <c r="W164">
        <v>630</v>
      </c>
      <c r="X164">
        <v>374910</v>
      </c>
      <c r="Y164">
        <v>3450</v>
      </c>
      <c r="AA164">
        <v>227998.36</v>
      </c>
      <c r="AB164">
        <v>40095.22</v>
      </c>
      <c r="AD164">
        <v>285.68</v>
      </c>
    </row>
    <row r="165" spans="1:32" x14ac:dyDescent="0.25">
      <c r="A165" t="s">
        <v>2456</v>
      </c>
      <c r="B165">
        <v>1429949.31</v>
      </c>
      <c r="C165">
        <v>2358419.44</v>
      </c>
      <c r="D165">
        <v>146512.95000000001</v>
      </c>
      <c r="E165">
        <v>236992.08</v>
      </c>
      <c r="F165">
        <v>258247.53</v>
      </c>
      <c r="H165">
        <v>8000</v>
      </c>
      <c r="I165">
        <v>123261.09</v>
      </c>
      <c r="K165">
        <v>74.760000000000005</v>
      </c>
      <c r="O165">
        <v>-1106580.02</v>
      </c>
      <c r="P165">
        <v>5043639.74</v>
      </c>
      <c r="Q165">
        <v>730</v>
      </c>
      <c r="R165">
        <v>1097088.46</v>
      </c>
      <c r="V165">
        <v>773024.94</v>
      </c>
      <c r="W165">
        <v>50000</v>
      </c>
      <c r="X165">
        <v>1074198.94</v>
      </c>
      <c r="Y165">
        <v>26254</v>
      </c>
      <c r="Z165">
        <v>38784</v>
      </c>
      <c r="AA165">
        <v>381295.6</v>
      </c>
      <c r="AB165">
        <v>21294.73</v>
      </c>
      <c r="AF165">
        <v>17290.39</v>
      </c>
    </row>
    <row r="166" spans="1:32" x14ac:dyDescent="0.25">
      <c r="A166" t="s">
        <v>2457</v>
      </c>
      <c r="B166">
        <v>637975.14</v>
      </c>
      <c r="C166">
        <v>370691.11</v>
      </c>
      <c r="D166">
        <v>53084.18</v>
      </c>
      <c r="E166">
        <v>214615.27</v>
      </c>
      <c r="F166">
        <v>391742.84</v>
      </c>
      <c r="H166">
        <v>6000</v>
      </c>
      <c r="I166">
        <v>69918.3</v>
      </c>
      <c r="K166">
        <v>480.09</v>
      </c>
      <c r="O166">
        <v>-2227354.88</v>
      </c>
      <c r="P166">
        <v>3325480.98</v>
      </c>
      <c r="R166">
        <v>585896.06999999995</v>
      </c>
      <c r="S166">
        <v>313258</v>
      </c>
      <c r="V166">
        <v>278848.5</v>
      </c>
      <c r="W166">
        <v>30000</v>
      </c>
      <c r="X166">
        <v>424663.5</v>
      </c>
      <c r="Y166">
        <v>2700</v>
      </c>
      <c r="Z166">
        <v>4400</v>
      </c>
      <c r="AA166">
        <v>227664.71</v>
      </c>
      <c r="AB166">
        <v>52790.31</v>
      </c>
      <c r="AF166">
        <v>2200</v>
      </c>
    </row>
    <row r="167" spans="1:32" x14ac:dyDescent="0.25">
      <c r="A167" t="s">
        <v>2458</v>
      </c>
      <c r="B167">
        <v>638566.89</v>
      </c>
      <c r="C167">
        <v>1121466.1499999999</v>
      </c>
      <c r="D167">
        <v>70086.080000000002</v>
      </c>
      <c r="E167">
        <v>314841.64</v>
      </c>
      <c r="F167">
        <v>900314.27</v>
      </c>
      <c r="H167">
        <v>3500</v>
      </c>
      <c r="I167">
        <v>131412.15</v>
      </c>
      <c r="K167">
        <v>7948.74</v>
      </c>
      <c r="O167">
        <v>236582.76</v>
      </c>
      <c r="P167">
        <v>2391351.64</v>
      </c>
      <c r="R167">
        <v>533134.73</v>
      </c>
      <c r="S167">
        <v>240166</v>
      </c>
      <c r="V167">
        <v>462747.84</v>
      </c>
      <c r="W167">
        <v>30000</v>
      </c>
      <c r="X167">
        <v>555426.84</v>
      </c>
      <c r="AA167">
        <v>360252.2</v>
      </c>
      <c r="AB167">
        <v>71489.789999999994</v>
      </c>
      <c r="AF167">
        <v>4400</v>
      </c>
    </row>
    <row r="168" spans="1:32" x14ac:dyDescent="0.25">
      <c r="A168" t="s">
        <v>2459</v>
      </c>
      <c r="B168">
        <v>3459890.56</v>
      </c>
      <c r="C168">
        <v>1915297.25</v>
      </c>
      <c r="D168">
        <v>65865.06</v>
      </c>
      <c r="E168">
        <v>96340.24</v>
      </c>
      <c r="F168">
        <v>780111.54</v>
      </c>
      <c r="I168">
        <v>303446.3</v>
      </c>
      <c r="K168">
        <v>0</v>
      </c>
      <c r="O168">
        <v>2278379.48</v>
      </c>
      <c r="P168">
        <v>3361619.92</v>
      </c>
      <c r="R168">
        <v>915474.22</v>
      </c>
      <c r="V168">
        <v>472416</v>
      </c>
      <c r="W168">
        <v>50000</v>
      </c>
      <c r="X168">
        <v>707694</v>
      </c>
      <c r="Y168">
        <v>2020</v>
      </c>
      <c r="Z168">
        <v>5200</v>
      </c>
      <c r="AA168">
        <v>288672.11</v>
      </c>
      <c r="AB168">
        <v>44645.16</v>
      </c>
      <c r="AF168">
        <v>15600</v>
      </c>
    </row>
    <row r="169" spans="1:32" x14ac:dyDescent="0.25">
      <c r="A169" t="s">
        <v>2460</v>
      </c>
      <c r="B169">
        <v>2933922.6</v>
      </c>
      <c r="C169">
        <v>8604128.7899999991</v>
      </c>
      <c r="D169">
        <v>103517.77</v>
      </c>
      <c r="E169">
        <v>173067.23</v>
      </c>
      <c r="F169">
        <v>202498.23</v>
      </c>
      <c r="H169">
        <v>2800</v>
      </c>
      <c r="I169">
        <v>73957.740000000005</v>
      </c>
      <c r="K169">
        <v>851.17</v>
      </c>
      <c r="O169">
        <v>9967998.9100000001</v>
      </c>
      <c r="P169">
        <v>1760380.65</v>
      </c>
      <c r="R169">
        <v>1153656.54</v>
      </c>
      <c r="V169">
        <v>328633.34999999998</v>
      </c>
      <c r="X169">
        <v>595027.35</v>
      </c>
      <c r="Y169">
        <v>15279</v>
      </c>
      <c r="Z169">
        <v>23108</v>
      </c>
      <c r="AA169">
        <v>604816.89</v>
      </c>
      <c r="AB169">
        <v>24112.5</v>
      </c>
      <c r="AF169">
        <v>8800</v>
      </c>
    </row>
    <row r="170" spans="1:32" x14ac:dyDescent="0.25">
      <c r="A170" t="s">
        <v>2461</v>
      </c>
      <c r="B170">
        <v>620198.93999999994</v>
      </c>
      <c r="C170">
        <v>1657658.6</v>
      </c>
      <c r="D170">
        <v>59783.23</v>
      </c>
      <c r="E170">
        <v>112614.41</v>
      </c>
      <c r="F170">
        <v>914143.32</v>
      </c>
      <c r="H170">
        <v>4000</v>
      </c>
      <c r="I170">
        <v>92739.61</v>
      </c>
      <c r="K170">
        <v>4188.33</v>
      </c>
      <c r="O170">
        <v>660649.59</v>
      </c>
      <c r="P170">
        <v>2322668.0699999998</v>
      </c>
      <c r="R170">
        <v>652706.61</v>
      </c>
      <c r="S170">
        <v>449006</v>
      </c>
      <c r="V170">
        <v>433389</v>
      </c>
      <c r="X170">
        <v>580585</v>
      </c>
      <c r="AA170">
        <v>616603.77</v>
      </c>
      <c r="AB170">
        <v>53328.42</v>
      </c>
      <c r="AF170">
        <v>4431.5200000000004</v>
      </c>
    </row>
    <row r="171" spans="1:32" x14ac:dyDescent="0.25">
      <c r="A171" t="s">
        <v>2462</v>
      </c>
      <c r="B171">
        <v>1796603.48</v>
      </c>
      <c r="C171">
        <v>2586007.1</v>
      </c>
      <c r="D171">
        <v>149211.57999999999</v>
      </c>
      <c r="E171">
        <v>97901.78</v>
      </c>
      <c r="F171">
        <v>441047.61</v>
      </c>
      <c r="H171">
        <v>4000</v>
      </c>
      <c r="I171">
        <v>109702.76</v>
      </c>
      <c r="K171">
        <v>848.18</v>
      </c>
      <c r="O171">
        <v>2009403.05</v>
      </c>
      <c r="P171">
        <v>2698130.22</v>
      </c>
      <c r="R171">
        <v>934639.82</v>
      </c>
      <c r="V171">
        <v>293442</v>
      </c>
      <c r="X171">
        <v>543289</v>
      </c>
      <c r="Y171">
        <v>7000</v>
      </c>
      <c r="Z171">
        <v>15000</v>
      </c>
      <c r="AA171">
        <v>328364.25</v>
      </c>
      <c r="AB171">
        <v>63751.23</v>
      </c>
      <c r="AF171">
        <v>21990</v>
      </c>
    </row>
    <row r="172" spans="1:32" x14ac:dyDescent="0.25">
      <c r="A172" t="s">
        <v>2463</v>
      </c>
      <c r="B172">
        <v>774578.41</v>
      </c>
      <c r="C172">
        <v>1095517.8500000001</v>
      </c>
      <c r="D172">
        <v>73989.850000000006</v>
      </c>
      <c r="E172">
        <v>28255.279999999999</v>
      </c>
      <c r="F172">
        <v>579201.39</v>
      </c>
      <c r="I172">
        <v>52220</v>
      </c>
      <c r="K172">
        <v>32.71</v>
      </c>
      <c r="O172">
        <v>-213447.24</v>
      </c>
      <c r="P172">
        <v>2583594.75</v>
      </c>
      <c r="R172">
        <v>556380.91</v>
      </c>
      <c r="V172">
        <v>295911</v>
      </c>
      <c r="X172">
        <v>391447</v>
      </c>
      <c r="Y172">
        <v>10520</v>
      </c>
      <c r="Z172">
        <v>25136</v>
      </c>
      <c r="AA172">
        <v>199470.94</v>
      </c>
      <c r="AB172">
        <v>87961.41</v>
      </c>
      <c r="AF172">
        <v>8614</v>
      </c>
    </row>
    <row r="173" spans="1:32" x14ac:dyDescent="0.25">
      <c r="A173" t="s">
        <v>2464</v>
      </c>
      <c r="B173">
        <v>458974.52</v>
      </c>
      <c r="C173">
        <v>269226.87</v>
      </c>
      <c r="D173">
        <v>59689.85</v>
      </c>
      <c r="E173">
        <v>588083.66</v>
      </c>
      <c r="F173">
        <v>48381.69</v>
      </c>
      <c r="I173">
        <v>38102.339999999997</v>
      </c>
      <c r="K173">
        <v>641.44000000000005</v>
      </c>
      <c r="O173">
        <v>-2313633.7599999998</v>
      </c>
      <c r="P173">
        <v>3606433.4</v>
      </c>
      <c r="R173">
        <v>337344.14</v>
      </c>
      <c r="S173">
        <v>93978</v>
      </c>
      <c r="V173">
        <v>284014.5</v>
      </c>
      <c r="X173">
        <v>358526.5</v>
      </c>
      <c r="Y173">
        <v>1820</v>
      </c>
      <c r="Z173">
        <v>4400</v>
      </c>
      <c r="AA173">
        <v>206341.99</v>
      </c>
      <c r="AB173">
        <v>46807.98</v>
      </c>
      <c r="AF173">
        <v>4627</v>
      </c>
    </row>
    <row r="174" spans="1:32" x14ac:dyDescent="0.25">
      <c r="A174" t="s">
        <v>2465</v>
      </c>
      <c r="B174">
        <v>638888.37</v>
      </c>
      <c r="C174">
        <v>25959.19</v>
      </c>
      <c r="D174">
        <v>561844.56999999995</v>
      </c>
      <c r="E174">
        <v>1023122.31</v>
      </c>
      <c r="F174">
        <v>343073.55</v>
      </c>
      <c r="H174">
        <v>52640</v>
      </c>
      <c r="I174">
        <v>150481.73000000001</v>
      </c>
      <c r="J174">
        <v>398336.62</v>
      </c>
      <c r="K174">
        <v>358.62</v>
      </c>
      <c r="L174">
        <v>866</v>
      </c>
      <c r="O174">
        <v>742480.17</v>
      </c>
      <c r="P174">
        <v>1870843.71</v>
      </c>
      <c r="R174">
        <v>222091.84</v>
      </c>
      <c r="V174">
        <v>555009</v>
      </c>
      <c r="W174">
        <v>74400</v>
      </c>
      <c r="X174">
        <v>908129</v>
      </c>
      <c r="Y174">
        <v>1100</v>
      </c>
      <c r="AA174">
        <v>424133.85</v>
      </c>
      <c r="AB174">
        <v>61088.31</v>
      </c>
      <c r="AF174">
        <v>80168.539999999994</v>
      </c>
    </row>
    <row r="175" spans="1:32" x14ac:dyDescent="0.25">
      <c r="A175" t="s">
        <v>2466</v>
      </c>
      <c r="B175">
        <v>537833.46</v>
      </c>
      <c r="C175">
        <v>23073</v>
      </c>
      <c r="D175">
        <v>185225</v>
      </c>
      <c r="E175">
        <v>444736.68</v>
      </c>
      <c r="F175">
        <v>449176.62</v>
      </c>
      <c r="H175">
        <v>3500</v>
      </c>
      <c r="I175">
        <v>83831.850000000006</v>
      </c>
      <c r="J175">
        <v>60000</v>
      </c>
      <c r="K175">
        <v>117.5</v>
      </c>
      <c r="O175">
        <v>-1790828.61</v>
      </c>
      <c r="P175">
        <v>3462022.37</v>
      </c>
      <c r="R175">
        <v>291250.84000000003</v>
      </c>
      <c r="V175">
        <v>541541.4</v>
      </c>
      <c r="W175">
        <v>42600</v>
      </c>
      <c r="X175">
        <v>669881.4</v>
      </c>
      <c r="Z175">
        <v>720</v>
      </c>
      <c r="AA175">
        <v>241845.74</v>
      </c>
      <c r="AB175">
        <v>101502.36</v>
      </c>
      <c r="AF175">
        <v>40041.089999999997</v>
      </c>
    </row>
    <row r="176" spans="1:32" x14ac:dyDescent="0.25">
      <c r="A176" t="s">
        <v>2467</v>
      </c>
      <c r="B176">
        <v>1282605.8999999999</v>
      </c>
      <c r="C176">
        <v>30500</v>
      </c>
      <c r="D176">
        <v>193243.13</v>
      </c>
      <c r="E176">
        <v>13030423.300000001</v>
      </c>
      <c r="F176">
        <v>2019830.91</v>
      </c>
      <c r="H176">
        <v>2488</v>
      </c>
      <c r="I176">
        <v>47484.3</v>
      </c>
      <c r="K176">
        <v>2450</v>
      </c>
      <c r="O176">
        <v>13463564.07</v>
      </c>
      <c r="P176">
        <v>3101018.9</v>
      </c>
      <c r="R176">
        <v>975532.79</v>
      </c>
      <c r="X176">
        <v>192820</v>
      </c>
      <c r="AA176">
        <v>286937.95</v>
      </c>
      <c r="AB176">
        <v>504401.74</v>
      </c>
      <c r="AF176">
        <v>51775.13</v>
      </c>
    </row>
    <row r="177" spans="1:32" x14ac:dyDescent="0.25">
      <c r="A177" t="s">
        <v>2468</v>
      </c>
      <c r="B177">
        <v>316460.69</v>
      </c>
      <c r="C177">
        <v>18647.22</v>
      </c>
      <c r="D177">
        <v>248269.87</v>
      </c>
      <c r="E177">
        <v>3</v>
      </c>
      <c r="F177">
        <v>408815.71</v>
      </c>
      <c r="H177">
        <v>61510</v>
      </c>
      <c r="I177">
        <v>93010.31</v>
      </c>
      <c r="K177">
        <v>2724.5</v>
      </c>
      <c r="O177">
        <v>-579202.25</v>
      </c>
      <c r="P177">
        <v>1627952.15</v>
      </c>
      <c r="R177">
        <v>541997.72</v>
      </c>
      <c r="V177">
        <v>579524.1</v>
      </c>
      <c r="W177">
        <v>49200</v>
      </c>
      <c r="X177">
        <v>791370.1</v>
      </c>
      <c r="Y177">
        <v>1640</v>
      </c>
      <c r="AA177">
        <v>347763.43</v>
      </c>
      <c r="AB177">
        <v>45159.75</v>
      </c>
      <c r="AF177">
        <v>198586.76</v>
      </c>
    </row>
    <row r="178" spans="1:32" x14ac:dyDescent="0.25">
      <c r="A178" t="s">
        <v>2469</v>
      </c>
      <c r="B178">
        <v>487338.43</v>
      </c>
      <c r="C178">
        <v>97402.98</v>
      </c>
      <c r="D178">
        <v>182098.59</v>
      </c>
      <c r="E178">
        <v>2</v>
      </c>
      <c r="F178">
        <v>270006.31</v>
      </c>
      <c r="H178">
        <v>2900</v>
      </c>
      <c r="I178">
        <v>275261.95</v>
      </c>
      <c r="K178">
        <v>4484</v>
      </c>
      <c r="O178">
        <v>-3534347.86</v>
      </c>
      <c r="P178">
        <v>4470863.96</v>
      </c>
      <c r="R178">
        <v>307522.53000000003</v>
      </c>
      <c r="V178">
        <v>226145.5</v>
      </c>
      <c r="W178">
        <v>40800</v>
      </c>
      <c r="X178">
        <v>380716.5</v>
      </c>
      <c r="Y178">
        <v>710</v>
      </c>
      <c r="AA178">
        <v>299178.34999999998</v>
      </c>
      <c r="AB178">
        <v>21410.67</v>
      </c>
      <c r="AF178">
        <v>54766.25</v>
      </c>
    </row>
    <row r="179" spans="1:32" x14ac:dyDescent="0.25">
      <c r="A179" t="s">
        <v>2470</v>
      </c>
      <c r="B179">
        <v>423895.59</v>
      </c>
      <c r="C179">
        <v>47816</v>
      </c>
      <c r="D179">
        <v>179974.84</v>
      </c>
      <c r="E179">
        <v>-4472.7</v>
      </c>
      <c r="F179">
        <v>651208.89</v>
      </c>
      <c r="H179">
        <v>56268.08</v>
      </c>
      <c r="I179">
        <v>101799.29</v>
      </c>
      <c r="J179">
        <v>24000</v>
      </c>
      <c r="K179">
        <v>3593.27</v>
      </c>
      <c r="O179">
        <v>-260873.94</v>
      </c>
      <c r="P179">
        <v>1561169.34</v>
      </c>
      <c r="R179">
        <v>398756.27</v>
      </c>
      <c r="V179">
        <v>629591.69999999995</v>
      </c>
      <c r="W179">
        <v>34800</v>
      </c>
      <c r="X179">
        <v>913661.7</v>
      </c>
      <c r="Y179">
        <v>1100</v>
      </c>
      <c r="AA179">
        <v>251528.2</v>
      </c>
      <c r="AB179">
        <v>44699.49</v>
      </c>
      <c r="AF179">
        <v>39692</v>
      </c>
    </row>
    <row r="180" spans="1:32" x14ac:dyDescent="0.25">
      <c r="A180" t="s">
        <v>2471</v>
      </c>
      <c r="B180">
        <v>984206.33</v>
      </c>
      <c r="C180">
        <v>13093.18</v>
      </c>
      <c r="D180">
        <v>310882.43</v>
      </c>
      <c r="E180">
        <v>475459.75</v>
      </c>
      <c r="F180">
        <v>970080.71</v>
      </c>
      <c r="H180">
        <v>6484</v>
      </c>
      <c r="I180">
        <v>87500.64</v>
      </c>
      <c r="K180">
        <v>15.87</v>
      </c>
      <c r="O180">
        <v>1722074.27</v>
      </c>
      <c r="P180">
        <v>1137972.49</v>
      </c>
      <c r="R180">
        <v>319925.06</v>
      </c>
      <c r="S180">
        <v>5221.08</v>
      </c>
      <c r="V180">
        <v>718965.3</v>
      </c>
      <c r="W180">
        <v>45000</v>
      </c>
      <c r="X180">
        <v>852417.3</v>
      </c>
      <c r="AA180">
        <v>281992.03000000003</v>
      </c>
      <c r="AB180">
        <v>102763.98</v>
      </c>
      <c r="AF180">
        <v>52263</v>
      </c>
    </row>
    <row r="181" spans="1:32" x14ac:dyDescent="0.25">
      <c r="A181" t="s">
        <v>2472</v>
      </c>
      <c r="B181">
        <v>1040476.4</v>
      </c>
      <c r="C181">
        <v>46168.959999999999</v>
      </c>
      <c r="D181">
        <v>242289.03</v>
      </c>
      <c r="E181">
        <v>1703185.48</v>
      </c>
      <c r="F181">
        <v>537234.07999999996</v>
      </c>
      <c r="H181">
        <v>21500</v>
      </c>
      <c r="I181">
        <v>144085.04999999999</v>
      </c>
      <c r="J181">
        <v>219800</v>
      </c>
      <c r="K181">
        <v>326.89999999999998</v>
      </c>
      <c r="O181">
        <v>1623298.94</v>
      </c>
      <c r="P181">
        <v>1899168.01</v>
      </c>
      <c r="R181">
        <v>700058.07</v>
      </c>
      <c r="V181">
        <v>555047.1</v>
      </c>
      <c r="W181">
        <v>40800</v>
      </c>
      <c r="X181">
        <v>873733.1</v>
      </c>
      <c r="Y181">
        <v>1200</v>
      </c>
      <c r="AA181">
        <v>396337.9</v>
      </c>
      <c r="AB181">
        <v>113157.81</v>
      </c>
      <c r="AF181">
        <v>250301.31</v>
      </c>
    </row>
    <row r="182" spans="1:32" x14ac:dyDescent="0.25">
      <c r="A182" t="s">
        <v>2473</v>
      </c>
      <c r="B182">
        <v>777860.27</v>
      </c>
      <c r="C182">
        <v>8517.7000000000007</v>
      </c>
      <c r="D182">
        <v>372129.73</v>
      </c>
      <c r="E182">
        <v>1162205.8</v>
      </c>
      <c r="F182">
        <v>424583.92</v>
      </c>
      <c r="H182">
        <v>7045</v>
      </c>
      <c r="I182">
        <v>107895.82</v>
      </c>
      <c r="J182">
        <v>382353.9</v>
      </c>
      <c r="K182">
        <v>573.62</v>
      </c>
      <c r="O182">
        <v>-2176049.2599999998</v>
      </c>
      <c r="P182">
        <v>4476501.28</v>
      </c>
      <c r="R182">
        <v>447893.03</v>
      </c>
      <c r="V182">
        <v>448247.4</v>
      </c>
      <c r="W182">
        <v>32800</v>
      </c>
      <c r="X182">
        <v>615464.4</v>
      </c>
      <c r="Y182">
        <v>480</v>
      </c>
      <c r="AA182">
        <v>258288.26</v>
      </c>
      <c r="AB182">
        <v>70175.39</v>
      </c>
      <c r="AF182">
        <v>37555.32</v>
      </c>
    </row>
    <row r="183" spans="1:32" x14ac:dyDescent="0.25">
      <c r="A183" t="s">
        <v>2474</v>
      </c>
      <c r="B183">
        <v>736244.16</v>
      </c>
      <c r="C183">
        <v>5022</v>
      </c>
      <c r="D183">
        <v>157714.85</v>
      </c>
      <c r="E183">
        <v>208027.68</v>
      </c>
      <c r="F183">
        <v>1020185.36</v>
      </c>
      <c r="H183">
        <v>0</v>
      </c>
      <c r="I183">
        <v>82553.08</v>
      </c>
      <c r="J183">
        <v>0</v>
      </c>
      <c r="K183">
        <v>37897</v>
      </c>
      <c r="O183">
        <v>363188.29</v>
      </c>
      <c r="P183">
        <v>1898710.57</v>
      </c>
      <c r="R183">
        <v>234491.96</v>
      </c>
      <c r="S183">
        <v>1500</v>
      </c>
      <c r="V183">
        <v>718272.6</v>
      </c>
      <c r="W183">
        <v>46200</v>
      </c>
      <c r="X183">
        <v>866826.6</v>
      </c>
      <c r="Y183">
        <v>580</v>
      </c>
      <c r="AA183">
        <v>231819.07</v>
      </c>
      <c r="AB183">
        <v>132898.78</v>
      </c>
      <c r="AF183">
        <v>23495</v>
      </c>
    </row>
    <row r="184" spans="1:32" x14ac:dyDescent="0.25">
      <c r="A184" t="s">
        <v>2475</v>
      </c>
      <c r="B184">
        <v>405003.07</v>
      </c>
      <c r="C184">
        <v>26456.58</v>
      </c>
      <c r="D184">
        <v>124971.3</v>
      </c>
      <c r="E184">
        <v>169317.09</v>
      </c>
      <c r="F184">
        <v>644797.73</v>
      </c>
      <c r="H184">
        <v>16900</v>
      </c>
      <c r="I184">
        <v>78113</v>
      </c>
      <c r="K184">
        <v>3612.75</v>
      </c>
      <c r="O184">
        <v>-791262.9</v>
      </c>
      <c r="P184">
        <v>2242933.0699999998</v>
      </c>
      <c r="R184">
        <v>428990.7</v>
      </c>
      <c r="S184">
        <v>3000</v>
      </c>
      <c r="V184">
        <v>488072.4</v>
      </c>
      <c r="W184">
        <v>42600</v>
      </c>
      <c r="X184">
        <v>694820.4</v>
      </c>
      <c r="AA184">
        <v>310181.56</v>
      </c>
      <c r="AB184">
        <v>69460.11</v>
      </c>
      <c r="AF184">
        <v>67951.179999999993</v>
      </c>
    </row>
    <row r="185" spans="1:32" x14ac:dyDescent="0.25">
      <c r="A185" t="s">
        <v>2476</v>
      </c>
      <c r="B185">
        <v>446483.49</v>
      </c>
      <c r="C185">
        <v>14128.4</v>
      </c>
      <c r="D185">
        <v>59301.75</v>
      </c>
      <c r="E185">
        <v>167380.35999999999</v>
      </c>
      <c r="F185">
        <v>332825.63</v>
      </c>
      <c r="H185">
        <v>10660</v>
      </c>
      <c r="I185">
        <v>68994</v>
      </c>
      <c r="J185">
        <v>12000</v>
      </c>
      <c r="K185">
        <v>2737</v>
      </c>
      <c r="O185">
        <v>-2195216.11</v>
      </c>
      <c r="P185">
        <v>3271789.71</v>
      </c>
      <c r="R185">
        <v>174845.81</v>
      </c>
      <c r="S185">
        <v>6000</v>
      </c>
      <c r="V185">
        <v>389618.1</v>
      </c>
      <c r="W185">
        <v>24400</v>
      </c>
      <c r="X185">
        <v>503320.1</v>
      </c>
      <c r="AA185">
        <v>182126.99</v>
      </c>
      <c r="AB185">
        <v>43931.79</v>
      </c>
      <c r="AF185">
        <v>16330</v>
      </c>
    </row>
    <row r="186" spans="1:32" x14ac:dyDescent="0.25">
      <c r="A186" t="s">
        <v>2477</v>
      </c>
      <c r="B186">
        <v>249900.84</v>
      </c>
      <c r="C186">
        <v>4458.5</v>
      </c>
      <c r="D186">
        <v>557701.42000000004</v>
      </c>
      <c r="E186">
        <v>837059.7</v>
      </c>
      <c r="F186">
        <v>375725.12</v>
      </c>
      <c r="H186">
        <v>1750</v>
      </c>
      <c r="I186">
        <v>80901.179999999993</v>
      </c>
      <c r="K186">
        <v>447.13</v>
      </c>
      <c r="O186">
        <v>-1346259.67</v>
      </c>
      <c r="P186">
        <v>3600900</v>
      </c>
      <c r="R186">
        <v>375069.96</v>
      </c>
      <c r="V186">
        <v>526576.80000000005</v>
      </c>
      <c r="W186">
        <v>52000</v>
      </c>
      <c r="X186">
        <v>769396.8</v>
      </c>
      <c r="AA186">
        <v>337627.14</v>
      </c>
      <c r="AB186">
        <v>100635.53</v>
      </c>
      <c r="AF186">
        <v>58880.35</v>
      </c>
    </row>
    <row r="187" spans="1:32" x14ac:dyDescent="0.25">
      <c r="A187" t="s">
        <v>2478</v>
      </c>
      <c r="B187">
        <v>267182.36</v>
      </c>
      <c r="C187">
        <v>2900</v>
      </c>
      <c r="D187">
        <v>27428.95</v>
      </c>
      <c r="E187">
        <v>449087.37</v>
      </c>
      <c r="F187">
        <v>86.91</v>
      </c>
      <c r="H187">
        <v>500</v>
      </c>
      <c r="I187">
        <v>86350</v>
      </c>
      <c r="K187">
        <v>15.9</v>
      </c>
      <c r="O187">
        <v>-2142714.6800000002</v>
      </c>
      <c r="P187">
        <v>2938659.03</v>
      </c>
      <c r="R187">
        <v>183398.73</v>
      </c>
      <c r="V187">
        <v>247944.2</v>
      </c>
      <c r="X187">
        <v>350980.2</v>
      </c>
      <c r="AA187">
        <v>198155.56</v>
      </c>
      <c r="AB187">
        <v>18331.830000000002</v>
      </c>
    </row>
    <row r="188" spans="1:32" x14ac:dyDescent="0.25">
      <c r="A188" t="s">
        <v>2479</v>
      </c>
      <c r="B188">
        <v>892306.68</v>
      </c>
      <c r="C188">
        <v>2512</v>
      </c>
      <c r="D188">
        <v>36200</v>
      </c>
      <c r="E188">
        <v>721235.32</v>
      </c>
      <c r="F188">
        <v>495974.61</v>
      </c>
      <c r="H188">
        <v>6300</v>
      </c>
      <c r="I188">
        <v>64575</v>
      </c>
      <c r="K188">
        <v>0</v>
      </c>
      <c r="O188">
        <v>2458724.42</v>
      </c>
      <c r="P188">
        <v>514242.15</v>
      </c>
      <c r="R188">
        <v>138258.12</v>
      </c>
      <c r="V188">
        <v>470494.23</v>
      </c>
      <c r="W188">
        <v>9000</v>
      </c>
      <c r="X188">
        <v>609244.23</v>
      </c>
      <c r="AA188">
        <v>178130.37</v>
      </c>
      <c r="AB188">
        <v>725990.71</v>
      </c>
    </row>
    <row r="189" spans="1:32" x14ac:dyDescent="0.25">
      <c r="A189" t="s">
        <v>2480</v>
      </c>
      <c r="B189">
        <v>890943.23</v>
      </c>
      <c r="C189">
        <v>2000</v>
      </c>
      <c r="D189">
        <v>159365.9</v>
      </c>
      <c r="E189">
        <v>1535295.04</v>
      </c>
      <c r="F189">
        <v>292768.76</v>
      </c>
      <c r="H189">
        <v>3000</v>
      </c>
      <c r="I189">
        <v>93835</v>
      </c>
      <c r="K189">
        <v>0</v>
      </c>
      <c r="O189">
        <v>63612.34</v>
      </c>
      <c r="P189">
        <v>2920045.89</v>
      </c>
      <c r="R189">
        <v>298060.18</v>
      </c>
      <c r="V189">
        <v>511389.45</v>
      </c>
      <c r="W189">
        <v>9000</v>
      </c>
      <c r="X189">
        <v>735516.45</v>
      </c>
      <c r="AA189">
        <v>217351.61</v>
      </c>
      <c r="AB189">
        <v>65701.87</v>
      </c>
    </row>
    <row r="190" spans="1:32" x14ac:dyDescent="0.25">
      <c r="A190" t="s">
        <v>2481</v>
      </c>
      <c r="B190">
        <v>223037.77</v>
      </c>
      <c r="C190">
        <v>3100</v>
      </c>
      <c r="D190">
        <v>83464.179999999993</v>
      </c>
      <c r="E190">
        <v>201766.75</v>
      </c>
      <c r="F190">
        <v>42681.25</v>
      </c>
      <c r="H190">
        <v>0</v>
      </c>
      <c r="I190">
        <v>50685</v>
      </c>
      <c r="K190">
        <v>37.380000000000003</v>
      </c>
      <c r="O190">
        <v>-1989050.49</v>
      </c>
      <c r="P190">
        <v>2662416.9900000002</v>
      </c>
      <c r="R190">
        <v>125056.81</v>
      </c>
      <c r="W190">
        <v>4500</v>
      </c>
      <c r="X190">
        <v>102136</v>
      </c>
      <c r="AA190">
        <v>163649</v>
      </c>
      <c r="AB190">
        <v>33810.74</v>
      </c>
    </row>
    <row r="191" spans="1:32" x14ac:dyDescent="0.25">
      <c r="A191" t="s">
        <v>2482</v>
      </c>
      <c r="B191">
        <v>709659.15</v>
      </c>
      <c r="C191">
        <v>7229.12</v>
      </c>
      <c r="D191">
        <v>20994.41</v>
      </c>
      <c r="E191">
        <v>2</v>
      </c>
      <c r="F191">
        <v>73311.44</v>
      </c>
      <c r="H191">
        <v>1500</v>
      </c>
      <c r="I191">
        <v>33445</v>
      </c>
      <c r="K191">
        <v>234.1</v>
      </c>
      <c r="O191">
        <v>-1896785.25</v>
      </c>
      <c r="P191">
        <v>2577037.9500000002</v>
      </c>
      <c r="R191">
        <v>585284.05000000005</v>
      </c>
      <c r="V191">
        <v>189769</v>
      </c>
      <c r="X191">
        <v>376482</v>
      </c>
      <c r="AA191">
        <v>287843.17</v>
      </c>
      <c r="AB191">
        <v>14963.56</v>
      </c>
    </row>
    <row r="192" spans="1:32" x14ac:dyDescent="0.25">
      <c r="A192" t="s">
        <v>2483</v>
      </c>
      <c r="B192">
        <v>582196.1</v>
      </c>
      <c r="C192">
        <v>79153</v>
      </c>
      <c r="D192">
        <v>99457.67</v>
      </c>
      <c r="E192">
        <v>265343.09999999998</v>
      </c>
      <c r="F192">
        <v>-113760.02</v>
      </c>
      <c r="H192">
        <v>0</v>
      </c>
      <c r="K192">
        <v>15000</v>
      </c>
      <c r="O192">
        <v>-2068426.66</v>
      </c>
      <c r="P192">
        <v>2987149.95</v>
      </c>
      <c r="R192">
        <v>437757.8</v>
      </c>
      <c r="V192">
        <v>280770</v>
      </c>
      <c r="X192">
        <v>421671</v>
      </c>
      <c r="AA192">
        <v>147989.04</v>
      </c>
      <c r="AB192">
        <v>58280.2</v>
      </c>
      <c r="AF192">
        <v>111921</v>
      </c>
    </row>
    <row r="193" spans="1:32" x14ac:dyDescent="0.25">
      <c r="A193" t="s">
        <v>2484</v>
      </c>
      <c r="B193">
        <v>27350.34</v>
      </c>
      <c r="C193">
        <v>196383.34</v>
      </c>
      <c r="D193">
        <v>101671.97</v>
      </c>
      <c r="E193">
        <v>3259300.26</v>
      </c>
      <c r="F193">
        <v>708717.17</v>
      </c>
      <c r="H193">
        <v>0</v>
      </c>
      <c r="I193">
        <v>0</v>
      </c>
      <c r="K193">
        <v>1917.4</v>
      </c>
      <c r="M193">
        <v>2</v>
      </c>
      <c r="O193">
        <v>1371028.86</v>
      </c>
      <c r="P193">
        <v>2987149.95</v>
      </c>
      <c r="R193">
        <v>231542.07</v>
      </c>
      <c r="V193">
        <v>358928.5</v>
      </c>
      <c r="X193">
        <v>443776.5</v>
      </c>
      <c r="Y193">
        <v>6550</v>
      </c>
      <c r="AA193">
        <v>204718.43</v>
      </c>
      <c r="AB193">
        <v>1780.77</v>
      </c>
      <c r="AF193">
        <v>320</v>
      </c>
    </row>
    <row r="194" spans="1:32" x14ac:dyDescent="0.25">
      <c r="A194" t="s">
        <v>2485</v>
      </c>
      <c r="B194">
        <v>780019.42</v>
      </c>
      <c r="C194">
        <v>2200</v>
      </c>
      <c r="D194">
        <v>34216.36</v>
      </c>
      <c r="E194">
        <v>156778.04999999999</v>
      </c>
      <c r="F194">
        <v>190627.36</v>
      </c>
      <c r="H194">
        <v>0</v>
      </c>
      <c r="I194">
        <v>56235</v>
      </c>
      <c r="K194">
        <v>19235</v>
      </c>
      <c r="O194">
        <v>-722651.02</v>
      </c>
      <c r="P194">
        <v>2090614.96</v>
      </c>
      <c r="R194">
        <v>187934</v>
      </c>
      <c r="V194">
        <v>463242</v>
      </c>
      <c r="W194">
        <v>18800</v>
      </c>
      <c r="X194">
        <v>578617</v>
      </c>
      <c r="Y194">
        <v>8720</v>
      </c>
      <c r="AA194">
        <v>309250.08</v>
      </c>
      <c r="AB194">
        <v>52814.67</v>
      </c>
      <c r="AF194">
        <v>167</v>
      </c>
    </row>
    <row r="195" spans="1:32" x14ac:dyDescent="0.25">
      <c r="A195" t="s">
        <v>2486</v>
      </c>
      <c r="B195">
        <v>374571.01</v>
      </c>
      <c r="C195">
        <v>24700</v>
      </c>
      <c r="D195">
        <v>107013.04</v>
      </c>
      <c r="E195">
        <v>716835.59</v>
      </c>
      <c r="F195">
        <v>794790.75</v>
      </c>
      <c r="H195">
        <v>0</v>
      </c>
      <c r="I195">
        <v>130217.94</v>
      </c>
      <c r="K195">
        <v>168</v>
      </c>
      <c r="M195">
        <v>9382.5</v>
      </c>
      <c r="O195">
        <v>1742521.05</v>
      </c>
      <c r="P195">
        <v>433496.95</v>
      </c>
      <c r="R195">
        <v>259251.99</v>
      </c>
      <c r="V195">
        <v>650280</v>
      </c>
      <c r="W195">
        <v>13900</v>
      </c>
      <c r="X195">
        <v>739534</v>
      </c>
      <c r="Y195">
        <v>3782</v>
      </c>
      <c r="AA195">
        <v>309018.02</v>
      </c>
      <c r="AB195">
        <v>52478.720000000001</v>
      </c>
      <c r="AF195">
        <v>116495.3</v>
      </c>
    </row>
    <row r="196" spans="1:32" x14ac:dyDescent="0.25">
      <c r="A196" t="s">
        <v>2487</v>
      </c>
      <c r="B196">
        <v>1089893.27</v>
      </c>
      <c r="C196">
        <v>0</v>
      </c>
      <c r="D196">
        <v>36199.120000000003</v>
      </c>
      <c r="E196">
        <v>80459.94</v>
      </c>
      <c r="F196">
        <v>294531.84000000003</v>
      </c>
      <c r="H196">
        <v>3500</v>
      </c>
      <c r="I196">
        <v>31200</v>
      </c>
      <c r="K196">
        <v>0</v>
      </c>
      <c r="N196">
        <v>-8100056.1100000003</v>
      </c>
      <c r="O196">
        <v>5065372.91</v>
      </c>
      <c r="P196">
        <v>4047651.72</v>
      </c>
      <c r="R196">
        <v>964999.31</v>
      </c>
      <c r="T196">
        <v>3033.3</v>
      </c>
      <c r="X196">
        <v>287607</v>
      </c>
      <c r="Y196">
        <v>25650</v>
      </c>
      <c r="AA196">
        <v>183817.67</v>
      </c>
      <c r="AB196">
        <v>17542.29</v>
      </c>
    </row>
    <row r="197" spans="1:32" x14ac:dyDescent="0.25">
      <c r="A197" t="s">
        <v>2488</v>
      </c>
      <c r="B197">
        <v>1123870.56</v>
      </c>
      <c r="C197">
        <v>0</v>
      </c>
      <c r="D197">
        <v>21954.59</v>
      </c>
      <c r="E197">
        <v>429564.71</v>
      </c>
      <c r="F197">
        <v>170461.9</v>
      </c>
      <c r="H197">
        <v>241561.5</v>
      </c>
      <c r="I197">
        <v>42995</v>
      </c>
      <c r="K197">
        <v>0</v>
      </c>
      <c r="N197">
        <v>327749.2</v>
      </c>
      <c r="O197">
        <v>-108913.73</v>
      </c>
      <c r="P197">
        <v>769808.6</v>
      </c>
      <c r="R197">
        <v>927701.17</v>
      </c>
      <c r="V197">
        <v>263789.7</v>
      </c>
      <c r="W197">
        <v>2780</v>
      </c>
      <c r="X197">
        <v>429449.7</v>
      </c>
      <c r="Z197">
        <v>18020</v>
      </c>
      <c r="AA197">
        <v>243112.73</v>
      </c>
      <c r="AB197">
        <v>31037.25</v>
      </c>
    </row>
    <row r="198" spans="1:32" x14ac:dyDescent="0.25">
      <c r="A198" t="s">
        <v>2489</v>
      </c>
      <c r="B198">
        <v>1181583.74</v>
      </c>
      <c r="C198">
        <v>31600</v>
      </c>
      <c r="D198">
        <v>58340.6</v>
      </c>
      <c r="E198">
        <v>1209901.8799999999</v>
      </c>
      <c r="F198">
        <v>203155.06</v>
      </c>
      <c r="H198">
        <v>124722</v>
      </c>
      <c r="I198">
        <v>33100</v>
      </c>
      <c r="J198">
        <v>57679</v>
      </c>
      <c r="K198">
        <v>105</v>
      </c>
      <c r="O198">
        <v>558653.22</v>
      </c>
      <c r="P198">
        <v>1268762.8700000001</v>
      </c>
      <c r="R198">
        <v>1429295.36</v>
      </c>
      <c r="V198">
        <v>306852</v>
      </c>
      <c r="X198">
        <v>605616</v>
      </c>
      <c r="Z198">
        <v>17450</v>
      </c>
      <c r="AA198">
        <v>397682.06</v>
      </c>
      <c r="AB198">
        <v>73840.11</v>
      </c>
    </row>
    <row r="199" spans="1:32" x14ac:dyDescent="0.25">
      <c r="A199" t="s">
        <v>2490</v>
      </c>
      <c r="B199">
        <v>1049354.3899999999</v>
      </c>
      <c r="C199">
        <v>14817.9</v>
      </c>
      <c r="D199">
        <v>20873.82</v>
      </c>
      <c r="E199">
        <v>456064.42</v>
      </c>
      <c r="F199">
        <v>381707.55</v>
      </c>
      <c r="H199">
        <v>104080</v>
      </c>
      <c r="I199">
        <v>42114</v>
      </c>
      <c r="K199">
        <v>0</v>
      </c>
      <c r="O199">
        <v>-1063065.6299999999</v>
      </c>
      <c r="P199">
        <v>2466734.7400000002</v>
      </c>
      <c r="R199">
        <v>595125.5</v>
      </c>
      <c r="S199">
        <v>208840</v>
      </c>
      <c r="V199">
        <v>128040</v>
      </c>
      <c r="X199">
        <v>254295</v>
      </c>
      <c r="Y199">
        <v>2010</v>
      </c>
      <c r="Z199">
        <v>8100</v>
      </c>
      <c r="AA199">
        <v>255078.35</v>
      </c>
      <c r="AB199">
        <v>39567.18</v>
      </c>
    </row>
    <row r="200" spans="1:32" x14ac:dyDescent="0.25">
      <c r="A200" t="s">
        <v>2491</v>
      </c>
      <c r="B200">
        <v>503241.95</v>
      </c>
      <c r="C200">
        <v>41800</v>
      </c>
      <c r="D200">
        <v>182300.02</v>
      </c>
      <c r="E200">
        <v>870265.68</v>
      </c>
      <c r="F200">
        <v>872592.6</v>
      </c>
      <c r="H200">
        <v>331573</v>
      </c>
      <c r="I200">
        <v>34622.31</v>
      </c>
      <c r="K200">
        <v>24279</v>
      </c>
      <c r="O200">
        <v>-855777.08</v>
      </c>
      <c r="P200">
        <v>2655980.98</v>
      </c>
      <c r="R200">
        <v>649140.14</v>
      </c>
      <c r="V200">
        <v>135226.5</v>
      </c>
      <c r="X200">
        <v>295966.5</v>
      </c>
      <c r="Y200">
        <v>400</v>
      </c>
      <c r="Z200">
        <v>10000</v>
      </c>
      <c r="AA200">
        <v>162752.29999999999</v>
      </c>
      <c r="AB200">
        <v>35725.800000000003</v>
      </c>
    </row>
    <row r="201" spans="1:32" x14ac:dyDescent="0.25">
      <c r="A201" t="s">
        <v>2492</v>
      </c>
      <c r="B201">
        <v>463181.57</v>
      </c>
      <c r="C201">
        <v>15600</v>
      </c>
      <c r="D201">
        <v>3062.6</v>
      </c>
      <c r="E201">
        <v>232440.82</v>
      </c>
      <c r="F201">
        <v>293757.5</v>
      </c>
      <c r="H201">
        <v>7640</v>
      </c>
      <c r="I201">
        <v>28431.15</v>
      </c>
      <c r="K201">
        <v>0</v>
      </c>
      <c r="O201">
        <v>-1386589.78</v>
      </c>
      <c r="P201">
        <v>2312515.77</v>
      </c>
      <c r="R201">
        <v>403738.61</v>
      </c>
      <c r="V201">
        <v>313110</v>
      </c>
      <c r="X201">
        <v>479648</v>
      </c>
      <c r="Y201">
        <v>8800</v>
      </c>
      <c r="Z201">
        <v>32040</v>
      </c>
      <c r="AA201">
        <v>130321.06</v>
      </c>
      <c r="AB201">
        <v>19994.2</v>
      </c>
    </row>
    <row r="202" spans="1:32" x14ac:dyDescent="0.25">
      <c r="A202" t="s">
        <v>2493</v>
      </c>
      <c r="B202">
        <v>1560564.42</v>
      </c>
      <c r="C202">
        <v>0</v>
      </c>
      <c r="D202">
        <v>112508.98</v>
      </c>
      <c r="E202">
        <v>2207046.7799999998</v>
      </c>
      <c r="F202">
        <v>586980.97</v>
      </c>
      <c r="H202">
        <v>4500</v>
      </c>
      <c r="I202">
        <v>60124.04</v>
      </c>
      <c r="K202">
        <v>0</v>
      </c>
      <c r="O202">
        <v>217502.98</v>
      </c>
      <c r="P202">
        <v>4119895.74</v>
      </c>
      <c r="R202">
        <v>635988.32999999996</v>
      </c>
      <c r="V202">
        <v>249345.8</v>
      </c>
      <c r="X202">
        <v>381527.8</v>
      </c>
      <c r="Z202">
        <v>4740</v>
      </c>
      <c r="AA202">
        <v>393128.15</v>
      </c>
      <c r="AB202">
        <v>40859.79</v>
      </c>
    </row>
    <row r="203" spans="1:32" x14ac:dyDescent="0.25">
      <c r="A203" t="s">
        <v>2494</v>
      </c>
      <c r="B203">
        <v>863301.77</v>
      </c>
      <c r="C203">
        <v>0</v>
      </c>
      <c r="D203">
        <v>42227</v>
      </c>
      <c r="E203">
        <v>464191.07</v>
      </c>
      <c r="F203">
        <v>705675.71</v>
      </c>
      <c r="H203">
        <v>4500</v>
      </c>
      <c r="I203">
        <v>15685</v>
      </c>
      <c r="K203">
        <v>7672</v>
      </c>
      <c r="O203">
        <v>-1286984.3700000001</v>
      </c>
      <c r="P203">
        <v>2992215.82</v>
      </c>
      <c r="R203">
        <v>734128.46</v>
      </c>
      <c r="V203">
        <v>402537</v>
      </c>
      <c r="X203">
        <v>531973</v>
      </c>
      <c r="Y203">
        <v>21410</v>
      </c>
      <c r="AA203">
        <v>214023.35</v>
      </c>
      <c r="AB203">
        <v>26952.01</v>
      </c>
    </row>
    <row r="204" spans="1:32" x14ac:dyDescent="0.25">
      <c r="A204" t="s">
        <v>2495</v>
      </c>
      <c r="B204">
        <v>665521.05000000005</v>
      </c>
      <c r="C204">
        <v>4200</v>
      </c>
      <c r="D204">
        <v>59013</v>
      </c>
      <c r="E204">
        <v>-1019575.97</v>
      </c>
      <c r="F204">
        <v>596485.81000000006</v>
      </c>
      <c r="K204">
        <v>2085</v>
      </c>
      <c r="O204">
        <v>-583575.68999999994</v>
      </c>
      <c r="P204">
        <v>889745.48</v>
      </c>
      <c r="R204">
        <v>342642.73</v>
      </c>
      <c r="T204">
        <v>1635.66</v>
      </c>
      <c r="X204">
        <v>121926</v>
      </c>
      <c r="Y204">
        <v>26980</v>
      </c>
      <c r="Z204">
        <v>7000</v>
      </c>
      <c r="AA204">
        <v>123155.27</v>
      </c>
      <c r="AB204">
        <v>67828.02</v>
      </c>
    </row>
    <row r="205" spans="1:32" x14ac:dyDescent="0.25">
      <c r="A205" t="s">
        <v>2496</v>
      </c>
      <c r="B205">
        <v>651337.69999999995</v>
      </c>
      <c r="C205">
        <v>15673</v>
      </c>
      <c r="D205">
        <v>19141.189999999999</v>
      </c>
      <c r="E205">
        <v>1925022.28</v>
      </c>
      <c r="F205">
        <v>744427.37</v>
      </c>
      <c r="I205">
        <v>93540</v>
      </c>
      <c r="K205">
        <v>2213</v>
      </c>
      <c r="O205">
        <v>2331436.89</v>
      </c>
      <c r="P205">
        <v>574807.30000000005</v>
      </c>
      <c r="R205">
        <v>776751.53</v>
      </c>
      <c r="V205">
        <v>413490</v>
      </c>
      <c r="W205">
        <v>7500</v>
      </c>
      <c r="X205">
        <v>573451</v>
      </c>
      <c r="Y205">
        <v>4710</v>
      </c>
      <c r="AA205">
        <v>140247.79999999999</v>
      </c>
      <c r="AB205">
        <v>92521.38</v>
      </c>
      <c r="AF205">
        <v>33207</v>
      </c>
    </row>
    <row r="206" spans="1:32" x14ac:dyDescent="0.25">
      <c r="A206" t="s">
        <v>2497</v>
      </c>
      <c r="B206">
        <v>1195395.54</v>
      </c>
      <c r="C206">
        <v>8315</v>
      </c>
      <c r="D206">
        <v>114885.66</v>
      </c>
      <c r="E206">
        <v>590262.81000000006</v>
      </c>
      <c r="F206">
        <v>931490.58</v>
      </c>
      <c r="I206">
        <v>44320</v>
      </c>
      <c r="J206">
        <v>105100</v>
      </c>
      <c r="K206">
        <v>3300</v>
      </c>
      <c r="O206">
        <v>27401.51</v>
      </c>
      <c r="P206">
        <v>2085517.75</v>
      </c>
      <c r="R206">
        <v>1017087.27</v>
      </c>
      <c r="V206">
        <v>269041.5</v>
      </c>
      <c r="W206">
        <v>68800</v>
      </c>
      <c r="X206">
        <v>508609.5</v>
      </c>
      <c r="Y206">
        <v>4650</v>
      </c>
      <c r="AA206">
        <v>184521.57</v>
      </c>
      <c r="AB206">
        <v>64862.37</v>
      </c>
      <c r="AF206">
        <v>17575</v>
      </c>
    </row>
    <row r="207" spans="1:32" x14ac:dyDescent="0.25">
      <c r="A207" t="s">
        <v>2498</v>
      </c>
      <c r="B207">
        <v>826212.4</v>
      </c>
      <c r="C207">
        <v>80050</v>
      </c>
      <c r="D207">
        <v>81703.78</v>
      </c>
      <c r="E207">
        <v>1392483.75</v>
      </c>
      <c r="F207">
        <v>605541.99</v>
      </c>
      <c r="H207">
        <v>0</v>
      </c>
      <c r="I207">
        <v>83690.14</v>
      </c>
      <c r="K207">
        <v>1738</v>
      </c>
      <c r="O207">
        <v>-315546.36</v>
      </c>
      <c r="P207">
        <v>2982894.62</v>
      </c>
      <c r="R207">
        <v>637005.56999999995</v>
      </c>
      <c r="V207">
        <v>727743</v>
      </c>
      <c r="W207">
        <v>90400</v>
      </c>
      <c r="X207">
        <v>846822</v>
      </c>
      <c r="Z207">
        <v>420</v>
      </c>
      <c r="AA207">
        <v>230094.12</v>
      </c>
      <c r="AB207">
        <v>119005.93</v>
      </c>
      <c r="AF207">
        <v>25591</v>
      </c>
    </row>
    <row r="208" spans="1:32" x14ac:dyDescent="0.25">
      <c r="A208" t="s">
        <v>2499</v>
      </c>
      <c r="B208">
        <v>590438.38</v>
      </c>
      <c r="C208">
        <v>18811</v>
      </c>
      <c r="D208">
        <v>57037.16</v>
      </c>
      <c r="E208">
        <v>1779692.99</v>
      </c>
      <c r="F208">
        <v>303299.34000000003</v>
      </c>
      <c r="I208">
        <v>106060</v>
      </c>
      <c r="K208">
        <v>970</v>
      </c>
      <c r="O208">
        <v>-15815.3</v>
      </c>
      <c r="P208">
        <v>2454994.11</v>
      </c>
      <c r="R208">
        <v>554831.9</v>
      </c>
      <c r="V208">
        <v>479367.9</v>
      </c>
      <c r="W208">
        <v>66800</v>
      </c>
      <c r="X208">
        <v>540477.9</v>
      </c>
      <c r="Y208">
        <v>3240</v>
      </c>
      <c r="AA208">
        <v>267361.2</v>
      </c>
      <c r="AB208">
        <v>83255.64</v>
      </c>
      <c r="AF208">
        <v>3595</v>
      </c>
    </row>
    <row r="209" spans="1:32" x14ac:dyDescent="0.25">
      <c r="A209" t="s">
        <v>2500</v>
      </c>
      <c r="B209">
        <v>1925887.54</v>
      </c>
      <c r="C209">
        <v>38650.980000000003</v>
      </c>
      <c r="D209">
        <v>103406.21</v>
      </c>
      <c r="E209">
        <v>852398.13</v>
      </c>
      <c r="F209">
        <v>306731.71000000002</v>
      </c>
      <c r="H209">
        <v>71910</v>
      </c>
      <c r="I209">
        <v>168215.4</v>
      </c>
      <c r="K209">
        <v>4323.76</v>
      </c>
      <c r="O209">
        <v>-278032.92</v>
      </c>
      <c r="P209">
        <v>3300171.5</v>
      </c>
      <c r="R209">
        <v>114600.5</v>
      </c>
      <c r="S209">
        <v>417680</v>
      </c>
      <c r="U209">
        <v>100</v>
      </c>
      <c r="V209">
        <v>241850</v>
      </c>
      <c r="W209">
        <v>32900</v>
      </c>
      <c r="X209">
        <v>385864</v>
      </c>
      <c r="Y209">
        <v>4000</v>
      </c>
      <c r="AA209">
        <v>403003.3</v>
      </c>
      <c r="AB209">
        <v>51476.85</v>
      </c>
      <c r="AD209">
        <v>2299.52</v>
      </c>
    </row>
    <row r="210" spans="1:32" x14ac:dyDescent="0.25">
      <c r="A210" t="s">
        <v>2501</v>
      </c>
      <c r="B210">
        <v>1509274.25</v>
      </c>
      <c r="C210">
        <v>95183</v>
      </c>
      <c r="D210">
        <v>155690.26</v>
      </c>
      <c r="E210">
        <v>706640.49</v>
      </c>
      <c r="F210">
        <v>543291.07999999996</v>
      </c>
      <c r="I210">
        <v>13600</v>
      </c>
      <c r="K210">
        <v>3172.49</v>
      </c>
      <c r="O210">
        <v>1902077.25</v>
      </c>
      <c r="P210">
        <v>1463514.66</v>
      </c>
      <c r="R210">
        <v>41459.9</v>
      </c>
      <c r="V210">
        <v>402310</v>
      </c>
      <c r="W210">
        <v>46100</v>
      </c>
      <c r="X210">
        <v>592302</v>
      </c>
      <c r="AA210">
        <v>188074.6</v>
      </c>
      <c r="AB210">
        <v>81778.62</v>
      </c>
      <c r="AD210">
        <v>0</v>
      </c>
    </row>
    <row r="211" spans="1:32" x14ac:dyDescent="0.25">
      <c r="A211" t="s">
        <v>2502</v>
      </c>
      <c r="B211">
        <v>912192.93</v>
      </c>
      <c r="C211">
        <v>456123.96</v>
      </c>
      <c r="D211">
        <v>40100.14</v>
      </c>
      <c r="E211">
        <v>1379256.73</v>
      </c>
      <c r="F211">
        <v>371532.73</v>
      </c>
      <c r="H211">
        <v>5210</v>
      </c>
      <c r="I211">
        <v>37494.5</v>
      </c>
      <c r="K211">
        <v>2089</v>
      </c>
      <c r="O211">
        <v>533172.96</v>
      </c>
      <c r="P211">
        <v>2681365.84</v>
      </c>
      <c r="R211">
        <v>153058.89000000001</v>
      </c>
      <c r="S211">
        <v>125000</v>
      </c>
      <c r="V211">
        <v>276400</v>
      </c>
      <c r="X211">
        <v>417498</v>
      </c>
      <c r="Z211">
        <v>690</v>
      </c>
      <c r="AA211">
        <v>189599.74</v>
      </c>
      <c r="AB211">
        <v>43942.92</v>
      </c>
      <c r="AD211">
        <v>2854.04</v>
      </c>
    </row>
    <row r="212" spans="1:32" x14ac:dyDescent="0.25">
      <c r="A212" t="s">
        <v>2503</v>
      </c>
      <c r="B212">
        <v>2100745.73</v>
      </c>
      <c r="C212">
        <v>32944.660000000003</v>
      </c>
      <c r="D212">
        <v>117148.8</v>
      </c>
      <c r="E212">
        <v>492369.18</v>
      </c>
      <c r="F212">
        <v>1066945.75</v>
      </c>
      <c r="H212">
        <v>0</v>
      </c>
      <c r="I212">
        <v>79049.850000000006</v>
      </c>
      <c r="K212">
        <v>4329.79</v>
      </c>
      <c r="O212">
        <v>-921426.08</v>
      </c>
      <c r="P212">
        <v>5060758.04</v>
      </c>
      <c r="R212">
        <v>140019.67000000001</v>
      </c>
      <c r="V212">
        <v>519700</v>
      </c>
      <c r="W212">
        <v>84600</v>
      </c>
      <c r="X212">
        <v>730904</v>
      </c>
      <c r="Z212">
        <v>3450</v>
      </c>
      <c r="AA212">
        <v>390978.1</v>
      </c>
      <c r="AB212">
        <v>30069.81</v>
      </c>
      <c r="AD212">
        <v>1475.24</v>
      </c>
    </row>
    <row r="213" spans="1:32" x14ac:dyDescent="0.25">
      <c r="A213" t="s">
        <v>2504</v>
      </c>
      <c r="B213">
        <v>450839.25</v>
      </c>
      <c r="C213">
        <v>8525.16</v>
      </c>
      <c r="D213">
        <v>294254.23</v>
      </c>
      <c r="E213">
        <v>561374.24</v>
      </c>
      <c r="F213">
        <v>96695.6</v>
      </c>
      <c r="H213">
        <v>22000</v>
      </c>
      <c r="I213">
        <v>71147.789999999994</v>
      </c>
      <c r="K213">
        <v>1079</v>
      </c>
      <c r="O213">
        <v>-2176107.2400000002</v>
      </c>
      <c r="P213">
        <v>3254719.47</v>
      </c>
      <c r="R213">
        <v>164282.18</v>
      </c>
      <c r="S213">
        <v>355028</v>
      </c>
      <c r="T213">
        <v>0.86</v>
      </c>
      <c r="V213">
        <v>427675.5</v>
      </c>
      <c r="W213">
        <v>25700</v>
      </c>
      <c r="X213">
        <v>496586.38</v>
      </c>
      <c r="AA213">
        <v>225028.65</v>
      </c>
      <c r="AB213">
        <v>4126.34</v>
      </c>
      <c r="AF213">
        <v>8095.71</v>
      </c>
    </row>
    <row r="214" spans="1:32" x14ac:dyDescent="0.25">
      <c r="A214" t="s">
        <v>2505</v>
      </c>
      <c r="B214">
        <v>1817046</v>
      </c>
      <c r="C214">
        <v>1254.3399999999999</v>
      </c>
      <c r="D214">
        <v>52667.91</v>
      </c>
      <c r="E214">
        <v>477431.18</v>
      </c>
      <c r="F214">
        <v>678345.72</v>
      </c>
      <c r="H214">
        <v>8500</v>
      </c>
      <c r="I214">
        <v>72380</v>
      </c>
      <c r="K214">
        <v>5536.64</v>
      </c>
      <c r="M214">
        <v>720</v>
      </c>
      <c r="O214">
        <v>-1795758.82</v>
      </c>
      <c r="P214">
        <v>3760347.17</v>
      </c>
      <c r="R214">
        <v>871928.77</v>
      </c>
      <c r="S214">
        <v>532542</v>
      </c>
      <c r="V214">
        <v>311766</v>
      </c>
      <c r="X214">
        <v>400800</v>
      </c>
      <c r="Y214">
        <v>2680</v>
      </c>
      <c r="AA214">
        <v>286755.52</v>
      </c>
      <c r="AB214">
        <v>14949.07</v>
      </c>
      <c r="AF214">
        <v>36032.019999999997</v>
      </c>
    </row>
    <row r="215" spans="1:32" x14ac:dyDescent="0.25">
      <c r="A215" t="s">
        <v>2506</v>
      </c>
      <c r="B215">
        <v>1873653.75</v>
      </c>
      <c r="C215">
        <v>70120.27</v>
      </c>
      <c r="D215">
        <v>49638.52</v>
      </c>
      <c r="E215">
        <v>978134.38</v>
      </c>
      <c r="F215">
        <v>336730.15</v>
      </c>
      <c r="H215">
        <v>3000</v>
      </c>
      <c r="I215">
        <v>54479.03</v>
      </c>
      <c r="K215">
        <v>11982.54</v>
      </c>
      <c r="O215">
        <v>1168000.1100000001</v>
      </c>
      <c r="P215">
        <v>2267172.48</v>
      </c>
      <c r="R215">
        <v>626903.66</v>
      </c>
      <c r="V215">
        <v>434385</v>
      </c>
      <c r="W215">
        <v>11528.29</v>
      </c>
      <c r="X215">
        <v>540862</v>
      </c>
      <c r="AA215">
        <v>426446.3</v>
      </c>
      <c r="AB215">
        <v>267274.58</v>
      </c>
      <c r="AF215">
        <v>34591.160000000003</v>
      </c>
    </row>
    <row r="216" spans="1:32" x14ac:dyDescent="0.25">
      <c r="A216" t="s">
        <v>2507</v>
      </c>
      <c r="B216">
        <v>928614.33</v>
      </c>
      <c r="C216">
        <v>61127.5</v>
      </c>
      <c r="D216">
        <v>37450</v>
      </c>
      <c r="E216">
        <v>207384.12</v>
      </c>
      <c r="F216">
        <v>782654.56</v>
      </c>
      <c r="H216">
        <v>54952</v>
      </c>
      <c r="I216">
        <v>12400</v>
      </c>
      <c r="K216">
        <v>47708.4</v>
      </c>
      <c r="M216">
        <v>2215</v>
      </c>
      <c r="O216">
        <v>-221161.13</v>
      </c>
      <c r="P216">
        <v>1878069.39</v>
      </c>
      <c r="R216">
        <v>579702.53</v>
      </c>
      <c r="T216">
        <v>800</v>
      </c>
      <c r="V216">
        <v>546168</v>
      </c>
      <c r="X216">
        <v>617338.4</v>
      </c>
      <c r="AA216">
        <v>215836.28</v>
      </c>
      <c r="AB216">
        <v>22836</v>
      </c>
      <c r="AF216">
        <v>27613</v>
      </c>
    </row>
    <row r="217" spans="1:32" x14ac:dyDescent="0.25">
      <c r="A217" t="s">
        <v>2508</v>
      </c>
      <c r="B217">
        <v>2574550.42</v>
      </c>
      <c r="C217">
        <v>70052.97</v>
      </c>
      <c r="D217">
        <v>50707.81</v>
      </c>
      <c r="E217">
        <v>388434.33</v>
      </c>
      <c r="F217">
        <v>1330100.8</v>
      </c>
      <c r="H217">
        <v>0</v>
      </c>
      <c r="I217">
        <v>214410.7</v>
      </c>
      <c r="K217">
        <v>2920.07</v>
      </c>
      <c r="O217">
        <v>-868449.41</v>
      </c>
      <c r="P217">
        <v>4524693.96</v>
      </c>
      <c r="R217">
        <v>1759598.52</v>
      </c>
      <c r="V217">
        <v>639553.19999999995</v>
      </c>
      <c r="W217">
        <v>209148</v>
      </c>
      <c r="X217">
        <v>1092940.8</v>
      </c>
      <c r="Y217">
        <v>16144</v>
      </c>
      <c r="AA217">
        <v>670193.65</v>
      </c>
      <c r="AB217">
        <v>70053.78</v>
      </c>
      <c r="AF217">
        <v>218696.48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Q217"/>
  <sheetViews>
    <sheetView topLeftCell="AB1" zoomScale="96" zoomScaleNormal="96" workbookViewId="0">
      <pane ySplit="3" topLeftCell="A4" activePane="bottomLeft" state="frozen"/>
      <selection pane="bottomLeft" activeCell="AP10" sqref="AP10:AP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7" width="8.796875"/>
    <col min="38" max="38" width="16.3984375" style="123" customWidth="1"/>
    <col min="39" max="39" width="17.0976562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147"/>
  </cols>
  <sheetData>
    <row r="1" spans="1:43" x14ac:dyDescent="0.25">
      <c r="E1" t="s">
        <v>2056</v>
      </c>
      <c r="F1" t="s">
        <v>2229</v>
      </c>
      <c r="G1" t="s">
        <v>2230</v>
      </c>
      <c r="H1" t="s">
        <v>2231</v>
      </c>
      <c r="I1" t="s">
        <v>2232</v>
      </c>
      <c r="J1" t="s">
        <v>2233</v>
      </c>
      <c r="K1" t="s">
        <v>2234</v>
      </c>
      <c r="L1" t="s">
        <v>2235</v>
      </c>
      <c r="M1" t="s">
        <v>2236</v>
      </c>
      <c r="N1" t="s">
        <v>2238</v>
      </c>
      <c r="O1" t="s">
        <v>2239</v>
      </c>
      <c r="P1" t="s">
        <v>2240</v>
      </c>
      <c r="Q1" t="s">
        <v>2241</v>
      </c>
      <c r="R1" t="s">
        <v>2291</v>
      </c>
      <c r="S1" t="s">
        <v>2242</v>
      </c>
      <c r="T1" t="s">
        <v>2243</v>
      </c>
      <c r="U1" t="s">
        <v>2292</v>
      </c>
      <c r="V1" t="s">
        <v>2245</v>
      </c>
      <c r="W1" t="s">
        <v>2246</v>
      </c>
      <c r="X1" t="s">
        <v>2247</v>
      </c>
      <c r="Y1" t="s">
        <v>2293</v>
      </c>
      <c r="Z1" t="s">
        <v>2248</v>
      </c>
      <c r="AA1" t="s">
        <v>2249</v>
      </c>
      <c r="AB1" t="s">
        <v>2250</v>
      </c>
      <c r="AC1" t="s">
        <v>2251</v>
      </c>
      <c r="AD1" t="s">
        <v>2252</v>
      </c>
      <c r="AE1" t="s">
        <v>2253</v>
      </c>
      <c r="AF1" t="s">
        <v>2254</v>
      </c>
      <c r="AG1" t="s">
        <v>2255</v>
      </c>
      <c r="AH1" t="s">
        <v>2256</v>
      </c>
      <c r="AI1" t="s">
        <v>2294</v>
      </c>
      <c r="AJ1" t="s">
        <v>2257</v>
      </c>
      <c r="AK1" t="s">
        <v>2295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x14ac:dyDescent="0.25">
      <c r="E2" t="s">
        <v>2057</v>
      </c>
      <c r="F2" t="s">
        <v>2258</v>
      </c>
      <c r="G2" t="s">
        <v>2259</v>
      </c>
      <c r="H2" t="s">
        <v>2260</v>
      </c>
      <c r="I2" t="s">
        <v>2261</v>
      </c>
      <c r="J2" t="s">
        <v>2262</v>
      </c>
      <c r="K2" t="s">
        <v>2263</v>
      </c>
      <c r="L2" t="s">
        <v>2264</v>
      </c>
      <c r="M2" t="s">
        <v>2265</v>
      </c>
      <c r="N2" t="s">
        <v>2267</v>
      </c>
      <c r="O2" t="s">
        <v>2268</v>
      </c>
      <c r="P2" t="s">
        <v>2269</v>
      </c>
      <c r="Q2" t="s">
        <v>2270</v>
      </c>
      <c r="R2" t="s">
        <v>2296</v>
      </c>
      <c r="S2" t="s">
        <v>2271</v>
      </c>
      <c r="T2" t="s">
        <v>2272</v>
      </c>
      <c r="U2" t="s">
        <v>2297</v>
      </c>
      <c r="V2" t="s">
        <v>2274</v>
      </c>
      <c r="W2" t="s">
        <v>2275</v>
      </c>
      <c r="X2" t="s">
        <v>2276</v>
      </c>
      <c r="Y2" t="s">
        <v>2298</v>
      </c>
      <c r="Z2" t="s">
        <v>2277</v>
      </c>
      <c r="AA2" t="s">
        <v>2278</v>
      </c>
      <c r="AB2" t="s">
        <v>2279</v>
      </c>
      <c r="AC2" t="s">
        <v>2280</v>
      </c>
      <c r="AD2" t="s">
        <v>2281</v>
      </c>
      <c r="AE2" t="s">
        <v>2282</v>
      </c>
      <c r="AF2" t="s">
        <v>2283</v>
      </c>
      <c r="AG2" t="s">
        <v>2284</v>
      </c>
      <c r="AH2" t="s">
        <v>2285</v>
      </c>
      <c r="AI2" t="s">
        <v>2299</v>
      </c>
      <c r="AJ2" t="s">
        <v>2286</v>
      </c>
      <c r="AK2" t="s">
        <v>2300</v>
      </c>
      <c r="AM2" s="124"/>
      <c r="AQ2" s="125"/>
    </row>
    <row r="3" spans="1:43" x14ac:dyDescent="0.25">
      <c r="B3" s="115" t="s">
        <v>37</v>
      </c>
      <c r="E3" t="s">
        <v>2058</v>
      </c>
      <c r="F3">
        <v>226169867.47999999</v>
      </c>
      <c r="G3">
        <v>45675898.109999999</v>
      </c>
      <c r="H3">
        <v>46410169.439999998</v>
      </c>
      <c r="I3">
        <v>118776607.97</v>
      </c>
      <c r="J3">
        <v>119584659.44</v>
      </c>
      <c r="K3">
        <v>-132361.76999999999</v>
      </c>
      <c r="L3">
        <v>3644032.64</v>
      </c>
      <c r="M3">
        <v>18065011.629999999</v>
      </c>
      <c r="N3">
        <v>4686845.42</v>
      </c>
      <c r="O3">
        <v>3766327.98</v>
      </c>
      <c r="P3">
        <v>866</v>
      </c>
      <c r="Q3">
        <v>7285821.6299999999</v>
      </c>
      <c r="R3">
        <v>-25639399.329999998</v>
      </c>
      <c r="S3">
        <v>45746797.590000004</v>
      </c>
      <c r="T3">
        <v>505977552.44</v>
      </c>
      <c r="U3">
        <v>4580</v>
      </c>
      <c r="V3">
        <v>93231424.150000006</v>
      </c>
      <c r="W3">
        <v>19819245.149999999</v>
      </c>
      <c r="X3">
        <v>11406.28</v>
      </c>
      <c r="Y3">
        <v>100</v>
      </c>
      <c r="Z3">
        <v>97657360</v>
      </c>
      <c r="AA3">
        <v>12529237.859999999</v>
      </c>
      <c r="AB3">
        <v>131748757.31999999</v>
      </c>
      <c r="AC3">
        <v>501356.13</v>
      </c>
      <c r="AD3">
        <v>290495</v>
      </c>
      <c r="AE3">
        <v>75617217.459999993</v>
      </c>
      <c r="AF3">
        <v>12867319.4</v>
      </c>
      <c r="AG3">
        <v>80747</v>
      </c>
      <c r="AH3">
        <v>245469.29</v>
      </c>
      <c r="AI3">
        <v>160210.75</v>
      </c>
      <c r="AJ3">
        <v>8734576.4199999999</v>
      </c>
      <c r="AK3">
        <v>56220</v>
      </c>
      <c r="AL3" s="123">
        <f t="shared" ref="AL3:AQ3" si="0">SUM(AL4:AL84)</f>
        <v>131922463.55</v>
      </c>
      <c r="AM3" s="124">
        <f t="shared" si="0"/>
        <v>11586980.050000003</v>
      </c>
      <c r="AN3" s="138">
        <f t="shared" si="0"/>
        <v>120335483.49999999</v>
      </c>
      <c r="AO3" s="140" t="e">
        <f t="shared" si="0"/>
        <v>#REF!</v>
      </c>
      <c r="AP3" s="141" t="e">
        <f t="shared" si="0"/>
        <v>#REF!</v>
      </c>
      <c r="AQ3" s="125" t="e">
        <f t="shared" si="0"/>
        <v>#REF!</v>
      </c>
    </row>
    <row r="4" spans="1:43" x14ac:dyDescent="0.25">
      <c r="D4" s="115" t="s">
        <v>6</v>
      </c>
      <c r="AL4" s="123">
        <f t="shared" ref="AL4:AL9" si="1">SUM(S4:U4)</f>
        <v>0</v>
      </c>
      <c r="AM4" s="129">
        <f t="shared" ref="AM4:AM9" si="2">SUM(X4:AK4)</f>
        <v>0</v>
      </c>
      <c r="AN4" s="142">
        <f>AL4-AM4</f>
        <v>0</v>
      </c>
      <c r="AO4" s="143" t="e">
        <f>SUM(#REF!)</f>
        <v>#REF!</v>
      </c>
      <c r="AP4" s="130" t="e">
        <f>SUM(#REF!)</f>
        <v>#REF!</v>
      </c>
      <c r="AQ4" s="125" t="e">
        <f>AO4-AP4</f>
        <v>#REF!</v>
      </c>
    </row>
    <row r="5" spans="1:43" x14ac:dyDescent="0.25">
      <c r="D5" s="115" t="s">
        <v>1019</v>
      </c>
      <c r="AL5" s="123">
        <f t="shared" si="1"/>
        <v>0</v>
      </c>
      <c r="AM5" s="129">
        <f t="shared" si="2"/>
        <v>0</v>
      </c>
      <c r="AN5" s="142">
        <f t="shared" ref="AN5:AN9" si="3">AL5-AM5</f>
        <v>0</v>
      </c>
      <c r="AO5" s="143" t="e">
        <f>SUM(#REF!)</f>
        <v>#REF!</v>
      </c>
      <c r="AP5" s="130" t="e">
        <f>SUM(#REF!)</f>
        <v>#REF!</v>
      </c>
      <c r="AQ5" s="125" t="e">
        <f t="shared" ref="AQ5:AQ66" si="4">AO5-AP5</f>
        <v>#REF!</v>
      </c>
    </row>
    <row r="6" spans="1:43" x14ac:dyDescent="0.25">
      <c r="D6" s="115" t="s">
        <v>7</v>
      </c>
      <c r="AL6" s="123">
        <f t="shared" si="1"/>
        <v>0</v>
      </c>
      <c r="AM6" s="129">
        <f t="shared" si="2"/>
        <v>0</v>
      </c>
      <c r="AN6" s="142">
        <f t="shared" si="3"/>
        <v>0</v>
      </c>
      <c r="AO6" s="143" t="e">
        <f>SUM(#REF!)</f>
        <v>#REF!</v>
      </c>
      <c r="AP6" s="130" t="e">
        <f>SUM(#REF!)</f>
        <v>#REF!</v>
      </c>
      <c r="AQ6" s="125" t="e">
        <f t="shared" si="4"/>
        <v>#REF!</v>
      </c>
    </row>
    <row r="7" spans="1:43" x14ac:dyDescent="0.25">
      <c r="D7" s="115" t="s">
        <v>8</v>
      </c>
      <c r="AL7" s="123">
        <f t="shared" si="1"/>
        <v>0</v>
      </c>
      <c r="AM7" s="129">
        <f t="shared" si="2"/>
        <v>0</v>
      </c>
      <c r="AN7" s="142">
        <f t="shared" si="3"/>
        <v>0</v>
      </c>
      <c r="AO7" s="143" t="e">
        <f>SUM(#REF!)</f>
        <v>#REF!</v>
      </c>
      <c r="AP7" s="130" t="e">
        <f>SUM(#REF!)</f>
        <v>#REF!</v>
      </c>
      <c r="AQ7" s="125" t="e">
        <f t="shared" si="4"/>
        <v>#REF!</v>
      </c>
    </row>
    <row r="8" spans="1:43" x14ac:dyDescent="0.25">
      <c r="D8" s="115" t="s">
        <v>9</v>
      </c>
      <c r="AL8" s="123">
        <f t="shared" si="1"/>
        <v>0</v>
      </c>
      <c r="AM8" s="129">
        <f t="shared" si="2"/>
        <v>0</v>
      </c>
      <c r="AN8" s="142">
        <f t="shared" si="3"/>
        <v>0</v>
      </c>
      <c r="AO8" s="143" t="e">
        <f>SUM(#REF!)</f>
        <v>#REF!</v>
      </c>
      <c r="AP8" s="130" t="e">
        <f>SUM(#REF!)</f>
        <v>#REF!</v>
      </c>
      <c r="AQ8" s="125" t="e">
        <f t="shared" si="4"/>
        <v>#REF!</v>
      </c>
    </row>
    <row r="9" spans="1:43" ht="14.4" thickBot="1" x14ac:dyDescent="0.3">
      <c r="D9" s="115" t="s">
        <v>10</v>
      </c>
      <c r="AL9" s="123">
        <f t="shared" si="1"/>
        <v>0</v>
      </c>
      <c r="AM9" s="129">
        <f t="shared" si="2"/>
        <v>0</v>
      </c>
      <c r="AN9" s="142">
        <f t="shared" si="3"/>
        <v>0</v>
      </c>
      <c r="AO9" s="143" t="e">
        <f>SUM(#REF!)</f>
        <v>#REF!</v>
      </c>
      <c r="AP9" s="130" t="e">
        <f>SUM(#REF!)</f>
        <v>#REF!</v>
      </c>
      <c r="AQ9" s="125" t="e">
        <f t="shared" si="4"/>
        <v>#REF!</v>
      </c>
    </row>
    <row r="10" spans="1:43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2301</v>
      </c>
      <c r="F10">
        <v>652023.93999999994</v>
      </c>
      <c r="G10">
        <v>154179.25</v>
      </c>
      <c r="H10">
        <v>654629.12</v>
      </c>
      <c r="I10">
        <v>302402.96999999997</v>
      </c>
      <c r="J10">
        <v>852328.98</v>
      </c>
      <c r="L10">
        <v>15540</v>
      </c>
      <c r="M10">
        <v>109802.77</v>
      </c>
      <c r="O10">
        <v>0</v>
      </c>
      <c r="S10">
        <v>1472519.16</v>
      </c>
      <c r="T10">
        <v>1534772.11</v>
      </c>
      <c r="V10">
        <v>361478.79</v>
      </c>
      <c r="X10">
        <v>91.54</v>
      </c>
      <c r="Z10">
        <v>996689</v>
      </c>
      <c r="AA10">
        <v>40131.5</v>
      </c>
      <c r="AB10">
        <v>1213460.5</v>
      </c>
      <c r="AE10">
        <v>605992.21</v>
      </c>
      <c r="AF10">
        <v>88260.9</v>
      </c>
      <c r="AG10">
        <v>7747</v>
      </c>
      <c r="AL10" s="123">
        <f>SUM(F10:H10)</f>
        <v>1460832.31</v>
      </c>
      <c r="AM10" s="129">
        <f>SUM(L10:P10)</f>
        <v>125342.77</v>
      </c>
      <c r="AN10" s="142">
        <f>AL10-AM10</f>
        <v>1335489.54</v>
      </c>
      <c r="AO10" s="143">
        <f>SUM(U10:AA10)</f>
        <v>1398390.83</v>
      </c>
      <c r="AP10" s="143">
        <f>SUM(AB10:AK10)</f>
        <v>1915460.6099999999</v>
      </c>
      <c r="AQ10" s="125">
        <f t="shared" si="4"/>
        <v>-517069.7799999998</v>
      </c>
    </row>
    <row r="11" spans="1:43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2302</v>
      </c>
      <c r="F11">
        <v>1944475.85</v>
      </c>
      <c r="G11">
        <v>4200</v>
      </c>
      <c r="H11">
        <v>207198.13</v>
      </c>
      <c r="I11">
        <v>50235.33</v>
      </c>
      <c r="J11">
        <v>2388075.5099999998</v>
      </c>
      <c r="L11">
        <v>15670</v>
      </c>
      <c r="M11">
        <v>89373.21</v>
      </c>
      <c r="O11">
        <v>2051</v>
      </c>
      <c r="S11">
        <v>4054342.44</v>
      </c>
      <c r="T11">
        <v>1097038.29</v>
      </c>
      <c r="V11">
        <v>144837.78</v>
      </c>
      <c r="Z11">
        <v>531945</v>
      </c>
      <c r="AA11">
        <v>40728</v>
      </c>
      <c r="AB11">
        <v>650603</v>
      </c>
      <c r="AE11">
        <v>496707.36</v>
      </c>
      <c r="AF11">
        <v>226743.54</v>
      </c>
      <c r="AJ11">
        <v>7747</v>
      </c>
      <c r="AL11" s="123">
        <f t="shared" ref="AL11:AL74" si="5">SUM(F11:H11)</f>
        <v>2155873.98</v>
      </c>
      <c r="AM11" s="129">
        <f t="shared" ref="AM11:AM74" si="6">SUM(L11:P11)</f>
        <v>107094.21</v>
      </c>
      <c r="AN11" s="142">
        <f t="shared" ref="AN11:AN74" si="7">AL11-AM11</f>
        <v>2048779.77</v>
      </c>
      <c r="AO11" s="143">
        <f t="shared" ref="AO11:AO74" si="8">SUM(U11:AA11)</f>
        <v>717510.78</v>
      </c>
      <c r="AP11" s="143">
        <f t="shared" ref="AP11:AP74" si="9">SUM(AB11:AK11)</f>
        <v>1381800.9</v>
      </c>
      <c r="AQ11" s="125">
        <f t="shared" si="4"/>
        <v>-664290.11999999988</v>
      </c>
    </row>
    <row r="12" spans="1:43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2303</v>
      </c>
      <c r="F12">
        <v>348255.3</v>
      </c>
      <c r="G12">
        <v>3800</v>
      </c>
      <c r="H12">
        <v>291256.21000000002</v>
      </c>
      <c r="I12">
        <v>1486728.14</v>
      </c>
      <c r="J12">
        <v>1272093.54</v>
      </c>
      <c r="L12">
        <v>2100</v>
      </c>
      <c r="M12">
        <v>44807.5</v>
      </c>
      <c r="O12">
        <v>0</v>
      </c>
      <c r="S12">
        <v>1973074.9</v>
      </c>
      <c r="T12">
        <v>1718005.94</v>
      </c>
      <c r="V12">
        <v>145939.32</v>
      </c>
      <c r="Z12">
        <v>293360</v>
      </c>
      <c r="AA12">
        <v>30600</v>
      </c>
      <c r="AB12">
        <v>393020</v>
      </c>
      <c r="AE12">
        <v>225514.07</v>
      </c>
      <c r="AF12">
        <v>187220.4</v>
      </c>
      <c r="AL12" s="123">
        <f t="shared" si="5"/>
        <v>643311.51</v>
      </c>
      <c r="AM12" s="129">
        <f t="shared" si="6"/>
        <v>46907.5</v>
      </c>
      <c r="AN12" s="142">
        <f t="shared" si="7"/>
        <v>596404.01</v>
      </c>
      <c r="AO12" s="143">
        <f t="shared" si="8"/>
        <v>469899.32</v>
      </c>
      <c r="AP12" s="143">
        <f t="shared" si="9"/>
        <v>805754.47000000009</v>
      </c>
      <c r="AQ12" s="125">
        <f t="shared" si="4"/>
        <v>-335855.15000000008</v>
      </c>
    </row>
    <row r="13" spans="1:43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2304</v>
      </c>
      <c r="F13">
        <v>1608604.7</v>
      </c>
      <c r="G13">
        <v>219947.15</v>
      </c>
      <c r="H13">
        <v>786720.01</v>
      </c>
      <c r="I13">
        <v>7</v>
      </c>
      <c r="J13">
        <v>697838.93</v>
      </c>
      <c r="L13">
        <v>11751</v>
      </c>
      <c r="M13">
        <v>108068.78</v>
      </c>
      <c r="O13">
        <v>33398.22</v>
      </c>
      <c r="S13">
        <v>-270762.28999999998</v>
      </c>
      <c r="T13">
        <v>3950541.16</v>
      </c>
      <c r="V13">
        <v>497196.47</v>
      </c>
      <c r="W13">
        <v>3050</v>
      </c>
      <c r="Z13">
        <v>1358205</v>
      </c>
      <c r="AA13">
        <v>32844</v>
      </c>
      <c r="AB13">
        <v>1540144</v>
      </c>
      <c r="AE13">
        <v>765994.66</v>
      </c>
      <c r="AF13">
        <v>67577.89</v>
      </c>
      <c r="AJ13">
        <v>37458</v>
      </c>
      <c r="AL13" s="123">
        <f t="shared" si="5"/>
        <v>2615271.86</v>
      </c>
      <c r="AM13" s="129">
        <f t="shared" si="6"/>
        <v>153218</v>
      </c>
      <c r="AN13" s="142">
        <f t="shared" si="7"/>
        <v>2462053.86</v>
      </c>
      <c r="AO13" s="143">
        <f t="shared" si="8"/>
        <v>1891295.47</v>
      </c>
      <c r="AP13" s="143">
        <f t="shared" si="9"/>
        <v>2411174.5500000003</v>
      </c>
      <c r="AQ13" s="125">
        <f t="shared" si="4"/>
        <v>-519879.08000000031</v>
      </c>
    </row>
    <row r="14" spans="1:43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2305</v>
      </c>
      <c r="F14">
        <v>2038124.87</v>
      </c>
      <c r="G14">
        <v>102431.1</v>
      </c>
      <c r="H14">
        <v>532047.44999999995</v>
      </c>
      <c r="I14">
        <v>456245.22</v>
      </c>
      <c r="J14">
        <v>267211.12</v>
      </c>
      <c r="L14">
        <v>12000</v>
      </c>
      <c r="M14">
        <v>129490.18</v>
      </c>
      <c r="O14">
        <v>56.04</v>
      </c>
      <c r="S14">
        <v>3675894.89</v>
      </c>
      <c r="V14">
        <v>284455.33</v>
      </c>
      <c r="W14">
        <v>180000</v>
      </c>
      <c r="Z14">
        <v>797642</v>
      </c>
      <c r="AA14">
        <v>53050</v>
      </c>
      <c r="AB14">
        <v>1044349</v>
      </c>
      <c r="AE14">
        <v>629316.66</v>
      </c>
      <c r="AF14">
        <v>52951.02</v>
      </c>
      <c r="AJ14">
        <v>9912</v>
      </c>
      <c r="AL14" s="123">
        <f t="shared" si="5"/>
        <v>2672603.42</v>
      </c>
      <c r="AM14" s="129">
        <f t="shared" si="6"/>
        <v>141546.22</v>
      </c>
      <c r="AN14" s="142">
        <f t="shared" si="7"/>
        <v>2531057.1999999997</v>
      </c>
      <c r="AO14" s="143">
        <f t="shared" si="8"/>
        <v>1315147.33</v>
      </c>
      <c r="AP14" s="143">
        <f t="shared" si="9"/>
        <v>1736528.6800000002</v>
      </c>
      <c r="AQ14" s="125">
        <f t="shared" si="4"/>
        <v>-421381.35000000009</v>
      </c>
    </row>
    <row r="15" spans="1:43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2306</v>
      </c>
      <c r="F15">
        <v>1022495.21</v>
      </c>
      <c r="G15">
        <v>16070</v>
      </c>
      <c r="H15">
        <v>291854.33</v>
      </c>
      <c r="I15">
        <v>398359.93</v>
      </c>
      <c r="J15">
        <v>620971.51</v>
      </c>
      <c r="M15">
        <v>68428.53</v>
      </c>
      <c r="O15">
        <v>84</v>
      </c>
      <c r="S15">
        <v>464530.69</v>
      </c>
      <c r="T15">
        <v>2287723.02</v>
      </c>
      <c r="V15">
        <v>95305.68</v>
      </c>
      <c r="Z15">
        <v>447967</v>
      </c>
      <c r="AA15">
        <v>11200</v>
      </c>
      <c r="AB15">
        <v>564191</v>
      </c>
      <c r="AC15">
        <v>52490.080000000002</v>
      </c>
      <c r="AE15">
        <v>330840.52</v>
      </c>
      <c r="AF15">
        <v>56324.34</v>
      </c>
      <c r="AJ15">
        <v>21642</v>
      </c>
      <c r="AL15" s="123">
        <f t="shared" si="5"/>
        <v>1330419.54</v>
      </c>
      <c r="AM15" s="129">
        <f t="shared" si="6"/>
        <v>68512.53</v>
      </c>
      <c r="AN15" s="142">
        <f t="shared" si="7"/>
        <v>1261907.01</v>
      </c>
      <c r="AO15" s="143">
        <f t="shared" si="8"/>
        <v>554472.67999999993</v>
      </c>
      <c r="AP15" s="143">
        <f t="shared" si="9"/>
        <v>1025487.94</v>
      </c>
      <c r="AQ15" s="125">
        <f t="shared" si="4"/>
        <v>-471015.26</v>
      </c>
    </row>
    <row r="16" spans="1:43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2307</v>
      </c>
      <c r="F16">
        <v>1036317.17</v>
      </c>
      <c r="G16">
        <v>77545</v>
      </c>
      <c r="H16">
        <v>560377.31000000006</v>
      </c>
      <c r="I16">
        <v>531108.38</v>
      </c>
      <c r="J16">
        <v>629640.65</v>
      </c>
      <c r="L16">
        <v>4000</v>
      </c>
      <c r="M16">
        <v>122521.75</v>
      </c>
      <c r="O16">
        <v>362</v>
      </c>
      <c r="S16">
        <v>2907070.4</v>
      </c>
      <c r="T16">
        <v>312292.87</v>
      </c>
      <c r="V16">
        <v>306253.90000000002</v>
      </c>
      <c r="Z16">
        <v>830385</v>
      </c>
      <c r="AA16">
        <v>40800</v>
      </c>
      <c r="AB16">
        <v>1031707</v>
      </c>
      <c r="AE16">
        <v>561588.12</v>
      </c>
      <c r="AF16">
        <v>87655.29</v>
      </c>
      <c r="AJ16">
        <v>7747</v>
      </c>
      <c r="AL16" s="123">
        <f t="shared" si="5"/>
        <v>1674239.48</v>
      </c>
      <c r="AM16" s="129">
        <f t="shared" si="6"/>
        <v>126883.75</v>
      </c>
      <c r="AN16" s="142">
        <f t="shared" si="7"/>
        <v>1547355.73</v>
      </c>
      <c r="AO16" s="143">
        <f t="shared" si="8"/>
        <v>1177438.8999999999</v>
      </c>
      <c r="AP16" s="143">
        <f t="shared" si="9"/>
        <v>1688697.4100000001</v>
      </c>
      <c r="AQ16" s="125">
        <f t="shared" si="4"/>
        <v>-511258.51000000024</v>
      </c>
    </row>
    <row r="17" spans="1:43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2308</v>
      </c>
      <c r="F17">
        <v>1659175.07</v>
      </c>
      <c r="G17">
        <v>22540</v>
      </c>
      <c r="H17">
        <v>1198575.71</v>
      </c>
      <c r="I17">
        <v>876084.04</v>
      </c>
      <c r="J17">
        <v>133478.07</v>
      </c>
      <c r="M17">
        <v>122679.16</v>
      </c>
      <c r="O17">
        <v>3397</v>
      </c>
      <c r="S17">
        <v>3247162.01</v>
      </c>
      <c r="T17">
        <v>928313.81</v>
      </c>
      <c r="V17">
        <v>251209.31</v>
      </c>
      <c r="Z17">
        <v>637567</v>
      </c>
      <c r="AA17">
        <v>25671</v>
      </c>
      <c r="AB17">
        <v>865238</v>
      </c>
      <c r="AE17">
        <v>427874.57</v>
      </c>
      <c r="AF17">
        <v>32926.83</v>
      </c>
      <c r="AJ17">
        <v>107</v>
      </c>
      <c r="AL17" s="123">
        <f t="shared" si="5"/>
        <v>2880290.7800000003</v>
      </c>
      <c r="AM17" s="129">
        <f t="shared" si="6"/>
        <v>126076.16</v>
      </c>
      <c r="AN17" s="142">
        <f t="shared" si="7"/>
        <v>2754214.62</v>
      </c>
      <c r="AO17" s="143">
        <f t="shared" si="8"/>
        <v>914447.31</v>
      </c>
      <c r="AP17" s="143">
        <f t="shared" si="9"/>
        <v>1326146.4000000001</v>
      </c>
      <c r="AQ17" s="125">
        <f t="shared" si="4"/>
        <v>-411699.09000000008</v>
      </c>
    </row>
    <row r="18" spans="1:43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2309</v>
      </c>
      <c r="F18">
        <v>1737471.79</v>
      </c>
      <c r="G18">
        <v>30500</v>
      </c>
      <c r="H18">
        <v>526568.73</v>
      </c>
      <c r="I18">
        <v>173027.66</v>
      </c>
      <c r="J18">
        <v>221078.36</v>
      </c>
      <c r="M18">
        <v>123551</v>
      </c>
      <c r="O18">
        <v>0</v>
      </c>
      <c r="S18">
        <v>1917053.44</v>
      </c>
      <c r="T18">
        <v>955989.15</v>
      </c>
      <c r="V18">
        <v>393670.97</v>
      </c>
      <c r="X18">
        <v>5447.68</v>
      </c>
      <c r="Z18">
        <v>721533</v>
      </c>
      <c r="AA18">
        <v>25900</v>
      </c>
      <c r="AB18">
        <v>889321</v>
      </c>
      <c r="AE18">
        <v>510849.02</v>
      </c>
      <c r="AF18">
        <v>39511.68</v>
      </c>
      <c r="AJ18">
        <v>14817</v>
      </c>
      <c r="AL18" s="123">
        <f t="shared" si="5"/>
        <v>2294540.52</v>
      </c>
      <c r="AM18" s="129">
        <f t="shared" si="6"/>
        <v>123551</v>
      </c>
      <c r="AN18" s="142">
        <f t="shared" si="7"/>
        <v>2170989.52</v>
      </c>
      <c r="AO18" s="143">
        <f t="shared" si="8"/>
        <v>1146551.6499999999</v>
      </c>
      <c r="AP18" s="143">
        <f t="shared" si="9"/>
        <v>1454498.7</v>
      </c>
      <c r="AQ18" s="125">
        <f t="shared" si="4"/>
        <v>-307947.05000000005</v>
      </c>
    </row>
    <row r="19" spans="1:43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2310</v>
      </c>
      <c r="F19">
        <v>1541361.74</v>
      </c>
      <c r="G19">
        <v>37600</v>
      </c>
      <c r="H19">
        <v>403109.4</v>
      </c>
      <c r="I19">
        <v>1389934.17</v>
      </c>
      <c r="J19">
        <v>959942.14</v>
      </c>
      <c r="L19">
        <v>4600</v>
      </c>
      <c r="M19">
        <v>90959.01</v>
      </c>
      <c r="O19">
        <v>0</v>
      </c>
      <c r="S19">
        <v>3171735.95</v>
      </c>
      <c r="T19">
        <v>1540469.93</v>
      </c>
      <c r="V19">
        <v>177323</v>
      </c>
      <c r="Z19">
        <v>785191.5</v>
      </c>
      <c r="AA19">
        <v>40743.25</v>
      </c>
      <c r="AB19">
        <v>907935.75</v>
      </c>
      <c r="AE19">
        <v>473057.08</v>
      </c>
      <c r="AF19">
        <v>98082.36</v>
      </c>
      <c r="AL19" s="123">
        <f t="shared" si="5"/>
        <v>1982071.1400000001</v>
      </c>
      <c r="AM19" s="129">
        <f t="shared" si="6"/>
        <v>95559.01</v>
      </c>
      <c r="AN19" s="142">
        <f t="shared" si="7"/>
        <v>1886512.1300000001</v>
      </c>
      <c r="AO19" s="143">
        <f t="shared" si="8"/>
        <v>1003257.75</v>
      </c>
      <c r="AP19" s="143">
        <f t="shared" si="9"/>
        <v>1479075.1900000002</v>
      </c>
      <c r="AQ19" s="125">
        <f t="shared" si="4"/>
        <v>-475817.44000000018</v>
      </c>
    </row>
    <row r="20" spans="1:43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2311</v>
      </c>
      <c r="F20">
        <v>2543124.7599999998</v>
      </c>
      <c r="G20">
        <v>12129.5</v>
      </c>
      <c r="H20">
        <v>500028.01</v>
      </c>
      <c r="I20">
        <v>1066693.58</v>
      </c>
      <c r="J20">
        <v>1395091.59</v>
      </c>
      <c r="L20">
        <v>853380</v>
      </c>
      <c r="M20">
        <v>132353.4</v>
      </c>
      <c r="O20">
        <v>8620</v>
      </c>
      <c r="S20">
        <v>2965627.9</v>
      </c>
      <c r="T20">
        <v>2399548.4500000002</v>
      </c>
      <c r="V20">
        <v>326040.83</v>
      </c>
      <c r="Z20">
        <v>1151628.5</v>
      </c>
      <c r="AA20">
        <v>56900</v>
      </c>
      <c r="AB20">
        <v>1425952.5</v>
      </c>
      <c r="AC20">
        <v>6691</v>
      </c>
      <c r="AE20">
        <v>893899.24</v>
      </c>
      <c r="AF20">
        <v>50488.9</v>
      </c>
      <c r="AL20" s="123">
        <f t="shared" si="5"/>
        <v>3055282.2699999996</v>
      </c>
      <c r="AM20" s="129">
        <f t="shared" si="6"/>
        <v>994353.4</v>
      </c>
      <c r="AN20" s="142">
        <f t="shared" si="7"/>
        <v>2060928.8699999996</v>
      </c>
      <c r="AO20" s="143">
        <f t="shared" si="8"/>
        <v>1534569.33</v>
      </c>
      <c r="AP20" s="143">
        <f t="shared" si="9"/>
        <v>2377031.64</v>
      </c>
      <c r="AQ20" s="125">
        <f t="shared" si="4"/>
        <v>-842462.31</v>
      </c>
    </row>
    <row r="21" spans="1:43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2312</v>
      </c>
      <c r="F21">
        <v>2402013.9</v>
      </c>
      <c r="G21">
        <v>68600</v>
      </c>
      <c r="H21">
        <v>560717.71</v>
      </c>
      <c r="I21">
        <v>657185.17000000004</v>
      </c>
      <c r="J21">
        <v>1132654.1000000001</v>
      </c>
      <c r="M21">
        <v>72099.03</v>
      </c>
      <c r="O21">
        <v>264</v>
      </c>
      <c r="S21">
        <v>640202.17000000004</v>
      </c>
      <c r="T21">
        <v>3847094.62</v>
      </c>
      <c r="V21">
        <v>402293.27</v>
      </c>
      <c r="W21">
        <v>814476</v>
      </c>
      <c r="Z21">
        <v>992334</v>
      </c>
      <c r="AA21">
        <v>34800</v>
      </c>
      <c r="AB21">
        <v>1201481</v>
      </c>
      <c r="AE21">
        <v>687323.44</v>
      </c>
      <c r="AF21">
        <v>85840.77</v>
      </c>
      <c r="AJ21">
        <v>7747</v>
      </c>
      <c r="AL21" s="123">
        <f t="shared" si="5"/>
        <v>3031331.61</v>
      </c>
      <c r="AM21" s="129">
        <f t="shared" si="6"/>
        <v>72363.03</v>
      </c>
      <c r="AN21" s="142">
        <f t="shared" si="7"/>
        <v>2958968.58</v>
      </c>
      <c r="AO21" s="143">
        <f t="shared" si="8"/>
        <v>2243903.27</v>
      </c>
      <c r="AP21" s="143">
        <f t="shared" si="9"/>
        <v>1982392.21</v>
      </c>
      <c r="AQ21" s="125">
        <f t="shared" si="4"/>
        <v>261511.06000000006</v>
      </c>
    </row>
    <row r="22" spans="1:43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2313</v>
      </c>
      <c r="F22">
        <v>2740488.08</v>
      </c>
      <c r="G22">
        <v>36900</v>
      </c>
      <c r="H22">
        <v>3325989.08</v>
      </c>
      <c r="I22">
        <v>4</v>
      </c>
      <c r="J22">
        <v>720646.83</v>
      </c>
      <c r="L22">
        <v>24000</v>
      </c>
      <c r="M22">
        <v>64525.99</v>
      </c>
      <c r="O22">
        <v>0</v>
      </c>
      <c r="S22">
        <v>4572353.8</v>
      </c>
      <c r="T22">
        <v>2781867.7</v>
      </c>
      <c r="V22">
        <v>697572.37</v>
      </c>
      <c r="Z22">
        <v>1073628.56</v>
      </c>
      <c r="AA22">
        <v>101900</v>
      </c>
      <c r="AB22">
        <v>1309417.56</v>
      </c>
      <c r="AE22">
        <v>1138083.8799999999</v>
      </c>
      <c r="AF22">
        <v>31867.89</v>
      </c>
      <c r="AJ22">
        <v>12451.1</v>
      </c>
      <c r="AL22" s="123">
        <f t="shared" si="5"/>
        <v>6103377.1600000001</v>
      </c>
      <c r="AM22" s="129">
        <f t="shared" si="6"/>
        <v>88525.989999999991</v>
      </c>
      <c r="AN22" s="142">
        <f t="shared" si="7"/>
        <v>6014851.1699999999</v>
      </c>
      <c r="AO22" s="143">
        <f t="shared" si="8"/>
        <v>1873100.9300000002</v>
      </c>
      <c r="AP22" s="143">
        <f t="shared" si="9"/>
        <v>2491820.4300000002</v>
      </c>
      <c r="AQ22" s="125">
        <f t="shared" si="4"/>
        <v>-618719.5</v>
      </c>
    </row>
    <row r="23" spans="1:43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2314</v>
      </c>
      <c r="F23">
        <v>2337385.27</v>
      </c>
      <c r="G23">
        <v>457.97</v>
      </c>
      <c r="H23">
        <v>238886.75</v>
      </c>
      <c r="I23">
        <v>236264.1</v>
      </c>
      <c r="J23">
        <v>819458.89</v>
      </c>
      <c r="L23">
        <v>6500</v>
      </c>
      <c r="M23">
        <v>150369.64000000001</v>
      </c>
      <c r="O23">
        <v>553.24</v>
      </c>
      <c r="S23">
        <v>2122858.37</v>
      </c>
      <c r="T23">
        <v>1887309.56</v>
      </c>
      <c r="V23">
        <v>142146.26999999999</v>
      </c>
      <c r="X23">
        <v>0.4</v>
      </c>
      <c r="Z23">
        <v>866961</v>
      </c>
      <c r="AA23">
        <v>42350</v>
      </c>
      <c r="AB23">
        <v>947174</v>
      </c>
      <c r="AD23">
        <v>4145</v>
      </c>
      <c r="AE23">
        <v>570980.99</v>
      </c>
      <c r="AF23">
        <v>55668.51</v>
      </c>
      <c r="AJ23">
        <v>8627</v>
      </c>
      <c r="AL23" s="123">
        <f t="shared" si="5"/>
        <v>2576729.9900000002</v>
      </c>
      <c r="AM23" s="129">
        <f t="shared" si="6"/>
        <v>157422.88</v>
      </c>
      <c r="AN23" s="142">
        <f t="shared" si="7"/>
        <v>2419307.1100000003</v>
      </c>
      <c r="AO23" s="143">
        <f t="shared" si="8"/>
        <v>1051457.67</v>
      </c>
      <c r="AP23" s="143">
        <f t="shared" si="9"/>
        <v>1586595.5</v>
      </c>
      <c r="AQ23" s="125">
        <f t="shared" si="4"/>
        <v>-535137.83000000007</v>
      </c>
    </row>
    <row r="24" spans="1:43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2315</v>
      </c>
      <c r="F24">
        <v>306878.08000000002</v>
      </c>
      <c r="G24">
        <v>27643.35</v>
      </c>
      <c r="H24">
        <v>220500.47</v>
      </c>
      <c r="I24">
        <v>482299.86</v>
      </c>
      <c r="J24">
        <v>284192.09999999998</v>
      </c>
      <c r="M24">
        <v>83918</v>
      </c>
      <c r="O24">
        <v>0</v>
      </c>
      <c r="S24">
        <v>-606645.28</v>
      </c>
      <c r="T24">
        <v>2302867.0299999998</v>
      </c>
      <c r="V24">
        <v>127455.45</v>
      </c>
      <c r="Z24">
        <v>507009.5</v>
      </c>
      <c r="AA24">
        <v>43890</v>
      </c>
      <c r="AB24">
        <v>601441.5</v>
      </c>
      <c r="AC24">
        <v>3000</v>
      </c>
      <c r="AD24">
        <v>9692</v>
      </c>
      <c r="AE24">
        <v>452301.84</v>
      </c>
      <c r="AF24">
        <v>62798.5</v>
      </c>
      <c r="AJ24">
        <v>7747</v>
      </c>
      <c r="AL24" s="123">
        <f t="shared" si="5"/>
        <v>555021.9</v>
      </c>
      <c r="AM24" s="129">
        <f t="shared" si="6"/>
        <v>83918</v>
      </c>
      <c r="AN24" s="142">
        <f t="shared" si="7"/>
        <v>471103.9</v>
      </c>
      <c r="AO24" s="143">
        <f t="shared" si="8"/>
        <v>678354.95</v>
      </c>
      <c r="AP24" s="143">
        <f t="shared" si="9"/>
        <v>1136980.8400000001</v>
      </c>
      <c r="AQ24" s="125">
        <f t="shared" si="4"/>
        <v>-458625.89000000013</v>
      </c>
    </row>
    <row r="25" spans="1:43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2316</v>
      </c>
      <c r="F25">
        <v>1849512.26</v>
      </c>
      <c r="G25">
        <v>5641.6</v>
      </c>
      <c r="H25">
        <v>511461.82</v>
      </c>
      <c r="I25">
        <v>149622</v>
      </c>
      <c r="J25">
        <v>741291.16</v>
      </c>
      <c r="M25">
        <v>101981.56</v>
      </c>
      <c r="O25">
        <v>0</v>
      </c>
      <c r="S25">
        <v>1369983.18</v>
      </c>
      <c r="T25">
        <v>1722667.58</v>
      </c>
      <c r="V25">
        <v>179987.86</v>
      </c>
      <c r="W25">
        <v>459448</v>
      </c>
      <c r="Z25">
        <v>649684</v>
      </c>
      <c r="AA25">
        <v>25000</v>
      </c>
      <c r="AB25">
        <v>761450</v>
      </c>
      <c r="AE25">
        <v>475622.24</v>
      </c>
      <c r="AF25">
        <v>6404.1</v>
      </c>
      <c r="AJ25">
        <v>7747</v>
      </c>
      <c r="AL25" s="123">
        <f t="shared" si="5"/>
        <v>2366615.6800000002</v>
      </c>
      <c r="AM25" s="129">
        <f t="shared" si="6"/>
        <v>101981.56</v>
      </c>
      <c r="AN25" s="142">
        <f t="shared" si="7"/>
        <v>2264634.12</v>
      </c>
      <c r="AO25" s="143">
        <f t="shared" si="8"/>
        <v>1314119.8599999999</v>
      </c>
      <c r="AP25" s="143">
        <f t="shared" si="9"/>
        <v>1251223.3400000001</v>
      </c>
      <c r="AQ25" s="125">
        <f t="shared" si="4"/>
        <v>62896.519999999786</v>
      </c>
    </row>
    <row r="26" spans="1:43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2317</v>
      </c>
      <c r="F26">
        <v>810361.22</v>
      </c>
      <c r="G26">
        <v>17207.84</v>
      </c>
      <c r="H26">
        <v>783126.15</v>
      </c>
      <c r="I26">
        <v>241403.01</v>
      </c>
      <c r="J26">
        <v>713195.77</v>
      </c>
      <c r="L26">
        <v>100</v>
      </c>
      <c r="M26">
        <v>106149.6</v>
      </c>
      <c r="O26">
        <v>0</v>
      </c>
      <c r="S26">
        <v>744927.85</v>
      </c>
      <c r="T26">
        <v>2074532.05</v>
      </c>
      <c r="V26">
        <v>149711.93</v>
      </c>
      <c r="Z26">
        <v>522776</v>
      </c>
      <c r="AA26">
        <v>16600</v>
      </c>
      <c r="AB26">
        <v>596223</v>
      </c>
      <c r="AC26">
        <v>4908</v>
      </c>
      <c r="AE26">
        <v>392197.44</v>
      </c>
      <c r="AF26">
        <v>54675</v>
      </c>
      <c r="AJ26">
        <v>1500</v>
      </c>
      <c r="AL26" s="123">
        <f t="shared" si="5"/>
        <v>1610695.21</v>
      </c>
      <c r="AM26" s="129">
        <f t="shared" si="6"/>
        <v>106249.60000000001</v>
      </c>
      <c r="AN26" s="142">
        <f t="shared" si="7"/>
        <v>1504445.6099999999</v>
      </c>
      <c r="AO26" s="143">
        <f t="shared" si="8"/>
        <v>689087.92999999993</v>
      </c>
      <c r="AP26" s="143">
        <f t="shared" si="9"/>
        <v>1049503.44</v>
      </c>
      <c r="AQ26" s="125">
        <f t="shared" si="4"/>
        <v>-360415.51</v>
      </c>
    </row>
    <row r="27" spans="1:43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2318</v>
      </c>
      <c r="F27">
        <v>1636508.53</v>
      </c>
      <c r="G27">
        <v>26424.29</v>
      </c>
      <c r="H27">
        <v>845662.96</v>
      </c>
      <c r="I27">
        <v>235809.43</v>
      </c>
      <c r="J27">
        <v>996948.7</v>
      </c>
      <c r="M27">
        <v>81167.86</v>
      </c>
      <c r="O27">
        <v>1972</v>
      </c>
      <c r="S27">
        <v>2631767.2400000002</v>
      </c>
      <c r="T27">
        <v>900591.29</v>
      </c>
      <c r="V27">
        <v>243681.63</v>
      </c>
      <c r="W27">
        <v>480332</v>
      </c>
      <c r="Z27">
        <v>957058</v>
      </c>
      <c r="AA27">
        <v>2233</v>
      </c>
      <c r="AB27">
        <v>1048352</v>
      </c>
      <c r="AD27">
        <v>3090</v>
      </c>
      <c r="AE27">
        <v>402353.49</v>
      </c>
      <c r="AF27">
        <v>89646.62</v>
      </c>
      <c r="AJ27">
        <v>14007</v>
      </c>
      <c r="AL27" s="123">
        <f t="shared" si="5"/>
        <v>2508595.7800000003</v>
      </c>
      <c r="AM27" s="129">
        <f t="shared" si="6"/>
        <v>83139.86</v>
      </c>
      <c r="AN27" s="142">
        <f t="shared" si="7"/>
        <v>2425455.9200000004</v>
      </c>
      <c r="AO27" s="143">
        <f t="shared" si="8"/>
        <v>1683304.63</v>
      </c>
      <c r="AP27" s="143">
        <f t="shared" si="9"/>
        <v>1557449.1099999999</v>
      </c>
      <c r="AQ27" s="125">
        <f t="shared" si="4"/>
        <v>125855.52000000002</v>
      </c>
    </row>
    <row r="28" spans="1:43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2319</v>
      </c>
      <c r="F28">
        <v>1875829.55</v>
      </c>
      <c r="G28">
        <v>59272.800000000003</v>
      </c>
      <c r="H28">
        <v>436969.96</v>
      </c>
      <c r="I28">
        <v>203789.1</v>
      </c>
      <c r="J28">
        <v>732485.31</v>
      </c>
      <c r="L28">
        <v>30341.63</v>
      </c>
      <c r="M28">
        <v>91012.08</v>
      </c>
      <c r="O28">
        <v>62027.34</v>
      </c>
      <c r="S28">
        <v>633478.68999999994</v>
      </c>
      <c r="T28">
        <v>2673935.1</v>
      </c>
      <c r="V28">
        <v>272854.43</v>
      </c>
      <c r="W28">
        <v>240166</v>
      </c>
      <c r="X28">
        <v>59.44</v>
      </c>
      <c r="Z28">
        <v>1027396</v>
      </c>
      <c r="AA28">
        <v>22800</v>
      </c>
      <c r="AB28">
        <v>1215176</v>
      </c>
      <c r="AE28">
        <v>489960.81</v>
      </c>
      <c r="AF28">
        <v>40587.18</v>
      </c>
      <c r="AL28" s="123">
        <f t="shared" si="5"/>
        <v>2372072.31</v>
      </c>
      <c r="AM28" s="129">
        <f t="shared" si="6"/>
        <v>183381.05</v>
      </c>
      <c r="AN28" s="142">
        <f t="shared" si="7"/>
        <v>2188691.2600000002</v>
      </c>
      <c r="AO28" s="143">
        <f t="shared" si="8"/>
        <v>1563275.87</v>
      </c>
      <c r="AP28" s="143">
        <f t="shared" si="9"/>
        <v>1745723.99</v>
      </c>
      <c r="AQ28" s="125">
        <f t="shared" si="4"/>
        <v>-182448.11999999988</v>
      </c>
    </row>
    <row r="29" spans="1:43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2320</v>
      </c>
      <c r="F29">
        <v>1403107.94</v>
      </c>
      <c r="G29">
        <v>54400</v>
      </c>
      <c r="H29">
        <v>343760.71</v>
      </c>
      <c r="I29">
        <v>710546.54</v>
      </c>
      <c r="J29">
        <v>634553.38</v>
      </c>
      <c r="L29">
        <v>142501</v>
      </c>
      <c r="M29">
        <v>92434.8</v>
      </c>
      <c r="O29">
        <v>0</v>
      </c>
      <c r="S29">
        <v>1666073.83</v>
      </c>
      <c r="T29">
        <v>1942985.43</v>
      </c>
      <c r="V29">
        <v>253411.18</v>
      </c>
      <c r="W29">
        <v>144800</v>
      </c>
      <c r="Z29">
        <v>767632</v>
      </c>
      <c r="AA29">
        <v>21900</v>
      </c>
      <c r="AB29">
        <v>834654</v>
      </c>
      <c r="AE29">
        <v>942826.26</v>
      </c>
      <c r="AF29">
        <v>99922.41</v>
      </c>
      <c r="AJ29">
        <v>7967</v>
      </c>
      <c r="AL29" s="123">
        <f t="shared" si="5"/>
        <v>1801268.65</v>
      </c>
      <c r="AM29" s="129">
        <f t="shared" si="6"/>
        <v>234935.8</v>
      </c>
      <c r="AN29" s="142">
        <f t="shared" si="7"/>
        <v>1566332.8499999999</v>
      </c>
      <c r="AO29" s="143">
        <f t="shared" si="8"/>
        <v>1187743.18</v>
      </c>
      <c r="AP29" s="143">
        <f t="shared" si="9"/>
        <v>1885369.67</v>
      </c>
      <c r="AQ29" s="125">
        <f t="shared" si="4"/>
        <v>-697626.49</v>
      </c>
    </row>
    <row r="30" spans="1:43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2321</v>
      </c>
      <c r="F30">
        <v>572593.6</v>
      </c>
      <c r="G30">
        <v>20918.47</v>
      </c>
      <c r="H30">
        <v>320918.88</v>
      </c>
      <c r="I30">
        <v>923592.99</v>
      </c>
      <c r="J30">
        <v>2582392.4700000002</v>
      </c>
      <c r="M30">
        <v>65321</v>
      </c>
      <c r="O30">
        <v>0</v>
      </c>
      <c r="S30">
        <v>2256489.65</v>
      </c>
      <c r="T30">
        <v>2306439.37</v>
      </c>
      <c r="V30">
        <v>262010.06</v>
      </c>
      <c r="W30">
        <v>1336576</v>
      </c>
      <c r="Z30">
        <v>655350.5</v>
      </c>
      <c r="AA30">
        <v>17600</v>
      </c>
      <c r="AB30">
        <v>719707.5</v>
      </c>
      <c r="AE30">
        <v>1671813.6</v>
      </c>
      <c r="AF30">
        <v>69342.070000000007</v>
      </c>
      <c r="AJ30">
        <v>18507</v>
      </c>
      <c r="AL30" s="123">
        <f t="shared" si="5"/>
        <v>914430.95</v>
      </c>
      <c r="AM30" s="129">
        <f t="shared" si="6"/>
        <v>65321</v>
      </c>
      <c r="AN30" s="142">
        <f t="shared" si="7"/>
        <v>849109.95</v>
      </c>
      <c r="AO30" s="143">
        <f t="shared" si="8"/>
        <v>2271536.56</v>
      </c>
      <c r="AP30" s="143">
        <f t="shared" si="9"/>
        <v>2479370.17</v>
      </c>
      <c r="AQ30" s="125">
        <f t="shared" si="4"/>
        <v>-207833.60999999987</v>
      </c>
    </row>
    <row r="31" spans="1:43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2322</v>
      </c>
      <c r="F31">
        <v>1312199.3899999999</v>
      </c>
      <c r="G31">
        <v>23443.82</v>
      </c>
      <c r="H31">
        <v>218876.61</v>
      </c>
      <c r="I31">
        <v>206413.43</v>
      </c>
      <c r="J31">
        <v>359173.74</v>
      </c>
      <c r="L31">
        <v>1500</v>
      </c>
      <c r="M31">
        <v>28535.81</v>
      </c>
      <c r="O31">
        <v>1029.32</v>
      </c>
      <c r="S31">
        <v>961357.34</v>
      </c>
      <c r="T31">
        <v>1600056.47</v>
      </c>
      <c r="V31">
        <v>114036.78</v>
      </c>
      <c r="Z31">
        <v>517830</v>
      </c>
      <c r="AA31">
        <v>21600</v>
      </c>
      <c r="AB31">
        <v>622076</v>
      </c>
      <c r="AE31">
        <v>458248.01</v>
      </c>
      <c r="AF31">
        <v>37767.72</v>
      </c>
      <c r="AJ31">
        <v>7747</v>
      </c>
      <c r="AL31" s="123">
        <f t="shared" si="5"/>
        <v>1554519.8199999998</v>
      </c>
      <c r="AM31" s="129">
        <f t="shared" si="6"/>
        <v>31065.13</v>
      </c>
      <c r="AN31" s="142">
        <f t="shared" si="7"/>
        <v>1523454.69</v>
      </c>
      <c r="AO31" s="143">
        <f t="shared" si="8"/>
        <v>653466.78</v>
      </c>
      <c r="AP31" s="143">
        <f t="shared" si="9"/>
        <v>1125838.73</v>
      </c>
      <c r="AQ31" s="125">
        <f t="shared" si="4"/>
        <v>-472371.94999999995</v>
      </c>
    </row>
    <row r="32" spans="1:43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2323</v>
      </c>
      <c r="F32">
        <v>1593568.11</v>
      </c>
      <c r="G32">
        <v>84300</v>
      </c>
      <c r="H32">
        <v>539300.23</v>
      </c>
      <c r="I32">
        <v>3</v>
      </c>
      <c r="J32">
        <v>1316327.8600000001</v>
      </c>
      <c r="L32">
        <v>11000</v>
      </c>
      <c r="M32">
        <v>99818.240000000005</v>
      </c>
      <c r="O32">
        <v>677</v>
      </c>
      <c r="S32">
        <v>1059106.69</v>
      </c>
      <c r="T32">
        <v>2970314.75</v>
      </c>
      <c r="V32">
        <v>248816.57</v>
      </c>
      <c r="Z32">
        <v>741421.5</v>
      </c>
      <c r="AA32">
        <v>44900</v>
      </c>
      <c r="AB32">
        <v>960024.5</v>
      </c>
      <c r="AE32">
        <v>532841.49</v>
      </c>
      <c r="AF32">
        <v>101762.84</v>
      </c>
      <c r="AJ32">
        <v>47926.720000000001</v>
      </c>
      <c r="AL32" s="123">
        <f t="shared" si="5"/>
        <v>2217168.34</v>
      </c>
      <c r="AM32" s="129">
        <f t="shared" si="6"/>
        <v>111495.24</v>
      </c>
      <c r="AN32" s="142">
        <f t="shared" si="7"/>
        <v>2105673.0999999996</v>
      </c>
      <c r="AO32" s="143">
        <f t="shared" si="8"/>
        <v>1035138.0700000001</v>
      </c>
      <c r="AP32" s="143">
        <f t="shared" si="9"/>
        <v>1642555.55</v>
      </c>
      <c r="AQ32" s="125">
        <f t="shared" si="4"/>
        <v>-607417.48</v>
      </c>
    </row>
    <row r="33" spans="1:43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2324</v>
      </c>
      <c r="F33">
        <v>1929837.34</v>
      </c>
      <c r="G33">
        <v>160526</v>
      </c>
      <c r="H33">
        <v>457810.56</v>
      </c>
      <c r="I33">
        <v>929499.47</v>
      </c>
      <c r="J33">
        <v>1084743.33</v>
      </c>
      <c r="M33">
        <v>102106.93</v>
      </c>
      <c r="O33">
        <v>0</v>
      </c>
      <c r="S33">
        <v>1670983.37</v>
      </c>
      <c r="T33">
        <v>3203233.17</v>
      </c>
      <c r="V33">
        <v>326884.15000000002</v>
      </c>
      <c r="Z33">
        <v>702073</v>
      </c>
      <c r="AA33">
        <v>20000</v>
      </c>
      <c r="AB33">
        <v>923954</v>
      </c>
      <c r="AE33">
        <v>435508.3</v>
      </c>
      <c r="AF33">
        <v>100626.62</v>
      </c>
      <c r="AJ33">
        <v>2775</v>
      </c>
      <c r="AL33" s="123">
        <f t="shared" si="5"/>
        <v>2548173.9</v>
      </c>
      <c r="AM33" s="129">
        <f t="shared" si="6"/>
        <v>102106.93</v>
      </c>
      <c r="AN33" s="142">
        <f t="shared" si="7"/>
        <v>2446066.9699999997</v>
      </c>
      <c r="AO33" s="143">
        <f t="shared" si="8"/>
        <v>1048957.1499999999</v>
      </c>
      <c r="AP33" s="143">
        <f t="shared" si="9"/>
        <v>1462863.92</v>
      </c>
      <c r="AQ33" s="125">
        <f t="shared" si="4"/>
        <v>-413906.77</v>
      </c>
    </row>
    <row r="34" spans="1:43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2325</v>
      </c>
      <c r="F34">
        <v>1375379.41</v>
      </c>
      <c r="G34">
        <v>52008.2</v>
      </c>
      <c r="H34">
        <v>939779.27</v>
      </c>
      <c r="I34">
        <v>3</v>
      </c>
      <c r="J34">
        <v>249373.01</v>
      </c>
      <c r="M34">
        <v>177636.79</v>
      </c>
      <c r="O34">
        <v>0</v>
      </c>
      <c r="S34">
        <v>684047.66</v>
      </c>
      <c r="T34">
        <v>2001291.5</v>
      </c>
      <c r="V34">
        <v>24448.32</v>
      </c>
      <c r="Z34">
        <v>484455</v>
      </c>
      <c r="AA34">
        <v>14500</v>
      </c>
      <c r="AB34">
        <v>508105</v>
      </c>
      <c r="AE34">
        <v>237203.54</v>
      </c>
      <c r="AF34">
        <v>19560.84</v>
      </c>
      <c r="AJ34">
        <v>4967</v>
      </c>
      <c r="AL34" s="123">
        <f t="shared" si="5"/>
        <v>2367166.88</v>
      </c>
      <c r="AM34" s="129">
        <f t="shared" si="6"/>
        <v>177636.79</v>
      </c>
      <c r="AN34" s="142">
        <f t="shared" si="7"/>
        <v>2189530.09</v>
      </c>
      <c r="AO34" s="143">
        <f t="shared" si="8"/>
        <v>523403.32</v>
      </c>
      <c r="AP34" s="143">
        <f t="shared" si="9"/>
        <v>769836.38</v>
      </c>
      <c r="AQ34" s="125">
        <f t="shared" si="4"/>
        <v>-246433.06</v>
      </c>
    </row>
    <row r="35" spans="1:43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2326</v>
      </c>
      <c r="F35">
        <v>1293635.5</v>
      </c>
      <c r="G35">
        <v>45604.49</v>
      </c>
      <c r="H35">
        <v>310512.75</v>
      </c>
      <c r="I35">
        <v>756807.78</v>
      </c>
      <c r="J35">
        <v>906207.81</v>
      </c>
      <c r="M35">
        <v>96510.19</v>
      </c>
      <c r="O35">
        <v>0</v>
      </c>
      <c r="S35">
        <v>-619736.01</v>
      </c>
      <c r="T35">
        <v>3800882.66</v>
      </c>
      <c r="V35">
        <v>64584.5</v>
      </c>
      <c r="W35">
        <v>490774</v>
      </c>
      <c r="X35">
        <v>0.03</v>
      </c>
      <c r="Z35">
        <v>867763.5</v>
      </c>
      <c r="AA35">
        <v>37006</v>
      </c>
      <c r="AB35">
        <v>954764.5</v>
      </c>
      <c r="AE35">
        <v>374186.42</v>
      </c>
      <c r="AF35">
        <v>88318.62</v>
      </c>
      <c r="AJ35">
        <v>7747</v>
      </c>
      <c r="AL35" s="123">
        <f t="shared" si="5"/>
        <v>1649752.74</v>
      </c>
      <c r="AM35" s="129">
        <f t="shared" si="6"/>
        <v>96510.19</v>
      </c>
      <c r="AN35" s="142">
        <f t="shared" si="7"/>
        <v>1553242.55</v>
      </c>
      <c r="AO35" s="143">
        <f t="shared" si="8"/>
        <v>1460128.03</v>
      </c>
      <c r="AP35" s="143">
        <f t="shared" si="9"/>
        <v>1425016.54</v>
      </c>
      <c r="AQ35" s="125">
        <f t="shared" si="4"/>
        <v>35111.489999999991</v>
      </c>
    </row>
    <row r="36" spans="1:43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2327</v>
      </c>
      <c r="F36">
        <v>1248118.79</v>
      </c>
      <c r="G36">
        <v>57201.3</v>
      </c>
      <c r="H36">
        <v>41621.949999999997</v>
      </c>
      <c r="I36">
        <v>500608.74</v>
      </c>
      <c r="J36">
        <v>529543.93999999994</v>
      </c>
      <c r="L36">
        <v>207040</v>
      </c>
      <c r="M36">
        <v>103612</v>
      </c>
      <c r="O36">
        <v>69.88</v>
      </c>
      <c r="Q36">
        <v>375670</v>
      </c>
      <c r="S36">
        <v>-285792.09000000003</v>
      </c>
      <c r="T36">
        <v>2024806.3999999999</v>
      </c>
      <c r="V36">
        <v>539544.06000000006</v>
      </c>
      <c r="Z36">
        <v>450671</v>
      </c>
      <c r="AB36">
        <v>705774</v>
      </c>
      <c r="AE36">
        <v>238435.76</v>
      </c>
      <c r="AF36">
        <v>73431.12</v>
      </c>
      <c r="AJ36">
        <v>20885.650000000001</v>
      </c>
      <c r="AL36" s="123">
        <f t="shared" si="5"/>
        <v>1346942.04</v>
      </c>
      <c r="AM36" s="129">
        <f t="shared" si="6"/>
        <v>310721.88</v>
      </c>
      <c r="AN36" s="142">
        <f t="shared" si="7"/>
        <v>1036220.16</v>
      </c>
      <c r="AO36" s="143">
        <f t="shared" si="8"/>
        <v>990215.06</v>
      </c>
      <c r="AP36" s="143">
        <f t="shared" si="9"/>
        <v>1038526.53</v>
      </c>
      <c r="AQ36" s="125">
        <f t="shared" si="4"/>
        <v>-48311.469999999972</v>
      </c>
    </row>
    <row r="37" spans="1:43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2328</v>
      </c>
      <c r="F37">
        <v>1616779.93</v>
      </c>
      <c r="G37">
        <v>12427.3</v>
      </c>
      <c r="H37">
        <v>43340.76</v>
      </c>
      <c r="I37">
        <v>68529.399999999994</v>
      </c>
      <c r="J37">
        <v>730630.55</v>
      </c>
      <c r="L37">
        <v>8180</v>
      </c>
      <c r="M37">
        <v>76509.36</v>
      </c>
      <c r="O37">
        <v>2198.9899999999998</v>
      </c>
      <c r="S37">
        <v>244260.89</v>
      </c>
      <c r="T37">
        <v>2381908.6800000002</v>
      </c>
      <c r="V37">
        <v>252981.41</v>
      </c>
      <c r="Z37">
        <v>492103.5</v>
      </c>
      <c r="AA37">
        <v>43317.86</v>
      </c>
      <c r="AB37">
        <v>653978.5</v>
      </c>
      <c r="AE37">
        <v>278062.76</v>
      </c>
      <c r="AF37">
        <v>73615.59</v>
      </c>
      <c r="AJ37">
        <v>24095.9</v>
      </c>
      <c r="AL37" s="123">
        <f t="shared" si="5"/>
        <v>1672547.99</v>
      </c>
      <c r="AM37" s="129">
        <f t="shared" si="6"/>
        <v>86888.35</v>
      </c>
      <c r="AN37" s="142">
        <f t="shared" si="7"/>
        <v>1585659.64</v>
      </c>
      <c r="AO37" s="143">
        <f t="shared" si="8"/>
        <v>788402.77</v>
      </c>
      <c r="AP37" s="143">
        <f t="shared" si="9"/>
        <v>1029752.75</v>
      </c>
      <c r="AQ37" s="125">
        <f t="shared" si="4"/>
        <v>-241349.97999999998</v>
      </c>
    </row>
    <row r="38" spans="1:43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2329</v>
      </c>
      <c r="F38">
        <v>1012739.57</v>
      </c>
      <c r="G38">
        <v>6200</v>
      </c>
      <c r="H38">
        <v>84898.73</v>
      </c>
      <c r="I38">
        <v>520845.37</v>
      </c>
      <c r="J38">
        <v>847048</v>
      </c>
      <c r="L38">
        <v>0</v>
      </c>
      <c r="M38">
        <v>74272.14</v>
      </c>
      <c r="O38">
        <v>2677.24</v>
      </c>
      <c r="S38">
        <v>-649085.19999999995</v>
      </c>
      <c r="T38">
        <v>2692203.68</v>
      </c>
      <c r="V38">
        <v>494923.39</v>
      </c>
      <c r="W38">
        <v>438564</v>
      </c>
      <c r="Z38">
        <v>843003</v>
      </c>
      <c r="AA38">
        <v>6000</v>
      </c>
      <c r="AB38">
        <v>1023683</v>
      </c>
      <c r="AE38">
        <v>281898.73</v>
      </c>
      <c r="AF38">
        <v>82801.8</v>
      </c>
      <c r="AJ38">
        <v>42443.05</v>
      </c>
      <c r="AL38" s="123">
        <f t="shared" si="5"/>
        <v>1103838.3</v>
      </c>
      <c r="AM38" s="129">
        <f t="shared" si="6"/>
        <v>76949.38</v>
      </c>
      <c r="AN38" s="142">
        <f t="shared" si="7"/>
        <v>1026888.92</v>
      </c>
      <c r="AO38" s="143">
        <f t="shared" si="8"/>
        <v>1782490.3900000001</v>
      </c>
      <c r="AP38" s="143">
        <f t="shared" si="9"/>
        <v>1430826.58</v>
      </c>
      <c r="AQ38" s="125">
        <f t="shared" si="4"/>
        <v>351663.81000000006</v>
      </c>
    </row>
    <row r="39" spans="1:43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2330</v>
      </c>
      <c r="F39">
        <v>480687.15</v>
      </c>
      <c r="G39">
        <v>8345</v>
      </c>
      <c r="H39">
        <v>133455.66</v>
      </c>
      <c r="I39">
        <v>70658.02</v>
      </c>
      <c r="J39">
        <v>483093.3</v>
      </c>
      <c r="L39">
        <v>4500</v>
      </c>
      <c r="M39">
        <v>56325</v>
      </c>
      <c r="O39">
        <v>206.17</v>
      </c>
      <c r="Q39">
        <v>259008</v>
      </c>
      <c r="S39">
        <v>589964.65</v>
      </c>
      <c r="T39">
        <v>288756.2</v>
      </c>
      <c r="V39">
        <v>402440.73</v>
      </c>
      <c r="Z39">
        <v>293359.5</v>
      </c>
      <c r="AA39">
        <v>31085.57</v>
      </c>
      <c r="AB39">
        <v>501747.5</v>
      </c>
      <c r="AE39">
        <v>195319.01</v>
      </c>
      <c r="AF39">
        <v>41779.64</v>
      </c>
      <c r="AJ39">
        <v>10560.54</v>
      </c>
      <c r="AL39" s="123">
        <f t="shared" si="5"/>
        <v>622487.81000000006</v>
      </c>
      <c r="AM39" s="129">
        <f t="shared" si="6"/>
        <v>61031.17</v>
      </c>
      <c r="AN39" s="142">
        <f t="shared" si="7"/>
        <v>561456.64000000001</v>
      </c>
      <c r="AO39" s="143">
        <f t="shared" si="8"/>
        <v>726885.79999999993</v>
      </c>
      <c r="AP39" s="143">
        <f t="shared" si="9"/>
        <v>749406.69000000006</v>
      </c>
      <c r="AQ39" s="125">
        <f t="shared" si="4"/>
        <v>-22520.89000000013</v>
      </c>
    </row>
    <row r="40" spans="1:43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2331</v>
      </c>
      <c r="F40">
        <v>2878439.23</v>
      </c>
      <c r="G40">
        <v>5976.5</v>
      </c>
      <c r="H40">
        <v>169697.45</v>
      </c>
      <c r="I40">
        <v>-9954.9</v>
      </c>
      <c r="J40">
        <v>1085816.17</v>
      </c>
      <c r="L40">
        <v>0</v>
      </c>
      <c r="M40">
        <v>110722.56</v>
      </c>
      <c r="O40">
        <v>7668.27</v>
      </c>
      <c r="Q40">
        <v>2860</v>
      </c>
      <c r="S40">
        <v>496994.99</v>
      </c>
      <c r="T40">
        <v>3281518.85</v>
      </c>
      <c r="V40">
        <v>242526.38</v>
      </c>
      <c r="Z40">
        <v>723765</v>
      </c>
      <c r="AA40">
        <v>1073987.17</v>
      </c>
      <c r="AB40">
        <v>1171128.8600000001</v>
      </c>
      <c r="AE40">
        <v>451744.81</v>
      </c>
      <c r="AF40">
        <v>72006.3</v>
      </c>
      <c r="AH40">
        <v>115188.8</v>
      </c>
      <c r="AL40" s="123">
        <f t="shared" si="5"/>
        <v>3054113.18</v>
      </c>
      <c r="AM40" s="129">
        <f t="shared" si="6"/>
        <v>118390.83</v>
      </c>
      <c r="AN40" s="142">
        <f t="shared" si="7"/>
        <v>2935722.35</v>
      </c>
      <c r="AO40" s="143">
        <f t="shared" si="8"/>
        <v>2040278.5499999998</v>
      </c>
      <c r="AP40" s="143">
        <f t="shared" si="9"/>
        <v>1810068.7700000003</v>
      </c>
      <c r="AQ40" s="125">
        <f t="shared" si="4"/>
        <v>230209.77999999956</v>
      </c>
    </row>
    <row r="41" spans="1:43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2332</v>
      </c>
      <c r="F41">
        <v>1432841.95</v>
      </c>
      <c r="G41">
        <v>8796</v>
      </c>
      <c r="H41">
        <v>131873.24</v>
      </c>
      <c r="I41">
        <v>451031.01</v>
      </c>
      <c r="J41">
        <v>341958.89</v>
      </c>
      <c r="L41">
        <v>6000</v>
      </c>
      <c r="M41">
        <v>75230</v>
      </c>
      <c r="O41">
        <v>1856.02</v>
      </c>
      <c r="S41">
        <v>-1143157.8</v>
      </c>
      <c r="T41">
        <v>3750097.45</v>
      </c>
      <c r="V41">
        <v>363655.02</v>
      </c>
      <c r="Z41">
        <v>769860</v>
      </c>
      <c r="AA41">
        <v>72358</v>
      </c>
      <c r="AB41">
        <v>962876</v>
      </c>
      <c r="AE41">
        <v>426865.12</v>
      </c>
      <c r="AF41">
        <v>75819.63</v>
      </c>
      <c r="AJ41">
        <v>63836.85</v>
      </c>
      <c r="AL41" s="123">
        <f t="shared" si="5"/>
        <v>1573511.19</v>
      </c>
      <c r="AM41" s="129">
        <f t="shared" si="6"/>
        <v>83086.02</v>
      </c>
      <c r="AN41" s="142">
        <f t="shared" si="7"/>
        <v>1490425.17</v>
      </c>
      <c r="AO41" s="143">
        <f t="shared" si="8"/>
        <v>1205873.02</v>
      </c>
      <c r="AP41" s="143">
        <f t="shared" si="9"/>
        <v>1529397.6</v>
      </c>
      <c r="AQ41" s="125">
        <f t="shared" si="4"/>
        <v>-323524.58000000007</v>
      </c>
    </row>
    <row r="42" spans="1:43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2333</v>
      </c>
      <c r="F42">
        <v>843759.86</v>
      </c>
      <c r="G42">
        <v>23352.81</v>
      </c>
      <c r="H42">
        <v>77265.83</v>
      </c>
      <c r="I42">
        <v>562755.5</v>
      </c>
      <c r="J42">
        <v>396505.61</v>
      </c>
      <c r="L42">
        <v>9120</v>
      </c>
      <c r="M42">
        <v>58009.43</v>
      </c>
      <c r="O42">
        <v>17.98</v>
      </c>
      <c r="Q42">
        <v>166330.5</v>
      </c>
      <c r="S42">
        <v>-27163.22</v>
      </c>
      <c r="T42">
        <v>1851653.95</v>
      </c>
      <c r="V42">
        <v>371049.94</v>
      </c>
      <c r="Z42">
        <v>546819</v>
      </c>
      <c r="AA42">
        <v>55289.82</v>
      </c>
      <c r="AB42">
        <v>732442</v>
      </c>
      <c r="AC42">
        <v>1480</v>
      </c>
      <c r="AD42">
        <v>2780</v>
      </c>
      <c r="AE42">
        <v>303246.8</v>
      </c>
      <c r="AF42">
        <v>65242.59</v>
      </c>
      <c r="AJ42">
        <v>22296.400000000001</v>
      </c>
      <c r="AL42" s="123">
        <f t="shared" si="5"/>
        <v>944378.5</v>
      </c>
      <c r="AM42" s="129">
        <f t="shared" si="6"/>
        <v>67147.409999999989</v>
      </c>
      <c r="AN42" s="142">
        <f t="shared" si="7"/>
        <v>877231.09</v>
      </c>
      <c r="AO42" s="143">
        <f t="shared" si="8"/>
        <v>973158.75999999989</v>
      </c>
      <c r="AP42" s="143">
        <f t="shared" si="9"/>
        <v>1127487.79</v>
      </c>
      <c r="AQ42" s="125">
        <f t="shared" si="4"/>
        <v>-154329.03000000014</v>
      </c>
    </row>
    <row r="43" spans="1:43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2334</v>
      </c>
      <c r="F43">
        <v>438725.35</v>
      </c>
      <c r="G43">
        <v>6014.85</v>
      </c>
      <c r="H43">
        <v>56309.82</v>
      </c>
      <c r="I43">
        <v>18072.53</v>
      </c>
      <c r="J43">
        <v>416869.53</v>
      </c>
      <c r="L43">
        <v>3300</v>
      </c>
      <c r="M43">
        <v>57216</v>
      </c>
      <c r="O43">
        <v>460.82</v>
      </c>
      <c r="S43">
        <v>-828310.84</v>
      </c>
      <c r="T43">
        <v>1865771.67</v>
      </c>
      <c r="V43">
        <v>407833.35</v>
      </c>
      <c r="Z43">
        <v>152333</v>
      </c>
      <c r="AA43">
        <v>67796.41</v>
      </c>
      <c r="AB43">
        <v>423060</v>
      </c>
      <c r="AD43">
        <v>3500</v>
      </c>
      <c r="AE43">
        <v>299817.28000000003</v>
      </c>
      <c r="AF43">
        <v>44561.42</v>
      </c>
      <c r="AJ43">
        <v>19469.63</v>
      </c>
      <c r="AL43" s="123">
        <f t="shared" si="5"/>
        <v>501050.01999999996</v>
      </c>
      <c r="AM43" s="129">
        <f t="shared" si="6"/>
        <v>60976.82</v>
      </c>
      <c r="AN43" s="142">
        <f t="shared" si="7"/>
        <v>440073.19999999995</v>
      </c>
      <c r="AO43" s="143">
        <f t="shared" si="8"/>
        <v>627962.76</v>
      </c>
      <c r="AP43" s="143">
        <f t="shared" si="9"/>
        <v>790408.33000000007</v>
      </c>
      <c r="AQ43" s="125">
        <f t="shared" si="4"/>
        <v>-162445.57000000007</v>
      </c>
    </row>
    <row r="44" spans="1:43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2335</v>
      </c>
      <c r="F44">
        <v>606404.75</v>
      </c>
      <c r="G44">
        <v>5367.8</v>
      </c>
      <c r="H44">
        <v>30255.24</v>
      </c>
      <c r="I44">
        <v>461534.2</v>
      </c>
      <c r="J44">
        <v>356483.58</v>
      </c>
      <c r="L44">
        <v>2961.93</v>
      </c>
      <c r="M44">
        <v>20514</v>
      </c>
      <c r="O44">
        <v>3221.3</v>
      </c>
      <c r="S44">
        <v>442361.98</v>
      </c>
      <c r="T44">
        <v>1234901.48</v>
      </c>
      <c r="V44">
        <v>152015.91</v>
      </c>
      <c r="Z44">
        <v>329424.5</v>
      </c>
      <c r="AA44">
        <v>9820.24</v>
      </c>
      <c r="AB44">
        <v>502249.5</v>
      </c>
      <c r="AE44">
        <v>169714.23</v>
      </c>
      <c r="AF44">
        <v>59744.04</v>
      </c>
      <c r="AJ44">
        <v>3468</v>
      </c>
      <c r="AL44" s="123">
        <f t="shared" si="5"/>
        <v>642027.79</v>
      </c>
      <c r="AM44" s="129">
        <f t="shared" si="6"/>
        <v>26697.23</v>
      </c>
      <c r="AN44" s="142">
        <f t="shared" si="7"/>
        <v>615330.56000000006</v>
      </c>
      <c r="AO44" s="143">
        <f t="shared" si="8"/>
        <v>491260.65</v>
      </c>
      <c r="AP44" s="143">
        <f t="shared" si="9"/>
        <v>735175.77</v>
      </c>
      <c r="AQ44" s="125">
        <f t="shared" si="4"/>
        <v>-243915.12</v>
      </c>
    </row>
    <row r="45" spans="1:43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2336</v>
      </c>
      <c r="F45">
        <v>1090452.1000000001</v>
      </c>
      <c r="G45">
        <v>6991.1</v>
      </c>
      <c r="H45">
        <v>100479.67999999999</v>
      </c>
      <c r="I45">
        <v>444116.84</v>
      </c>
      <c r="J45">
        <v>502247.96</v>
      </c>
      <c r="L45">
        <v>0</v>
      </c>
      <c r="M45">
        <v>57892</v>
      </c>
      <c r="O45">
        <v>4071</v>
      </c>
      <c r="Q45">
        <v>316576</v>
      </c>
      <c r="S45">
        <v>-648519.64</v>
      </c>
      <c r="T45">
        <v>2300894.7000000002</v>
      </c>
      <c r="V45">
        <v>640036.68000000005</v>
      </c>
      <c r="Z45">
        <v>358953</v>
      </c>
      <c r="AA45">
        <v>47087.93</v>
      </c>
      <c r="AB45">
        <v>501185</v>
      </c>
      <c r="AC45">
        <v>880</v>
      </c>
      <c r="AE45">
        <v>307029.62</v>
      </c>
      <c r="AF45">
        <v>66964.77</v>
      </c>
      <c r="AJ45">
        <v>56644.6</v>
      </c>
      <c r="AL45" s="123">
        <f t="shared" si="5"/>
        <v>1197922.8800000001</v>
      </c>
      <c r="AM45" s="129">
        <f t="shared" si="6"/>
        <v>61963</v>
      </c>
      <c r="AN45" s="142">
        <f t="shared" si="7"/>
        <v>1135959.8800000001</v>
      </c>
      <c r="AO45" s="143">
        <f t="shared" si="8"/>
        <v>1046077.6100000001</v>
      </c>
      <c r="AP45" s="143">
        <f t="shared" si="9"/>
        <v>932703.99</v>
      </c>
      <c r="AQ45" s="125">
        <f t="shared" si="4"/>
        <v>113373.62000000011</v>
      </c>
    </row>
    <row r="46" spans="1:43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2337</v>
      </c>
      <c r="F46">
        <v>1093382.52</v>
      </c>
      <c r="G46">
        <v>9517</v>
      </c>
      <c r="H46">
        <v>85657.09</v>
      </c>
      <c r="I46">
        <v>3524274.74</v>
      </c>
      <c r="J46">
        <v>420009.64</v>
      </c>
      <c r="L46">
        <v>5000</v>
      </c>
      <c r="M46">
        <v>45840.7</v>
      </c>
      <c r="N46">
        <v>31200</v>
      </c>
      <c r="O46">
        <v>3866.48</v>
      </c>
      <c r="S46">
        <v>1008598.6</v>
      </c>
      <c r="T46">
        <v>4006426</v>
      </c>
      <c r="V46">
        <v>637742.78</v>
      </c>
      <c r="Z46">
        <v>362103.14</v>
      </c>
      <c r="AA46">
        <v>22400</v>
      </c>
      <c r="AB46">
        <v>613879.14</v>
      </c>
      <c r="AE46">
        <v>231267.58</v>
      </c>
      <c r="AF46">
        <v>102367.8</v>
      </c>
      <c r="AI46">
        <v>32544.19</v>
      </c>
      <c r="AJ46">
        <v>10278</v>
      </c>
      <c r="AL46" s="123">
        <f t="shared" si="5"/>
        <v>1188556.6100000001</v>
      </c>
      <c r="AM46" s="129">
        <f t="shared" si="6"/>
        <v>85907.18</v>
      </c>
      <c r="AN46" s="142">
        <f t="shared" si="7"/>
        <v>1102649.4300000002</v>
      </c>
      <c r="AO46" s="143">
        <f t="shared" si="8"/>
        <v>1022245.92</v>
      </c>
      <c r="AP46" s="143">
        <f t="shared" si="9"/>
        <v>990336.71</v>
      </c>
      <c r="AQ46" s="125">
        <f t="shared" si="4"/>
        <v>31909.210000000079</v>
      </c>
    </row>
    <row r="47" spans="1:43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2338</v>
      </c>
      <c r="F47">
        <v>360017.5</v>
      </c>
      <c r="G47">
        <v>317288.44</v>
      </c>
      <c r="H47">
        <v>145901.9</v>
      </c>
      <c r="I47">
        <v>4</v>
      </c>
      <c r="J47">
        <v>343003.88</v>
      </c>
      <c r="M47">
        <v>60781.75</v>
      </c>
      <c r="O47">
        <v>0</v>
      </c>
      <c r="S47">
        <v>-972541.37</v>
      </c>
      <c r="T47">
        <v>1895478.66</v>
      </c>
      <c r="V47">
        <v>482996.68</v>
      </c>
      <c r="X47">
        <v>100</v>
      </c>
      <c r="Z47">
        <v>463132.89</v>
      </c>
      <c r="AB47">
        <v>557482.89</v>
      </c>
      <c r="AE47">
        <v>203769</v>
      </c>
      <c r="AF47">
        <v>2481</v>
      </c>
      <c r="AL47" s="123">
        <f t="shared" si="5"/>
        <v>823207.84</v>
      </c>
      <c r="AM47" s="129">
        <f t="shared" si="6"/>
        <v>60781.75</v>
      </c>
      <c r="AN47" s="142">
        <f t="shared" si="7"/>
        <v>762426.09</v>
      </c>
      <c r="AO47" s="143">
        <f t="shared" si="8"/>
        <v>946229.57000000007</v>
      </c>
      <c r="AP47" s="143">
        <f t="shared" si="9"/>
        <v>763732.89</v>
      </c>
      <c r="AQ47" s="125">
        <f t="shared" si="4"/>
        <v>182496.68000000005</v>
      </c>
    </row>
    <row r="48" spans="1:43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2339</v>
      </c>
      <c r="F48">
        <v>471388.29</v>
      </c>
      <c r="G48">
        <v>69393.56</v>
      </c>
      <c r="H48">
        <v>207522.01</v>
      </c>
      <c r="I48">
        <v>465732.6</v>
      </c>
      <c r="J48">
        <v>174513.54</v>
      </c>
      <c r="L48">
        <v>0</v>
      </c>
      <c r="M48">
        <v>54620.5</v>
      </c>
      <c r="O48">
        <v>0</v>
      </c>
      <c r="S48">
        <v>-1685013.46</v>
      </c>
      <c r="T48">
        <v>2506199.65</v>
      </c>
      <c r="V48">
        <v>715284.05</v>
      </c>
      <c r="W48">
        <v>532542</v>
      </c>
      <c r="Z48">
        <v>718255.48</v>
      </c>
      <c r="AB48">
        <v>818294.48</v>
      </c>
      <c r="AE48">
        <v>549483.42000000004</v>
      </c>
      <c r="AF48">
        <v>18628.259999999998</v>
      </c>
      <c r="AJ48">
        <v>66932.06</v>
      </c>
      <c r="AL48" s="123">
        <f t="shared" si="5"/>
        <v>748303.86</v>
      </c>
      <c r="AM48" s="129">
        <f t="shared" si="6"/>
        <v>54620.5</v>
      </c>
      <c r="AN48" s="142">
        <f t="shared" si="7"/>
        <v>693683.36</v>
      </c>
      <c r="AO48" s="143">
        <f t="shared" si="8"/>
        <v>1966081.53</v>
      </c>
      <c r="AP48" s="143">
        <f t="shared" si="9"/>
        <v>1453338.22</v>
      </c>
      <c r="AQ48" s="125">
        <f t="shared" si="4"/>
        <v>512743.31000000006</v>
      </c>
    </row>
    <row r="49" spans="1:43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2340</v>
      </c>
      <c r="F49">
        <v>527060.18999999994</v>
      </c>
      <c r="G49">
        <v>262425.5</v>
      </c>
      <c r="H49">
        <v>469327.54</v>
      </c>
      <c r="I49">
        <v>3</v>
      </c>
      <c r="J49">
        <v>70249.84</v>
      </c>
      <c r="K49"/>
      <c r="L49">
        <v>500</v>
      </c>
      <c r="M49">
        <v>108775</v>
      </c>
      <c r="N49"/>
      <c r="O49">
        <v>3576</v>
      </c>
      <c r="P49"/>
      <c r="Q49"/>
      <c r="R49"/>
      <c r="S49">
        <v>-1703676.56</v>
      </c>
      <c r="T49">
        <v>1985151.03</v>
      </c>
      <c r="U49"/>
      <c r="V49">
        <v>763897.78</v>
      </c>
      <c r="W49">
        <v>563868</v>
      </c>
      <c r="X49"/>
      <c r="Y49"/>
      <c r="Z49">
        <v>968956.6</v>
      </c>
      <c r="AA49"/>
      <c r="AB49">
        <v>1092634.1000000001</v>
      </c>
      <c r="AC49"/>
      <c r="AD49"/>
      <c r="AE49">
        <v>227199.18</v>
      </c>
      <c r="AF49">
        <v>38548.5</v>
      </c>
      <c r="AG49"/>
      <c r="AH49"/>
      <c r="AI49"/>
      <c r="AJ49">
        <v>3600</v>
      </c>
      <c r="AK49"/>
      <c r="AL49" s="123">
        <f t="shared" si="5"/>
        <v>1258813.23</v>
      </c>
      <c r="AM49" s="129">
        <f t="shared" si="6"/>
        <v>112851</v>
      </c>
      <c r="AN49" s="142">
        <f t="shared" si="7"/>
        <v>1145962.23</v>
      </c>
      <c r="AO49" s="143">
        <f t="shared" si="8"/>
        <v>2296722.38</v>
      </c>
      <c r="AP49" s="143">
        <f t="shared" si="9"/>
        <v>1361981.78</v>
      </c>
      <c r="AQ49" s="125">
        <f t="shared" si="4"/>
        <v>934740.59999999986</v>
      </c>
    </row>
    <row r="50" spans="1:43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2341</v>
      </c>
      <c r="F50">
        <v>170920.06</v>
      </c>
      <c r="G50">
        <v>61577.06</v>
      </c>
      <c r="H50">
        <v>113383.19</v>
      </c>
      <c r="I50">
        <v>494214.48</v>
      </c>
      <c r="J50">
        <v>34407.53</v>
      </c>
      <c r="K50"/>
      <c r="L50">
        <v>0</v>
      </c>
      <c r="M50">
        <v>52133</v>
      </c>
      <c r="N50"/>
      <c r="O50">
        <v>0</v>
      </c>
      <c r="P50"/>
      <c r="Q50">
        <v>250</v>
      </c>
      <c r="R50">
        <v>-1073643.94</v>
      </c>
      <c r="S50">
        <v>1824443.13</v>
      </c>
      <c r="T50"/>
      <c r="U50">
        <v>3850</v>
      </c>
      <c r="V50">
        <v>369633.54</v>
      </c>
      <c r="W50">
        <v>407238</v>
      </c>
      <c r="X50"/>
      <c r="Y50"/>
      <c r="Z50">
        <v>443058</v>
      </c>
      <c r="AA50"/>
      <c r="AB50">
        <v>557094</v>
      </c>
      <c r="AC50"/>
      <c r="AD50"/>
      <c r="AE50">
        <v>566690.41</v>
      </c>
      <c r="AF50">
        <v>24825</v>
      </c>
      <c r="AG50"/>
      <c r="AH50"/>
      <c r="AI50"/>
      <c r="AJ50">
        <v>3850</v>
      </c>
      <c r="AK50"/>
      <c r="AL50" s="123">
        <f t="shared" si="5"/>
        <v>345880.31</v>
      </c>
      <c r="AM50" s="129">
        <f t="shared" si="6"/>
        <v>52133</v>
      </c>
      <c r="AN50" s="142">
        <f t="shared" si="7"/>
        <v>293747.31</v>
      </c>
      <c r="AO50" s="143">
        <f t="shared" si="8"/>
        <v>1223779.54</v>
      </c>
      <c r="AP50" s="143">
        <f t="shared" si="9"/>
        <v>1152459.4100000001</v>
      </c>
      <c r="AQ50" s="125">
        <f t="shared" si="4"/>
        <v>71320.129999999888</v>
      </c>
    </row>
    <row r="51" spans="1:43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2342</v>
      </c>
      <c r="F51">
        <v>602135.80000000005</v>
      </c>
      <c r="G51">
        <v>242059.14</v>
      </c>
      <c r="H51">
        <v>217961.16</v>
      </c>
      <c r="I51">
        <v>407592.15</v>
      </c>
      <c r="J51">
        <v>628772.68999999994</v>
      </c>
      <c r="K51"/>
      <c r="L51">
        <v>16800</v>
      </c>
      <c r="M51">
        <v>118965.63</v>
      </c>
      <c r="N51"/>
      <c r="O51">
        <v>1894</v>
      </c>
      <c r="P51"/>
      <c r="Q51">
        <v>118506</v>
      </c>
      <c r="R51"/>
      <c r="S51">
        <v>437098.83</v>
      </c>
      <c r="T51">
        <v>1260400.73</v>
      </c>
      <c r="U51"/>
      <c r="V51">
        <v>621494.94999999995</v>
      </c>
      <c r="W51"/>
      <c r="X51"/>
      <c r="Y51"/>
      <c r="Z51">
        <v>920713.5</v>
      </c>
      <c r="AA51"/>
      <c r="AB51">
        <v>1013694.5</v>
      </c>
      <c r="AC51"/>
      <c r="AD51"/>
      <c r="AE51">
        <v>364389.53</v>
      </c>
      <c r="AF51">
        <v>19268.669999999998</v>
      </c>
      <c r="AG51"/>
      <c r="AH51"/>
      <c r="AI51"/>
      <c r="AJ51"/>
      <c r="AK51"/>
      <c r="AL51" s="123">
        <f t="shared" si="5"/>
        <v>1062156.1000000001</v>
      </c>
      <c r="AM51" s="129">
        <f t="shared" si="6"/>
        <v>137659.63</v>
      </c>
      <c r="AN51" s="142">
        <f t="shared" si="7"/>
        <v>924496.47000000009</v>
      </c>
      <c r="AO51" s="143">
        <f t="shared" si="8"/>
        <v>1542208.45</v>
      </c>
      <c r="AP51" s="143">
        <f t="shared" si="9"/>
        <v>1397352.7</v>
      </c>
      <c r="AQ51" s="125">
        <f t="shared" si="4"/>
        <v>144855.75</v>
      </c>
    </row>
    <row r="52" spans="1:43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2343</v>
      </c>
      <c r="F52">
        <v>270667.02</v>
      </c>
      <c r="G52">
        <v>388717.5</v>
      </c>
      <c r="H52">
        <v>120492.85</v>
      </c>
      <c r="I52">
        <v>3</v>
      </c>
      <c r="J52">
        <v>239413.87</v>
      </c>
      <c r="L52">
        <v>0</v>
      </c>
      <c r="M52">
        <v>58381.75</v>
      </c>
      <c r="O52">
        <v>0</v>
      </c>
      <c r="Q52">
        <v>50</v>
      </c>
      <c r="S52">
        <v>840721.25</v>
      </c>
      <c r="V52">
        <v>483851.08</v>
      </c>
      <c r="Z52">
        <v>392700</v>
      </c>
      <c r="AB52">
        <v>554425</v>
      </c>
      <c r="AE52">
        <v>179951.04</v>
      </c>
      <c r="AF52">
        <v>16833.8</v>
      </c>
      <c r="AJ52">
        <v>5200</v>
      </c>
      <c r="AL52" s="123">
        <f t="shared" si="5"/>
        <v>779877.37</v>
      </c>
      <c r="AM52" s="129">
        <f t="shared" si="6"/>
        <v>58381.75</v>
      </c>
      <c r="AN52" s="142">
        <f t="shared" si="7"/>
        <v>721495.62</v>
      </c>
      <c r="AO52" s="143">
        <f t="shared" si="8"/>
        <v>876551.08000000007</v>
      </c>
      <c r="AP52" s="143">
        <f t="shared" si="9"/>
        <v>756409.84000000008</v>
      </c>
      <c r="AQ52" s="125">
        <f t="shared" si="4"/>
        <v>120141.23999999999</v>
      </c>
    </row>
    <row r="53" spans="1:43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2344</v>
      </c>
      <c r="F53">
        <v>317944.69</v>
      </c>
      <c r="G53">
        <v>132465.16</v>
      </c>
      <c r="H53">
        <v>61133.85</v>
      </c>
      <c r="I53">
        <v>843885.6</v>
      </c>
      <c r="J53">
        <v>408274.62</v>
      </c>
      <c r="M53">
        <v>53353.63</v>
      </c>
      <c r="S53">
        <v>-371965.77</v>
      </c>
      <c r="T53">
        <v>1936400.69</v>
      </c>
      <c r="V53">
        <v>452336.34</v>
      </c>
      <c r="Z53">
        <v>237660</v>
      </c>
      <c r="AB53">
        <v>335190</v>
      </c>
      <c r="AE53">
        <v>171293.59</v>
      </c>
      <c r="AF53">
        <v>37597.379999999997</v>
      </c>
      <c r="AL53" s="123">
        <f t="shared" si="5"/>
        <v>511543.69999999995</v>
      </c>
      <c r="AM53" s="129">
        <f t="shared" si="6"/>
        <v>53353.63</v>
      </c>
      <c r="AN53" s="142">
        <f t="shared" si="7"/>
        <v>458190.06999999995</v>
      </c>
      <c r="AO53" s="143">
        <f t="shared" si="8"/>
        <v>689996.34000000008</v>
      </c>
      <c r="AP53" s="143">
        <f t="shared" si="9"/>
        <v>544080.97</v>
      </c>
      <c r="AQ53" s="125">
        <f t="shared" si="4"/>
        <v>145915.37000000011</v>
      </c>
    </row>
    <row r="54" spans="1:43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2345</v>
      </c>
      <c r="F54">
        <v>1311870.8600000001</v>
      </c>
      <c r="G54">
        <v>100000</v>
      </c>
      <c r="H54">
        <v>556534.36</v>
      </c>
      <c r="I54">
        <v>-1118.95</v>
      </c>
      <c r="J54">
        <v>297985.05</v>
      </c>
      <c r="K54"/>
      <c r="L54">
        <v>1500</v>
      </c>
      <c r="M54">
        <v>47628.69</v>
      </c>
      <c r="N54"/>
      <c r="O54">
        <v>0</v>
      </c>
      <c r="P54"/>
      <c r="Q54"/>
      <c r="R54">
        <v>560218.99</v>
      </c>
      <c r="S54">
        <v>-503376.91</v>
      </c>
      <c r="T54">
        <v>1262941.0900000001</v>
      </c>
      <c r="U54"/>
      <c r="V54">
        <v>1243383.1499999999</v>
      </c>
      <c r="W54">
        <v>574162</v>
      </c>
      <c r="X54"/>
      <c r="Y54"/>
      <c r="Z54">
        <v>890430</v>
      </c>
      <c r="AA54"/>
      <c r="AB54">
        <v>1096483</v>
      </c>
      <c r="AC54"/>
      <c r="AD54"/>
      <c r="AE54">
        <v>691871.45</v>
      </c>
      <c r="AF54">
        <v>13261.24</v>
      </c>
      <c r="AG54"/>
      <c r="AH54"/>
      <c r="AI54"/>
      <c r="AJ54">
        <v>10000</v>
      </c>
      <c r="AK54"/>
      <c r="AL54" s="123">
        <f t="shared" si="5"/>
        <v>1968405.2200000002</v>
      </c>
      <c r="AM54" s="129">
        <f t="shared" si="6"/>
        <v>49128.69</v>
      </c>
      <c r="AN54" s="142">
        <f t="shared" si="7"/>
        <v>1919276.5300000003</v>
      </c>
      <c r="AO54" s="143">
        <f t="shared" si="8"/>
        <v>2707975.15</v>
      </c>
      <c r="AP54" s="143">
        <f t="shared" si="9"/>
        <v>1811615.69</v>
      </c>
      <c r="AQ54" s="125">
        <f t="shared" si="4"/>
        <v>896359.46</v>
      </c>
    </row>
    <row r="55" spans="1:43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2346</v>
      </c>
      <c r="F55">
        <v>486165.95</v>
      </c>
      <c r="G55">
        <v>87917.45</v>
      </c>
      <c r="H55">
        <v>52149.57</v>
      </c>
      <c r="I55">
        <v>191422.74</v>
      </c>
      <c r="J55">
        <v>625256.86</v>
      </c>
      <c r="L55">
        <v>12000</v>
      </c>
      <c r="M55">
        <v>146021.25</v>
      </c>
      <c r="O55">
        <v>0</v>
      </c>
      <c r="S55">
        <v>-643541.07999999996</v>
      </c>
      <c r="T55">
        <v>1603718.32</v>
      </c>
      <c r="V55">
        <v>744531.3</v>
      </c>
      <c r="AA55">
        <v>720699</v>
      </c>
      <c r="AB55">
        <v>856825</v>
      </c>
      <c r="AD55">
        <v>2988</v>
      </c>
      <c r="AE55">
        <v>254963.22</v>
      </c>
      <c r="AF55">
        <v>25740</v>
      </c>
      <c r="AL55" s="123">
        <f t="shared" si="5"/>
        <v>626232.97</v>
      </c>
      <c r="AM55" s="129">
        <f t="shared" si="6"/>
        <v>158021.25</v>
      </c>
      <c r="AN55" s="142">
        <f t="shared" si="7"/>
        <v>468211.72</v>
      </c>
      <c r="AO55" s="143">
        <f t="shared" si="8"/>
        <v>1465230.3</v>
      </c>
      <c r="AP55" s="143">
        <f t="shared" si="9"/>
        <v>1140516.22</v>
      </c>
      <c r="AQ55" s="125">
        <f t="shared" si="4"/>
        <v>324714.08000000007</v>
      </c>
    </row>
    <row r="56" spans="1:43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2347</v>
      </c>
      <c r="F56">
        <v>577018.67000000004</v>
      </c>
      <c r="G56">
        <v>295291.19</v>
      </c>
      <c r="H56">
        <v>661532.35</v>
      </c>
      <c r="I56">
        <v>-43023.79</v>
      </c>
      <c r="J56">
        <v>256238.62</v>
      </c>
      <c r="K56"/>
      <c r="L56"/>
      <c r="M56">
        <v>89013.75</v>
      </c>
      <c r="N56"/>
      <c r="O56">
        <v>0</v>
      </c>
      <c r="P56"/>
      <c r="Q56">
        <v>30055</v>
      </c>
      <c r="R56"/>
      <c r="S56">
        <v>-1788289.16</v>
      </c>
      <c r="T56">
        <v>2378594.3199999998</v>
      </c>
      <c r="U56"/>
      <c r="V56">
        <v>1038860.06</v>
      </c>
      <c r="W56">
        <v>522100</v>
      </c>
      <c r="X56"/>
      <c r="Y56"/>
      <c r="Z56">
        <v>473539.5</v>
      </c>
      <c r="AA56"/>
      <c r="AB56">
        <v>614260.5</v>
      </c>
      <c r="AC56"/>
      <c r="AD56">
        <v>4760</v>
      </c>
      <c r="AE56">
        <v>342289.82</v>
      </c>
      <c r="AF56">
        <v>35506.11</v>
      </c>
      <c r="AG56"/>
      <c r="AH56"/>
      <c r="AI56"/>
      <c r="AJ56"/>
      <c r="AK56"/>
      <c r="AL56" s="123">
        <f t="shared" si="5"/>
        <v>1533842.21</v>
      </c>
      <c r="AM56" s="129">
        <f t="shared" si="6"/>
        <v>89013.75</v>
      </c>
      <c r="AN56" s="142">
        <f t="shared" si="7"/>
        <v>1444828.46</v>
      </c>
      <c r="AO56" s="143">
        <f t="shared" si="8"/>
        <v>2034499.56</v>
      </c>
      <c r="AP56" s="143">
        <f t="shared" si="9"/>
        <v>996816.43</v>
      </c>
      <c r="AQ56" s="125">
        <f t="shared" si="4"/>
        <v>1037683.13</v>
      </c>
    </row>
    <row r="57" spans="1:43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2348</v>
      </c>
      <c r="F57">
        <v>221005.03</v>
      </c>
      <c r="G57">
        <v>109615.98</v>
      </c>
      <c r="H57">
        <v>126462.06</v>
      </c>
      <c r="I57">
        <v>1497939.96</v>
      </c>
      <c r="J57">
        <v>244407.12</v>
      </c>
      <c r="K57"/>
      <c r="L57">
        <v>3000</v>
      </c>
      <c r="M57">
        <v>50727.01</v>
      </c>
      <c r="N57">
        <v>5095</v>
      </c>
      <c r="O57">
        <v>0</v>
      </c>
      <c r="P57"/>
      <c r="Q57">
        <v>5820</v>
      </c>
      <c r="R57"/>
      <c r="S57">
        <v>-2466118.14</v>
      </c>
      <c r="T57">
        <v>4446748.38</v>
      </c>
      <c r="U57"/>
      <c r="V57">
        <v>454367.65</v>
      </c>
      <c r="W57"/>
      <c r="X57"/>
      <c r="Y57"/>
      <c r="Z57">
        <v>609535.5</v>
      </c>
      <c r="AA57"/>
      <c r="AB57">
        <v>708634.5</v>
      </c>
      <c r="AC57"/>
      <c r="AD57"/>
      <c r="AE57">
        <v>177110.75</v>
      </c>
      <c r="AF57">
        <v>24000</v>
      </c>
      <c r="AG57"/>
      <c r="AH57"/>
      <c r="AI57"/>
      <c r="AJ57"/>
      <c r="AK57"/>
      <c r="AL57" s="123">
        <f t="shared" si="5"/>
        <v>457083.07</v>
      </c>
      <c r="AM57" s="129">
        <f t="shared" si="6"/>
        <v>58822.01</v>
      </c>
      <c r="AN57" s="142">
        <f t="shared" si="7"/>
        <v>398261.06</v>
      </c>
      <c r="AO57" s="143">
        <f t="shared" si="8"/>
        <v>1063903.1499999999</v>
      </c>
      <c r="AP57" s="143">
        <f t="shared" si="9"/>
        <v>909745.25</v>
      </c>
      <c r="AQ57" s="125">
        <f t="shared" si="4"/>
        <v>154157.89999999991</v>
      </c>
    </row>
    <row r="58" spans="1:43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2349</v>
      </c>
      <c r="F58">
        <v>3038191.67</v>
      </c>
      <c r="G58">
        <v>678448</v>
      </c>
      <c r="H58">
        <v>205489.34</v>
      </c>
      <c r="I58">
        <v>749506.84</v>
      </c>
      <c r="J58">
        <v>851973.74</v>
      </c>
      <c r="L58">
        <v>8529</v>
      </c>
      <c r="M58">
        <v>170708.82</v>
      </c>
      <c r="O58">
        <v>4061.66</v>
      </c>
      <c r="Q58">
        <v>386354</v>
      </c>
      <c r="S58">
        <v>3100144.97</v>
      </c>
      <c r="T58">
        <v>2222830.41</v>
      </c>
      <c r="V58">
        <v>461139.3</v>
      </c>
      <c r="Z58">
        <v>249774</v>
      </c>
      <c r="AA58">
        <v>34500</v>
      </c>
      <c r="AB58">
        <v>594019</v>
      </c>
      <c r="AE58">
        <v>430927.41</v>
      </c>
      <c r="AF58">
        <v>89486.16</v>
      </c>
      <c r="AL58" s="123">
        <f t="shared" si="5"/>
        <v>3922129.01</v>
      </c>
      <c r="AM58" s="129">
        <f t="shared" si="6"/>
        <v>183299.48</v>
      </c>
      <c r="AN58" s="142">
        <f t="shared" si="7"/>
        <v>3738829.53</v>
      </c>
      <c r="AO58" s="143">
        <f t="shared" si="8"/>
        <v>745413.3</v>
      </c>
      <c r="AP58" s="143">
        <f t="shared" si="9"/>
        <v>1114432.5699999998</v>
      </c>
      <c r="AQ58" s="125">
        <f t="shared" si="4"/>
        <v>-369019.26999999979</v>
      </c>
    </row>
    <row r="59" spans="1:43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2350</v>
      </c>
      <c r="F59">
        <v>4081431.35</v>
      </c>
      <c r="G59">
        <v>452105.04</v>
      </c>
      <c r="H59">
        <v>220391.27</v>
      </c>
      <c r="I59">
        <v>2001068.6</v>
      </c>
      <c r="J59">
        <v>3567418.52</v>
      </c>
      <c r="L59">
        <v>86500</v>
      </c>
      <c r="M59">
        <v>97786.59</v>
      </c>
      <c r="O59">
        <v>18149.75</v>
      </c>
      <c r="S59">
        <v>1464160.8</v>
      </c>
      <c r="T59">
        <v>7696912.6699999999</v>
      </c>
      <c r="V59">
        <v>614119.65</v>
      </c>
      <c r="W59">
        <v>1649394</v>
      </c>
      <c r="Z59">
        <v>1151863</v>
      </c>
      <c r="AA59">
        <v>18000</v>
      </c>
      <c r="AB59">
        <v>1260020</v>
      </c>
      <c r="AE59">
        <v>1168306.07</v>
      </c>
      <c r="AF59">
        <v>46145.61</v>
      </c>
      <c r="AL59" s="123">
        <f t="shared" si="5"/>
        <v>4753927.6599999992</v>
      </c>
      <c r="AM59" s="129">
        <f t="shared" si="6"/>
        <v>202436.34</v>
      </c>
      <c r="AN59" s="142">
        <f t="shared" si="7"/>
        <v>4551491.3199999994</v>
      </c>
      <c r="AO59" s="143">
        <f t="shared" si="8"/>
        <v>3433376.65</v>
      </c>
      <c r="AP59" s="143">
        <f t="shared" si="9"/>
        <v>2474471.6800000002</v>
      </c>
      <c r="AQ59" s="125">
        <f t="shared" si="4"/>
        <v>958904.96999999974</v>
      </c>
    </row>
    <row r="60" spans="1:43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2351</v>
      </c>
      <c r="F60">
        <v>2443074.2999999998</v>
      </c>
      <c r="G60">
        <v>713425.35</v>
      </c>
      <c r="H60">
        <v>661114.39</v>
      </c>
      <c r="I60">
        <v>227778.74</v>
      </c>
      <c r="J60">
        <v>789026.89</v>
      </c>
      <c r="M60">
        <v>478361.77</v>
      </c>
      <c r="O60">
        <v>5253.52</v>
      </c>
      <c r="S60">
        <v>2155633.0699999998</v>
      </c>
      <c r="T60">
        <v>2082375.6799999999</v>
      </c>
      <c r="V60">
        <v>467013.05</v>
      </c>
      <c r="Z60">
        <v>196834.5</v>
      </c>
      <c r="AB60">
        <v>359830.5</v>
      </c>
      <c r="AE60">
        <v>169791.42</v>
      </c>
      <c r="AF60">
        <v>21430</v>
      </c>
      <c r="AL60" s="123">
        <f t="shared" si="5"/>
        <v>3817614.04</v>
      </c>
      <c r="AM60" s="129">
        <f t="shared" si="6"/>
        <v>483615.29000000004</v>
      </c>
      <c r="AN60" s="142">
        <f t="shared" si="7"/>
        <v>3333998.75</v>
      </c>
      <c r="AO60" s="143">
        <f t="shared" si="8"/>
        <v>663847.55000000005</v>
      </c>
      <c r="AP60" s="143">
        <f t="shared" si="9"/>
        <v>551051.92000000004</v>
      </c>
      <c r="AQ60" s="125">
        <f t="shared" si="4"/>
        <v>112795.63</v>
      </c>
    </row>
    <row r="61" spans="1:43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2352</v>
      </c>
      <c r="F61">
        <v>754368.87</v>
      </c>
      <c r="G61">
        <v>231625.51</v>
      </c>
      <c r="H61">
        <v>72912.31</v>
      </c>
      <c r="I61">
        <v>4754.3100000000004</v>
      </c>
      <c r="J61">
        <v>944337.16</v>
      </c>
      <c r="L61">
        <v>12745</v>
      </c>
      <c r="M61">
        <v>42262.78</v>
      </c>
      <c r="O61">
        <v>1660.41</v>
      </c>
      <c r="R61">
        <v>1121351.25</v>
      </c>
      <c r="S61">
        <v>166172.76</v>
      </c>
      <c r="T61">
        <v>817347.69</v>
      </c>
      <c r="V61">
        <v>214435.25</v>
      </c>
      <c r="Z61">
        <v>536370</v>
      </c>
      <c r="AA61">
        <v>24300</v>
      </c>
      <c r="AB61">
        <v>624998</v>
      </c>
      <c r="AE61">
        <v>209566.6</v>
      </c>
      <c r="AF61">
        <v>94082.38</v>
      </c>
      <c r="AL61" s="123">
        <f t="shared" si="5"/>
        <v>1058906.69</v>
      </c>
      <c r="AM61" s="129">
        <f t="shared" si="6"/>
        <v>56668.19</v>
      </c>
      <c r="AN61" s="142">
        <f t="shared" si="7"/>
        <v>1002238.5</v>
      </c>
      <c r="AO61" s="143">
        <f t="shared" si="8"/>
        <v>775105.25</v>
      </c>
      <c r="AP61" s="143">
        <f t="shared" si="9"/>
        <v>928646.98</v>
      </c>
      <c r="AQ61" s="125">
        <f t="shared" si="4"/>
        <v>-153541.72999999998</v>
      </c>
    </row>
    <row r="62" spans="1:43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2353</v>
      </c>
      <c r="F62">
        <v>1812734.97</v>
      </c>
      <c r="G62">
        <v>630074.93999999994</v>
      </c>
      <c r="H62">
        <v>189596.33</v>
      </c>
      <c r="I62">
        <v>71444.98</v>
      </c>
      <c r="J62">
        <v>659947.80000000005</v>
      </c>
      <c r="L62">
        <v>6228</v>
      </c>
      <c r="M62">
        <v>60324.77</v>
      </c>
      <c r="O62">
        <v>2429.5</v>
      </c>
      <c r="S62">
        <v>1653555.07</v>
      </c>
      <c r="T62">
        <v>1799262.21</v>
      </c>
      <c r="V62">
        <v>458604.9</v>
      </c>
      <c r="Z62">
        <v>458148</v>
      </c>
      <c r="AA62">
        <v>57600</v>
      </c>
      <c r="AB62">
        <v>674904</v>
      </c>
      <c r="AE62">
        <v>421511.44</v>
      </c>
      <c r="AF62">
        <v>35937.99</v>
      </c>
      <c r="AL62" s="123">
        <f t="shared" si="5"/>
        <v>2632406.2400000002</v>
      </c>
      <c r="AM62" s="129">
        <f t="shared" si="6"/>
        <v>68982.26999999999</v>
      </c>
      <c r="AN62" s="142">
        <f t="shared" si="7"/>
        <v>2563423.9700000002</v>
      </c>
      <c r="AO62" s="143">
        <f t="shared" si="8"/>
        <v>974352.9</v>
      </c>
      <c r="AP62" s="143">
        <f t="shared" si="9"/>
        <v>1132353.43</v>
      </c>
      <c r="AQ62" s="125">
        <f t="shared" si="4"/>
        <v>-158000.52999999991</v>
      </c>
    </row>
    <row r="63" spans="1:43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2354</v>
      </c>
      <c r="F63">
        <v>952201.01</v>
      </c>
      <c r="G63">
        <v>2173250.2000000002</v>
      </c>
      <c r="H63">
        <v>174152.14</v>
      </c>
      <c r="I63">
        <v>309804.11</v>
      </c>
      <c r="J63">
        <v>971880.2</v>
      </c>
      <c r="L63">
        <v>17700</v>
      </c>
      <c r="M63">
        <v>153690.04</v>
      </c>
      <c r="O63">
        <v>10600.5</v>
      </c>
      <c r="S63">
        <v>1438043.64</v>
      </c>
      <c r="T63">
        <v>2590732.39</v>
      </c>
      <c r="V63">
        <v>1014292.31</v>
      </c>
      <c r="Z63">
        <v>758877</v>
      </c>
      <c r="AB63">
        <v>883124</v>
      </c>
      <c r="AE63">
        <v>505184.46</v>
      </c>
      <c r="AF63">
        <v>14339.76</v>
      </c>
      <c r="AL63" s="123">
        <f t="shared" si="5"/>
        <v>3299603.35</v>
      </c>
      <c r="AM63" s="129">
        <f t="shared" si="6"/>
        <v>181990.54</v>
      </c>
      <c r="AN63" s="142">
        <f t="shared" si="7"/>
        <v>3117612.81</v>
      </c>
      <c r="AO63" s="143">
        <f t="shared" si="8"/>
        <v>1773169.31</v>
      </c>
      <c r="AP63" s="143">
        <f t="shared" si="9"/>
        <v>1402648.22</v>
      </c>
      <c r="AQ63" s="125">
        <f t="shared" si="4"/>
        <v>370521.09000000008</v>
      </c>
    </row>
    <row r="64" spans="1:43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2355</v>
      </c>
      <c r="F64">
        <v>1753578.03</v>
      </c>
      <c r="G64">
        <v>9101.24</v>
      </c>
      <c r="H64">
        <v>37753.519999999997</v>
      </c>
      <c r="I64">
        <v>547778.49</v>
      </c>
      <c r="J64">
        <v>1047222.6</v>
      </c>
      <c r="K64"/>
      <c r="L64">
        <v>14800</v>
      </c>
      <c r="M64">
        <v>62376.84</v>
      </c>
      <c r="N64"/>
      <c r="O64">
        <v>37.14</v>
      </c>
      <c r="P64"/>
      <c r="Q64"/>
      <c r="R64"/>
      <c r="S64">
        <v>731408.64</v>
      </c>
      <c r="T64">
        <v>2642678.98</v>
      </c>
      <c r="U64"/>
      <c r="V64">
        <v>383827.35</v>
      </c>
      <c r="W64"/>
      <c r="X64"/>
      <c r="Y64"/>
      <c r="Z64">
        <v>575937</v>
      </c>
      <c r="AA64">
        <v>49200</v>
      </c>
      <c r="AB64">
        <v>633015</v>
      </c>
      <c r="AC64"/>
      <c r="AD64"/>
      <c r="AE64">
        <v>295112.01</v>
      </c>
      <c r="AF64">
        <v>109881.51</v>
      </c>
      <c r="AG64"/>
      <c r="AH64">
        <v>26823.55</v>
      </c>
      <c r="AI64"/>
      <c r="AJ64"/>
      <c r="AK64"/>
      <c r="AL64" s="123">
        <f t="shared" si="5"/>
        <v>1800432.79</v>
      </c>
      <c r="AM64" s="129">
        <f t="shared" si="6"/>
        <v>77213.98</v>
      </c>
      <c r="AN64" s="142">
        <f t="shared" si="7"/>
        <v>1723218.81</v>
      </c>
      <c r="AO64" s="143">
        <f t="shared" si="8"/>
        <v>1008964.35</v>
      </c>
      <c r="AP64" s="143">
        <f t="shared" si="9"/>
        <v>1064832.07</v>
      </c>
      <c r="AQ64" s="125">
        <f t="shared" si="4"/>
        <v>-55867.720000000088</v>
      </c>
    </row>
    <row r="65" spans="1:43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2356</v>
      </c>
      <c r="F65">
        <v>1378845.63</v>
      </c>
      <c r="G65">
        <v>25914.61</v>
      </c>
      <c r="H65">
        <v>128278.91</v>
      </c>
      <c r="I65">
        <v>401231</v>
      </c>
      <c r="J65">
        <v>990872.16</v>
      </c>
      <c r="L65">
        <v>3600</v>
      </c>
      <c r="M65">
        <v>98941.3</v>
      </c>
      <c r="O65">
        <v>1216</v>
      </c>
      <c r="S65">
        <v>15840</v>
      </c>
      <c r="T65">
        <v>2996104.65</v>
      </c>
      <c r="V65">
        <v>381643.81</v>
      </c>
      <c r="Z65">
        <v>615991.5</v>
      </c>
      <c r="AA65">
        <v>12000</v>
      </c>
      <c r="AB65">
        <v>704516.5</v>
      </c>
      <c r="AE65">
        <v>369972.99</v>
      </c>
      <c r="AF65">
        <v>29163</v>
      </c>
      <c r="AH65">
        <v>96542.46</v>
      </c>
      <c r="AL65" s="123">
        <f t="shared" si="5"/>
        <v>1533039.15</v>
      </c>
      <c r="AM65" s="129">
        <f t="shared" si="6"/>
        <v>103757.3</v>
      </c>
      <c r="AN65" s="142">
        <f t="shared" si="7"/>
        <v>1429281.8499999999</v>
      </c>
      <c r="AO65" s="143">
        <f t="shared" si="8"/>
        <v>1009635.31</v>
      </c>
      <c r="AP65" s="143">
        <f t="shared" si="9"/>
        <v>1200194.95</v>
      </c>
      <c r="AQ65" s="125">
        <f t="shared" si="4"/>
        <v>-190559.6399999999</v>
      </c>
    </row>
    <row r="66" spans="1:43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2357</v>
      </c>
      <c r="F66">
        <v>675105.5</v>
      </c>
      <c r="G66">
        <v>14749.34</v>
      </c>
      <c r="H66">
        <v>153460.48000000001</v>
      </c>
      <c r="I66">
        <v>1041373.01</v>
      </c>
      <c r="J66">
        <v>840943.02</v>
      </c>
      <c r="L66">
        <v>-3670</v>
      </c>
      <c r="M66">
        <v>356181.62</v>
      </c>
      <c r="O66">
        <v>10730.91</v>
      </c>
      <c r="S66">
        <v>-894455.5</v>
      </c>
      <c r="T66">
        <v>3470807.24</v>
      </c>
      <c r="V66">
        <v>215253.49</v>
      </c>
      <c r="Z66">
        <v>514615.5</v>
      </c>
      <c r="AB66">
        <v>678965.5</v>
      </c>
      <c r="AE66">
        <v>247358.41</v>
      </c>
      <c r="AF66">
        <v>17508</v>
      </c>
      <c r="AL66" s="123">
        <f t="shared" si="5"/>
        <v>843315.32</v>
      </c>
      <c r="AM66" s="129">
        <f t="shared" si="6"/>
        <v>363242.52999999997</v>
      </c>
      <c r="AN66" s="142">
        <f t="shared" si="7"/>
        <v>480072.79</v>
      </c>
      <c r="AO66" s="143">
        <f t="shared" si="8"/>
        <v>729868.99</v>
      </c>
      <c r="AP66" s="143">
        <f t="shared" si="9"/>
        <v>943831.91</v>
      </c>
      <c r="AQ66" s="125">
        <f t="shared" si="4"/>
        <v>-213962.92000000004</v>
      </c>
    </row>
    <row r="67" spans="1:43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2358</v>
      </c>
      <c r="F67">
        <v>317661.90999999997</v>
      </c>
      <c r="G67">
        <v>1679466.13</v>
      </c>
      <c r="H67">
        <v>95979.97</v>
      </c>
      <c r="I67">
        <v>113490.12</v>
      </c>
      <c r="J67">
        <v>1331129.79</v>
      </c>
      <c r="L67">
        <v>7900</v>
      </c>
      <c r="M67">
        <v>71241.73</v>
      </c>
      <c r="O67">
        <v>2290.83</v>
      </c>
      <c r="R67">
        <v>1000</v>
      </c>
      <c r="S67">
        <v>1960405.78</v>
      </c>
      <c r="T67">
        <v>1569595.32</v>
      </c>
      <c r="V67">
        <v>428272.66</v>
      </c>
      <c r="Z67">
        <v>216940.5</v>
      </c>
      <c r="AA67">
        <v>500</v>
      </c>
      <c r="AB67">
        <v>386719.5</v>
      </c>
      <c r="AE67">
        <v>264064</v>
      </c>
      <c r="AF67">
        <v>69635.399999999994</v>
      </c>
      <c r="AL67" s="123">
        <f t="shared" si="5"/>
        <v>2093108.0099999998</v>
      </c>
      <c r="AM67" s="129">
        <f t="shared" si="6"/>
        <v>81432.56</v>
      </c>
      <c r="AN67" s="142">
        <f t="shared" si="7"/>
        <v>2011675.4499999997</v>
      </c>
      <c r="AO67" s="143">
        <f t="shared" si="8"/>
        <v>645713.15999999992</v>
      </c>
      <c r="AP67" s="143">
        <f t="shared" si="9"/>
        <v>720418.9</v>
      </c>
      <c r="AQ67" s="125">
        <f t="shared" ref="AQ67:AQ130" si="10">AO67-AP67</f>
        <v>-74705.740000000107</v>
      </c>
    </row>
    <row r="68" spans="1:43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2359</v>
      </c>
      <c r="F68">
        <v>1223440.98</v>
      </c>
      <c r="G68">
        <v>296313.52</v>
      </c>
      <c r="H68">
        <v>532906.67000000004</v>
      </c>
      <c r="I68">
        <v>588917.96</v>
      </c>
      <c r="J68">
        <v>598722.71</v>
      </c>
      <c r="L68">
        <v>2500</v>
      </c>
      <c r="M68">
        <v>148771.26</v>
      </c>
      <c r="O68">
        <v>1317</v>
      </c>
      <c r="Q68">
        <v>200</v>
      </c>
      <c r="S68">
        <v>2367289.0699999998</v>
      </c>
      <c r="T68">
        <v>934454.85</v>
      </c>
      <c r="V68">
        <v>244852.38</v>
      </c>
      <c r="Z68">
        <v>655560</v>
      </c>
      <c r="AA68">
        <v>30200</v>
      </c>
      <c r="AB68">
        <v>768477</v>
      </c>
      <c r="AE68">
        <v>373205.37</v>
      </c>
      <c r="AF68">
        <v>3160.35</v>
      </c>
      <c r="AL68" s="123">
        <f t="shared" si="5"/>
        <v>2052661.17</v>
      </c>
      <c r="AM68" s="129">
        <f t="shared" si="6"/>
        <v>152588.26</v>
      </c>
      <c r="AN68" s="142">
        <f t="shared" si="7"/>
        <v>1900072.91</v>
      </c>
      <c r="AO68" s="143">
        <f t="shared" si="8"/>
        <v>930612.38</v>
      </c>
      <c r="AP68" s="143">
        <f t="shared" si="9"/>
        <v>1144842.7200000002</v>
      </c>
      <c r="AQ68" s="125">
        <f t="shared" si="10"/>
        <v>-214230.3400000002</v>
      </c>
    </row>
    <row r="69" spans="1:43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2360</v>
      </c>
      <c r="F69">
        <v>1211906.26</v>
      </c>
      <c r="G69">
        <v>850601.22</v>
      </c>
      <c r="H69">
        <v>97119.47</v>
      </c>
      <c r="I69">
        <v>11407.57</v>
      </c>
      <c r="J69">
        <v>991875.34</v>
      </c>
      <c r="L69">
        <v>3500</v>
      </c>
      <c r="M69">
        <v>106100</v>
      </c>
      <c r="O69">
        <v>720</v>
      </c>
      <c r="Q69">
        <v>321988</v>
      </c>
      <c r="S69">
        <v>921518.57</v>
      </c>
      <c r="T69">
        <v>1881601.57</v>
      </c>
      <c r="V69">
        <v>380460.68</v>
      </c>
      <c r="Z69">
        <v>438518.01</v>
      </c>
      <c r="AA69">
        <v>35100</v>
      </c>
      <c r="AB69">
        <v>581158.01</v>
      </c>
      <c r="AE69">
        <v>298054.95</v>
      </c>
      <c r="AF69">
        <v>47384.01</v>
      </c>
      <c r="AL69" s="123">
        <f t="shared" si="5"/>
        <v>2159626.9500000002</v>
      </c>
      <c r="AM69" s="129">
        <f t="shared" si="6"/>
        <v>110320</v>
      </c>
      <c r="AN69" s="142">
        <f t="shared" si="7"/>
        <v>2049306.9500000002</v>
      </c>
      <c r="AO69" s="143">
        <f t="shared" si="8"/>
        <v>854078.69</v>
      </c>
      <c r="AP69" s="143">
        <f t="shared" si="9"/>
        <v>926596.97</v>
      </c>
      <c r="AQ69" s="125">
        <f t="shared" si="10"/>
        <v>-72518.280000000028</v>
      </c>
    </row>
    <row r="70" spans="1:43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2361</v>
      </c>
      <c r="F70">
        <v>1014893.32</v>
      </c>
      <c r="G70">
        <v>124459.05</v>
      </c>
      <c r="H70">
        <v>49011.040000000001</v>
      </c>
      <c r="I70">
        <v>19814.27</v>
      </c>
      <c r="J70">
        <v>555964.84</v>
      </c>
      <c r="L70">
        <v>5500</v>
      </c>
      <c r="M70">
        <v>86966.64</v>
      </c>
      <c r="O70">
        <v>341</v>
      </c>
      <c r="S70">
        <v>-815474.18</v>
      </c>
      <c r="T70">
        <v>2618687.59</v>
      </c>
      <c r="V70">
        <v>226609.19</v>
      </c>
      <c r="Z70">
        <v>239160</v>
      </c>
      <c r="AA70">
        <v>22600</v>
      </c>
      <c r="AB70">
        <v>365668</v>
      </c>
      <c r="AE70">
        <v>188601.31</v>
      </c>
      <c r="AF70">
        <v>61378.41</v>
      </c>
      <c r="AJ70">
        <v>4600</v>
      </c>
      <c r="AL70" s="123">
        <f t="shared" si="5"/>
        <v>1188363.4099999999</v>
      </c>
      <c r="AM70" s="129">
        <f t="shared" si="6"/>
        <v>92807.64</v>
      </c>
      <c r="AN70" s="142">
        <f t="shared" si="7"/>
        <v>1095555.77</v>
      </c>
      <c r="AO70" s="143">
        <f t="shared" si="8"/>
        <v>488369.19</v>
      </c>
      <c r="AP70" s="143">
        <f t="shared" si="9"/>
        <v>620247.72000000009</v>
      </c>
      <c r="AQ70" s="125">
        <f t="shared" si="10"/>
        <v>-131878.53000000009</v>
      </c>
    </row>
    <row r="71" spans="1:43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2362</v>
      </c>
      <c r="F71">
        <v>548352.75</v>
      </c>
      <c r="G71">
        <v>642850.43000000005</v>
      </c>
      <c r="H71">
        <v>49532.92</v>
      </c>
      <c r="I71">
        <v>8756.24</v>
      </c>
      <c r="J71">
        <v>432402.21</v>
      </c>
      <c r="L71">
        <v>3000</v>
      </c>
      <c r="M71">
        <v>91431.61</v>
      </c>
      <c r="O71">
        <v>2704.75</v>
      </c>
      <c r="Q71">
        <v>567756</v>
      </c>
      <c r="S71">
        <v>-986997.98</v>
      </c>
      <c r="T71">
        <v>2255161.35</v>
      </c>
      <c r="V71">
        <v>193060.09</v>
      </c>
      <c r="W71">
        <v>197380</v>
      </c>
      <c r="Z71">
        <v>421729.5</v>
      </c>
      <c r="AA71">
        <v>18300</v>
      </c>
      <c r="AB71">
        <v>510629.5</v>
      </c>
      <c r="AE71">
        <v>495609.02</v>
      </c>
      <c r="AF71">
        <v>75392.25</v>
      </c>
      <c r="AL71" s="123">
        <f t="shared" si="5"/>
        <v>1240736.1000000001</v>
      </c>
      <c r="AM71" s="129">
        <f t="shared" si="6"/>
        <v>97136.36</v>
      </c>
      <c r="AN71" s="142">
        <f t="shared" si="7"/>
        <v>1143599.74</v>
      </c>
      <c r="AO71" s="143">
        <f t="shared" si="8"/>
        <v>830469.59</v>
      </c>
      <c r="AP71" s="143">
        <f t="shared" si="9"/>
        <v>1081630.77</v>
      </c>
      <c r="AQ71" s="125">
        <f t="shared" si="10"/>
        <v>-251161.18000000005</v>
      </c>
    </row>
    <row r="72" spans="1:43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2363</v>
      </c>
      <c r="F72">
        <v>2169049.73</v>
      </c>
      <c r="G72">
        <v>2105336.1800000002</v>
      </c>
      <c r="H72">
        <v>77207.08</v>
      </c>
      <c r="I72">
        <v>314874.49</v>
      </c>
      <c r="J72">
        <v>2730565.28</v>
      </c>
      <c r="L72">
        <v>5000</v>
      </c>
      <c r="M72">
        <v>88665.3</v>
      </c>
      <c r="O72">
        <v>5313.12</v>
      </c>
      <c r="Q72">
        <v>1169504</v>
      </c>
      <c r="S72">
        <v>4383097.9000000004</v>
      </c>
      <c r="T72">
        <v>2065017.96</v>
      </c>
      <c r="V72">
        <v>453737.37</v>
      </c>
      <c r="Z72">
        <v>300606</v>
      </c>
      <c r="AB72">
        <v>487090</v>
      </c>
      <c r="AE72">
        <v>552864.53</v>
      </c>
      <c r="AF72">
        <v>33954.36</v>
      </c>
      <c r="AL72" s="123">
        <f t="shared" si="5"/>
        <v>4351592.99</v>
      </c>
      <c r="AM72" s="129">
        <f t="shared" si="6"/>
        <v>98978.42</v>
      </c>
      <c r="AN72" s="142">
        <f t="shared" si="7"/>
        <v>4252614.57</v>
      </c>
      <c r="AO72" s="143">
        <f t="shared" si="8"/>
        <v>754343.37</v>
      </c>
      <c r="AP72" s="143">
        <f t="shared" si="9"/>
        <v>1073908.8900000001</v>
      </c>
      <c r="AQ72" s="125">
        <f t="shared" si="10"/>
        <v>-319565.52000000014</v>
      </c>
    </row>
    <row r="73" spans="1:43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2364</v>
      </c>
      <c r="F73">
        <v>2379149.6</v>
      </c>
      <c r="G73">
        <v>758952.92</v>
      </c>
      <c r="H73">
        <v>359782.17</v>
      </c>
      <c r="I73">
        <v>299328.12</v>
      </c>
      <c r="J73">
        <v>871387.92</v>
      </c>
      <c r="K73"/>
      <c r="L73">
        <v>11500</v>
      </c>
      <c r="M73">
        <v>322411.34999999998</v>
      </c>
      <c r="N73"/>
      <c r="O73">
        <v>2193</v>
      </c>
      <c r="P73"/>
      <c r="Q73">
        <v>60000</v>
      </c>
      <c r="R73"/>
      <c r="S73">
        <v>2225321.7200000002</v>
      </c>
      <c r="T73">
        <v>2127187.88</v>
      </c>
      <c r="U73"/>
      <c r="V73">
        <v>512912.01</v>
      </c>
      <c r="W73">
        <v>7500</v>
      </c>
      <c r="X73"/>
      <c r="Y73"/>
      <c r="Z73">
        <v>280237.5</v>
      </c>
      <c r="AA73"/>
      <c r="AB73">
        <v>531631.5</v>
      </c>
      <c r="AC73"/>
      <c r="AD73"/>
      <c r="AE73">
        <v>328479.06</v>
      </c>
      <c r="AF73">
        <v>20416.95</v>
      </c>
      <c r="AG73"/>
      <c r="AH73"/>
      <c r="AI73"/>
      <c r="AJ73">
        <v>135.22</v>
      </c>
      <c r="AK73"/>
      <c r="AL73" s="123">
        <f t="shared" si="5"/>
        <v>3497884.69</v>
      </c>
      <c r="AM73" s="129">
        <f t="shared" si="6"/>
        <v>336104.35</v>
      </c>
      <c r="AN73" s="142">
        <f t="shared" si="7"/>
        <v>3161780.34</v>
      </c>
      <c r="AO73" s="143">
        <f t="shared" si="8"/>
        <v>800649.51</v>
      </c>
      <c r="AP73" s="143">
        <f t="shared" si="9"/>
        <v>880662.73</v>
      </c>
      <c r="AQ73" s="125">
        <f t="shared" si="10"/>
        <v>-80013.219999999972</v>
      </c>
    </row>
    <row r="74" spans="1:43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2365</v>
      </c>
      <c r="F74">
        <v>1489049.62</v>
      </c>
      <c r="G74">
        <v>512787.84</v>
      </c>
      <c r="H74">
        <v>83722.899999999994</v>
      </c>
      <c r="I74">
        <v>277085.17</v>
      </c>
      <c r="J74">
        <v>420615.94</v>
      </c>
      <c r="L74">
        <v>10500</v>
      </c>
      <c r="M74">
        <v>68190.31</v>
      </c>
      <c r="O74">
        <v>1450</v>
      </c>
      <c r="Q74">
        <v>856244</v>
      </c>
      <c r="S74">
        <v>-1624394.74</v>
      </c>
      <c r="T74">
        <v>3692657.78</v>
      </c>
      <c r="V74">
        <v>175027.87</v>
      </c>
      <c r="Z74">
        <v>721209.9</v>
      </c>
      <c r="AA74">
        <v>28800</v>
      </c>
      <c r="AB74">
        <v>846585.9</v>
      </c>
      <c r="AE74">
        <v>222624.81</v>
      </c>
      <c r="AF74">
        <v>77212.94</v>
      </c>
      <c r="AL74" s="123">
        <f t="shared" si="5"/>
        <v>2085560.36</v>
      </c>
      <c r="AM74" s="129">
        <f t="shared" si="6"/>
        <v>80140.31</v>
      </c>
      <c r="AN74" s="142">
        <f t="shared" si="7"/>
        <v>2005420.05</v>
      </c>
      <c r="AO74" s="143">
        <f t="shared" si="8"/>
        <v>925037.77</v>
      </c>
      <c r="AP74" s="143">
        <f t="shared" si="9"/>
        <v>1146423.6499999999</v>
      </c>
      <c r="AQ74" s="125">
        <f t="shared" si="10"/>
        <v>-221385.87999999989</v>
      </c>
    </row>
    <row r="75" spans="1:43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2366</v>
      </c>
      <c r="F75">
        <v>1000938.22</v>
      </c>
      <c r="G75">
        <v>120909</v>
      </c>
      <c r="H75">
        <v>63951.29</v>
      </c>
      <c r="I75">
        <v>1501125.92</v>
      </c>
      <c r="J75">
        <v>196080.83</v>
      </c>
      <c r="M75">
        <v>94151.3</v>
      </c>
      <c r="O75">
        <v>8.91</v>
      </c>
      <c r="S75">
        <v>742453.58</v>
      </c>
      <c r="T75">
        <v>2241713.0099999998</v>
      </c>
      <c r="V75">
        <v>413703.79</v>
      </c>
      <c r="Z75">
        <v>386883</v>
      </c>
      <c r="AA75">
        <v>40100</v>
      </c>
      <c r="AB75">
        <v>584549</v>
      </c>
      <c r="AD75">
        <v>2900</v>
      </c>
      <c r="AE75">
        <v>340286.19</v>
      </c>
      <c r="AF75">
        <v>108273.14</v>
      </c>
      <c r="AL75" s="123">
        <f t="shared" ref="AL75:AL138" si="11">SUM(F75:H75)</f>
        <v>1185798.51</v>
      </c>
      <c r="AM75" s="129">
        <f t="shared" ref="AM75:AM138" si="12">SUM(L75:P75)</f>
        <v>94160.21</v>
      </c>
      <c r="AN75" s="142">
        <f t="shared" ref="AN75:AN138" si="13">AL75-AM75</f>
        <v>1091638.3</v>
      </c>
      <c r="AO75" s="143">
        <f t="shared" ref="AO75:AO138" si="14">SUM(U75:AA75)</f>
        <v>840686.79</v>
      </c>
      <c r="AP75" s="143">
        <f t="shared" ref="AP75:AP138" si="15">SUM(AB75:AK75)</f>
        <v>1036008.33</v>
      </c>
      <c r="AQ75" s="125">
        <f t="shared" si="10"/>
        <v>-195321.53999999992</v>
      </c>
    </row>
    <row r="76" spans="1:43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2367</v>
      </c>
      <c r="F76">
        <v>1722893.76</v>
      </c>
      <c r="G76">
        <v>323527.5</v>
      </c>
      <c r="H76">
        <v>106599.67</v>
      </c>
      <c r="I76">
        <v>471497.62</v>
      </c>
      <c r="J76">
        <v>233235.6</v>
      </c>
      <c r="L76">
        <v>4500</v>
      </c>
      <c r="M76">
        <v>97840</v>
      </c>
      <c r="N76">
        <v>966548</v>
      </c>
      <c r="O76">
        <v>32708.09</v>
      </c>
      <c r="Q76">
        <v>444</v>
      </c>
      <c r="S76">
        <v>93714.79</v>
      </c>
      <c r="T76">
        <v>1881918.88</v>
      </c>
      <c r="V76">
        <v>356026.62</v>
      </c>
      <c r="Z76">
        <v>470967</v>
      </c>
      <c r="AB76">
        <v>555447</v>
      </c>
      <c r="AC76">
        <v>7740</v>
      </c>
      <c r="AE76">
        <v>402871.92</v>
      </c>
      <c r="AF76">
        <v>30854.31</v>
      </c>
      <c r="AG76">
        <v>50000</v>
      </c>
      <c r="AL76" s="123">
        <f t="shared" si="11"/>
        <v>2153020.9300000002</v>
      </c>
      <c r="AM76" s="129">
        <f t="shared" si="12"/>
        <v>1101596.0900000001</v>
      </c>
      <c r="AN76" s="142">
        <f t="shared" si="13"/>
        <v>1051424.8400000001</v>
      </c>
      <c r="AO76" s="143">
        <f t="shared" si="14"/>
        <v>826993.62</v>
      </c>
      <c r="AP76" s="143">
        <f t="shared" si="15"/>
        <v>1046913.23</v>
      </c>
      <c r="AQ76" s="125">
        <f t="shared" si="10"/>
        <v>-219919.61</v>
      </c>
    </row>
    <row r="77" spans="1:43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2368</v>
      </c>
      <c r="F77">
        <v>373250.07</v>
      </c>
      <c r="G77">
        <v>178476.98</v>
      </c>
      <c r="H77">
        <v>87633.86</v>
      </c>
      <c r="I77">
        <v>126843.16</v>
      </c>
      <c r="J77">
        <v>1288016.69</v>
      </c>
      <c r="L77">
        <v>2000</v>
      </c>
      <c r="M77">
        <v>79741.3</v>
      </c>
      <c r="N77">
        <v>730940</v>
      </c>
      <c r="O77">
        <v>0</v>
      </c>
      <c r="S77">
        <v>34740.129999999997</v>
      </c>
      <c r="T77">
        <v>1941230.36</v>
      </c>
      <c r="V77">
        <v>386358.12</v>
      </c>
      <c r="Z77">
        <v>224605.5</v>
      </c>
      <c r="AA77">
        <v>35698.25</v>
      </c>
      <c r="AB77">
        <v>453362.5</v>
      </c>
      <c r="AC77">
        <v>4515</v>
      </c>
      <c r="AE77">
        <v>733313.84</v>
      </c>
      <c r="AF77">
        <v>189901.56</v>
      </c>
      <c r="AL77" s="123">
        <f t="shared" si="11"/>
        <v>639360.91</v>
      </c>
      <c r="AM77" s="129">
        <f t="shared" si="12"/>
        <v>812681.3</v>
      </c>
      <c r="AN77" s="142">
        <f t="shared" si="13"/>
        <v>-173320.39</v>
      </c>
      <c r="AO77" s="143">
        <f t="shared" si="14"/>
        <v>646661.87</v>
      </c>
      <c r="AP77" s="143">
        <f t="shared" si="15"/>
        <v>1381092.9</v>
      </c>
      <c r="AQ77" s="125">
        <f t="shared" si="10"/>
        <v>-734431.02999999991</v>
      </c>
    </row>
    <row r="78" spans="1:43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2369</v>
      </c>
      <c r="F78">
        <v>628689.79</v>
      </c>
      <c r="G78">
        <v>215166.7</v>
      </c>
      <c r="H78">
        <v>113233.58</v>
      </c>
      <c r="I78">
        <v>222330.64</v>
      </c>
      <c r="J78">
        <v>652166.53</v>
      </c>
      <c r="L78">
        <v>0</v>
      </c>
      <c r="M78">
        <v>101520</v>
      </c>
      <c r="O78">
        <v>3665</v>
      </c>
      <c r="Q78">
        <v>5000</v>
      </c>
      <c r="S78">
        <v>-128878.35</v>
      </c>
      <c r="T78">
        <v>1940061.77</v>
      </c>
      <c r="V78">
        <v>657522.06000000006</v>
      </c>
      <c r="W78">
        <v>647754</v>
      </c>
      <c r="Z78">
        <v>458358</v>
      </c>
      <c r="AB78">
        <v>719472</v>
      </c>
      <c r="AC78">
        <v>3960</v>
      </c>
      <c r="AE78">
        <v>862654.04</v>
      </c>
      <c r="AF78">
        <v>167329.20000000001</v>
      </c>
      <c r="AJ78">
        <v>100000</v>
      </c>
      <c r="AL78" s="123">
        <f t="shared" si="11"/>
        <v>957090.07</v>
      </c>
      <c r="AM78" s="129">
        <f t="shared" si="12"/>
        <v>105185</v>
      </c>
      <c r="AN78" s="142">
        <f t="shared" si="13"/>
        <v>851905.07</v>
      </c>
      <c r="AO78" s="143">
        <f t="shared" si="14"/>
        <v>1763634.06</v>
      </c>
      <c r="AP78" s="143">
        <f t="shared" si="15"/>
        <v>1853415.24</v>
      </c>
      <c r="AQ78" s="125">
        <f t="shared" si="10"/>
        <v>-89781.179999999935</v>
      </c>
    </row>
    <row r="79" spans="1:43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2370</v>
      </c>
      <c r="F79">
        <v>660540.27</v>
      </c>
      <c r="G79">
        <v>330488</v>
      </c>
      <c r="H79">
        <v>15150.01</v>
      </c>
      <c r="I79">
        <v>293004</v>
      </c>
      <c r="J79">
        <v>846557.84</v>
      </c>
      <c r="M79">
        <v>93185.2</v>
      </c>
      <c r="O79">
        <v>6117</v>
      </c>
      <c r="S79">
        <v>-5273.45</v>
      </c>
      <c r="T79">
        <v>2076384.94</v>
      </c>
      <c r="V79">
        <v>410590.33</v>
      </c>
      <c r="Z79">
        <v>248944.5</v>
      </c>
      <c r="AB79">
        <v>461407.5</v>
      </c>
      <c r="AE79">
        <v>219800.9</v>
      </c>
      <c r="AF79">
        <v>3000</v>
      </c>
      <c r="AL79" s="123">
        <f t="shared" si="11"/>
        <v>1006178.28</v>
      </c>
      <c r="AM79" s="129">
        <f t="shared" si="12"/>
        <v>99302.2</v>
      </c>
      <c r="AN79" s="142">
        <f t="shared" si="13"/>
        <v>906876.08000000007</v>
      </c>
      <c r="AO79" s="143">
        <f t="shared" si="14"/>
        <v>659534.83000000007</v>
      </c>
      <c r="AP79" s="143">
        <f t="shared" si="15"/>
        <v>684208.4</v>
      </c>
      <c r="AQ79" s="125">
        <f t="shared" si="10"/>
        <v>-24673.569999999949</v>
      </c>
    </row>
    <row r="80" spans="1:43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2371</v>
      </c>
      <c r="F80">
        <v>100917.62</v>
      </c>
      <c r="G80">
        <v>0</v>
      </c>
      <c r="H80">
        <v>216218.72</v>
      </c>
      <c r="I80">
        <v>-894613.14</v>
      </c>
      <c r="J80">
        <v>-185329</v>
      </c>
      <c r="L80">
        <v>159402.5</v>
      </c>
      <c r="M80">
        <v>36282.400000000001</v>
      </c>
      <c r="N80">
        <v>370040</v>
      </c>
      <c r="O80">
        <v>2342</v>
      </c>
      <c r="Q80">
        <v>10000</v>
      </c>
      <c r="S80">
        <v>-3027204.73</v>
      </c>
      <c r="T80">
        <v>1879892.65</v>
      </c>
      <c r="V80">
        <v>247895.01</v>
      </c>
      <c r="Z80">
        <v>324996</v>
      </c>
      <c r="AB80">
        <v>477825</v>
      </c>
      <c r="AC80">
        <v>4535</v>
      </c>
      <c r="AE80">
        <v>251953.77</v>
      </c>
      <c r="AF80">
        <v>32137.86</v>
      </c>
      <c r="AL80" s="123">
        <f t="shared" si="11"/>
        <v>317136.33999999997</v>
      </c>
      <c r="AM80" s="129">
        <f t="shared" si="12"/>
        <v>568066.9</v>
      </c>
      <c r="AN80" s="142">
        <f t="shared" si="13"/>
        <v>-250930.56000000006</v>
      </c>
      <c r="AO80" s="143">
        <f t="shared" si="14"/>
        <v>572891.01</v>
      </c>
      <c r="AP80" s="143">
        <f t="shared" si="15"/>
        <v>766451.63</v>
      </c>
      <c r="AQ80" s="125">
        <f t="shared" si="10"/>
        <v>-193560.62</v>
      </c>
    </row>
    <row r="81" spans="1:43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2372</v>
      </c>
      <c r="F81">
        <v>167452.76</v>
      </c>
      <c r="G81">
        <v>109083.85</v>
      </c>
      <c r="H81">
        <v>73768.5</v>
      </c>
      <c r="I81">
        <v>-61989.56</v>
      </c>
      <c r="J81">
        <v>552506</v>
      </c>
      <c r="L81">
        <v>0</v>
      </c>
      <c r="M81">
        <v>110145</v>
      </c>
      <c r="O81">
        <v>2620</v>
      </c>
      <c r="S81">
        <v>-1107018.95</v>
      </c>
      <c r="T81">
        <v>1840507.51</v>
      </c>
      <c r="V81">
        <v>335434.77</v>
      </c>
      <c r="W81">
        <v>626520</v>
      </c>
      <c r="Z81">
        <v>297720</v>
      </c>
      <c r="AA81">
        <v>42751.5</v>
      </c>
      <c r="AB81">
        <v>500479.5</v>
      </c>
      <c r="AC81">
        <v>1960</v>
      </c>
      <c r="AE81">
        <v>743976.5</v>
      </c>
      <c r="AF81">
        <v>61442.28</v>
      </c>
      <c r="AL81" s="123">
        <f t="shared" si="11"/>
        <v>350305.11</v>
      </c>
      <c r="AM81" s="129">
        <f t="shared" si="12"/>
        <v>112765</v>
      </c>
      <c r="AN81" s="142">
        <f t="shared" si="13"/>
        <v>237540.11</v>
      </c>
      <c r="AO81" s="143">
        <f t="shared" si="14"/>
        <v>1302426.27</v>
      </c>
      <c r="AP81" s="143">
        <f t="shared" si="15"/>
        <v>1307858.28</v>
      </c>
      <c r="AQ81" s="125">
        <f t="shared" si="10"/>
        <v>-5432.0100000000093</v>
      </c>
    </row>
    <row r="82" spans="1:43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2373</v>
      </c>
      <c r="F82">
        <v>155750.63</v>
      </c>
      <c r="G82">
        <v>206878.35</v>
      </c>
      <c r="H82">
        <v>25610.15</v>
      </c>
      <c r="I82">
        <v>1508962.01</v>
      </c>
      <c r="J82">
        <v>39158.410000000003</v>
      </c>
      <c r="L82">
        <v>0</v>
      </c>
      <c r="M82">
        <v>54560</v>
      </c>
      <c r="O82">
        <v>0</v>
      </c>
      <c r="S82">
        <v>-329544.51</v>
      </c>
      <c r="T82">
        <v>2241713.0099999998</v>
      </c>
      <c r="V82">
        <v>234992.7</v>
      </c>
      <c r="Z82">
        <v>90809.1</v>
      </c>
      <c r="AA82">
        <v>120400</v>
      </c>
      <c r="AB82">
        <v>226856.1</v>
      </c>
      <c r="AC82">
        <v>5540</v>
      </c>
      <c r="AE82">
        <v>118647.65</v>
      </c>
      <c r="AF82">
        <v>125527</v>
      </c>
      <c r="AL82" s="123">
        <f t="shared" si="11"/>
        <v>388239.13</v>
      </c>
      <c r="AM82" s="129">
        <f t="shared" si="12"/>
        <v>54560</v>
      </c>
      <c r="AN82" s="142">
        <f t="shared" si="13"/>
        <v>333679.13</v>
      </c>
      <c r="AO82" s="143">
        <f t="shared" si="14"/>
        <v>446201.80000000005</v>
      </c>
      <c r="AP82" s="143">
        <f t="shared" si="15"/>
        <v>476570.75</v>
      </c>
      <c r="AQ82" s="125">
        <f t="shared" si="10"/>
        <v>-30368.949999999953</v>
      </c>
    </row>
    <row r="83" spans="1:43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2374</v>
      </c>
      <c r="F83">
        <v>262267.37</v>
      </c>
      <c r="G83">
        <v>355779.67</v>
      </c>
      <c r="H83">
        <v>55619.29</v>
      </c>
      <c r="I83">
        <v>130002</v>
      </c>
      <c r="J83">
        <v>30178.17</v>
      </c>
      <c r="L83">
        <v>12000</v>
      </c>
      <c r="M83">
        <v>74431.06</v>
      </c>
      <c r="O83">
        <v>0</v>
      </c>
      <c r="S83">
        <v>-2586478.85</v>
      </c>
      <c r="T83">
        <v>3200752.69</v>
      </c>
      <c r="V83">
        <v>368213.37</v>
      </c>
      <c r="W83">
        <v>334144</v>
      </c>
      <c r="Z83">
        <v>697147.8</v>
      </c>
      <c r="AA83">
        <v>25700</v>
      </c>
      <c r="AB83">
        <v>831730.8</v>
      </c>
      <c r="AE83">
        <v>440910.71</v>
      </c>
      <c r="AF83">
        <v>19422.060000000001</v>
      </c>
      <c r="AL83" s="123">
        <f t="shared" si="11"/>
        <v>673666.33000000007</v>
      </c>
      <c r="AM83" s="129">
        <f t="shared" si="12"/>
        <v>86431.06</v>
      </c>
      <c r="AN83" s="142">
        <f t="shared" si="13"/>
        <v>587235.27</v>
      </c>
      <c r="AO83" s="143">
        <f t="shared" si="14"/>
        <v>1425205.17</v>
      </c>
      <c r="AP83" s="143">
        <f t="shared" si="15"/>
        <v>1292063.57</v>
      </c>
      <c r="AQ83" s="125">
        <f t="shared" si="10"/>
        <v>133141.59999999986</v>
      </c>
    </row>
    <row r="84" spans="1:43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2375</v>
      </c>
      <c r="F84">
        <v>815519.08</v>
      </c>
      <c r="G84">
        <v>140797.48000000001</v>
      </c>
      <c r="H84">
        <v>60063.53</v>
      </c>
      <c r="I84">
        <v>-452809.04</v>
      </c>
      <c r="J84">
        <v>1339887.08</v>
      </c>
      <c r="L84">
        <v>1600</v>
      </c>
      <c r="M84">
        <v>50258.19</v>
      </c>
      <c r="O84">
        <v>36.450000000000003</v>
      </c>
      <c r="Q84">
        <v>68430</v>
      </c>
      <c r="S84">
        <v>951997.05</v>
      </c>
      <c r="T84">
        <v>1037408.38</v>
      </c>
      <c r="V84">
        <v>265345.96999999997</v>
      </c>
      <c r="Z84">
        <v>313750.8</v>
      </c>
      <c r="AA84">
        <v>14590</v>
      </c>
      <c r="AB84">
        <v>423188.8</v>
      </c>
      <c r="AC84">
        <v>620</v>
      </c>
      <c r="AE84">
        <v>249867.79</v>
      </c>
      <c r="AF84">
        <v>81801.119999999995</v>
      </c>
      <c r="AJ84">
        <v>44481</v>
      </c>
      <c r="AL84" s="123">
        <f t="shared" si="11"/>
        <v>1016380.09</v>
      </c>
      <c r="AM84" s="129">
        <f t="shared" si="12"/>
        <v>51894.64</v>
      </c>
      <c r="AN84" s="142">
        <f t="shared" si="13"/>
        <v>964485.45</v>
      </c>
      <c r="AO84" s="143">
        <f t="shared" si="14"/>
        <v>593686.77</v>
      </c>
      <c r="AP84" s="143">
        <f t="shared" si="15"/>
        <v>799958.71</v>
      </c>
      <c r="AQ84" s="125">
        <f t="shared" si="10"/>
        <v>-206271.93999999994</v>
      </c>
    </row>
    <row r="85" spans="1:43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2376</v>
      </c>
      <c r="F85">
        <v>2855721.01</v>
      </c>
      <c r="G85">
        <v>21865.919999999998</v>
      </c>
      <c r="H85">
        <v>124168.9</v>
      </c>
      <c r="I85">
        <v>1230981.3400000001</v>
      </c>
      <c r="J85">
        <v>1188841.7</v>
      </c>
      <c r="L85">
        <v>4000</v>
      </c>
      <c r="M85">
        <v>97573.93</v>
      </c>
      <c r="O85">
        <v>583941.81999999995</v>
      </c>
      <c r="S85">
        <v>1334706.02</v>
      </c>
      <c r="T85">
        <v>3848145.72</v>
      </c>
      <c r="V85">
        <v>595840.12</v>
      </c>
      <c r="W85">
        <v>198050</v>
      </c>
      <c r="Z85">
        <v>631101</v>
      </c>
      <c r="AA85">
        <v>34370.25</v>
      </c>
      <c r="AB85">
        <v>903643.25</v>
      </c>
      <c r="AC85">
        <v>1900</v>
      </c>
      <c r="AE85">
        <v>775229.08</v>
      </c>
      <c r="AF85">
        <v>172129.47</v>
      </c>
      <c r="AJ85">
        <v>53248.19</v>
      </c>
      <c r="AL85" s="123">
        <f t="shared" si="11"/>
        <v>3001755.8299999996</v>
      </c>
      <c r="AM85" s="129">
        <f t="shared" si="12"/>
        <v>685515.75</v>
      </c>
      <c r="AN85" s="142">
        <f t="shared" si="13"/>
        <v>2316240.0799999996</v>
      </c>
      <c r="AO85" s="143">
        <f t="shared" si="14"/>
        <v>1459361.37</v>
      </c>
      <c r="AP85" s="143">
        <f t="shared" si="15"/>
        <v>1906149.99</v>
      </c>
      <c r="AQ85" s="125">
        <f t="shared" si="10"/>
        <v>-446788.61999999988</v>
      </c>
    </row>
    <row r="86" spans="1:43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2377</v>
      </c>
      <c r="F86">
        <v>5132665.1500000004</v>
      </c>
      <c r="G86">
        <v>110932.22</v>
      </c>
      <c r="H86">
        <v>146128.32000000001</v>
      </c>
      <c r="I86">
        <v>878428.12</v>
      </c>
      <c r="J86">
        <v>678556.12</v>
      </c>
      <c r="L86">
        <v>3500</v>
      </c>
      <c r="M86">
        <v>63317.53</v>
      </c>
      <c r="O86">
        <v>884071.09</v>
      </c>
      <c r="Q86">
        <v>56220</v>
      </c>
      <c r="S86">
        <v>3571100.15</v>
      </c>
      <c r="T86">
        <v>2477300.52</v>
      </c>
      <c r="V86">
        <v>442787.28</v>
      </c>
      <c r="Z86">
        <v>637013.19999999995</v>
      </c>
      <c r="AA86">
        <v>59000</v>
      </c>
      <c r="AB86">
        <v>806309.2</v>
      </c>
      <c r="AE86">
        <v>335520.61</v>
      </c>
      <c r="AF86">
        <v>80026.53</v>
      </c>
      <c r="AJ86">
        <v>25743.5</v>
      </c>
      <c r="AL86" s="123">
        <f t="shared" si="11"/>
        <v>5389725.6900000004</v>
      </c>
      <c r="AM86" s="129">
        <f t="shared" si="12"/>
        <v>950888.62</v>
      </c>
      <c r="AN86" s="142">
        <f t="shared" si="13"/>
        <v>4438837.07</v>
      </c>
      <c r="AO86" s="143">
        <f t="shared" si="14"/>
        <v>1138800.48</v>
      </c>
      <c r="AP86" s="143">
        <f t="shared" si="15"/>
        <v>1247599.8400000001</v>
      </c>
      <c r="AQ86" s="125">
        <f t="shared" si="10"/>
        <v>-108799.3600000001</v>
      </c>
    </row>
    <row r="87" spans="1:43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2378</v>
      </c>
      <c r="F87">
        <v>755047.08</v>
      </c>
      <c r="G87">
        <v>127817.75</v>
      </c>
      <c r="H87">
        <v>260118.8</v>
      </c>
      <c r="I87">
        <v>630152.24</v>
      </c>
      <c r="J87">
        <v>688463.1</v>
      </c>
      <c r="L87">
        <v>4540</v>
      </c>
      <c r="M87">
        <v>102675.47</v>
      </c>
      <c r="O87">
        <v>6190.42</v>
      </c>
      <c r="Q87">
        <v>898259.8</v>
      </c>
      <c r="R87">
        <v>736.99</v>
      </c>
      <c r="S87">
        <v>93184.52</v>
      </c>
      <c r="T87">
        <v>1537645.9</v>
      </c>
      <c r="V87">
        <v>457617.2</v>
      </c>
      <c r="W87">
        <v>58500</v>
      </c>
      <c r="Z87">
        <v>590583.5</v>
      </c>
      <c r="AA87">
        <v>21000</v>
      </c>
      <c r="AB87">
        <v>810732.5</v>
      </c>
      <c r="AD87">
        <v>880</v>
      </c>
      <c r="AE87">
        <v>385004.08</v>
      </c>
      <c r="AF87">
        <v>84220.11</v>
      </c>
      <c r="AJ87">
        <v>28498.14</v>
      </c>
      <c r="AL87" s="123">
        <f t="shared" si="11"/>
        <v>1142983.6299999999</v>
      </c>
      <c r="AM87" s="129">
        <f t="shared" si="12"/>
        <v>113405.89</v>
      </c>
      <c r="AN87" s="142">
        <f t="shared" si="13"/>
        <v>1029577.7399999999</v>
      </c>
      <c r="AO87" s="143">
        <f t="shared" si="14"/>
        <v>1127700.7</v>
      </c>
      <c r="AP87" s="143">
        <f t="shared" si="15"/>
        <v>1309334.83</v>
      </c>
      <c r="AQ87" s="125">
        <f t="shared" si="10"/>
        <v>-181634.13000000012</v>
      </c>
    </row>
    <row r="88" spans="1:43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2379</v>
      </c>
      <c r="F88">
        <v>639879.19999999995</v>
      </c>
      <c r="G88">
        <v>224336.46</v>
      </c>
      <c r="H88">
        <v>123029.01</v>
      </c>
      <c r="I88">
        <v>2006943.49</v>
      </c>
      <c r="J88">
        <v>847348.29</v>
      </c>
      <c r="L88">
        <v>6499</v>
      </c>
      <c r="M88">
        <v>75993.8</v>
      </c>
      <c r="O88">
        <v>45088.49</v>
      </c>
      <c r="S88">
        <v>2316143.0099999998</v>
      </c>
      <c r="T88">
        <v>1677376.63</v>
      </c>
      <c r="V88">
        <v>321791.05</v>
      </c>
      <c r="W88">
        <v>33300</v>
      </c>
      <c r="Z88">
        <v>570811.5</v>
      </c>
      <c r="AA88">
        <v>24010</v>
      </c>
      <c r="AB88">
        <v>794409.5</v>
      </c>
      <c r="AE88">
        <v>312220.31</v>
      </c>
      <c r="AF88">
        <v>104393.22</v>
      </c>
      <c r="AJ88">
        <v>18454</v>
      </c>
      <c r="AL88" s="123">
        <f t="shared" si="11"/>
        <v>987244.66999999993</v>
      </c>
      <c r="AM88" s="129">
        <f t="shared" si="12"/>
        <v>127581.29000000001</v>
      </c>
      <c r="AN88" s="142">
        <f t="shared" si="13"/>
        <v>859663.37999999989</v>
      </c>
      <c r="AO88" s="143">
        <f t="shared" si="14"/>
        <v>949912.55</v>
      </c>
      <c r="AP88" s="143">
        <f t="shared" si="15"/>
        <v>1229477.03</v>
      </c>
      <c r="AQ88" s="125">
        <f t="shared" si="10"/>
        <v>-279564.48</v>
      </c>
    </row>
    <row r="89" spans="1:43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2380</v>
      </c>
      <c r="F89">
        <v>2014214.68</v>
      </c>
      <c r="G89">
        <v>334954.62</v>
      </c>
      <c r="H89">
        <v>211519.7</v>
      </c>
      <c r="I89">
        <v>457347.27</v>
      </c>
      <c r="J89">
        <v>1353975.03</v>
      </c>
      <c r="L89">
        <v>0</v>
      </c>
      <c r="M89">
        <v>86290</v>
      </c>
      <c r="O89">
        <v>249921.97</v>
      </c>
      <c r="S89">
        <v>2337610.16</v>
      </c>
      <c r="T89">
        <v>1937621.24</v>
      </c>
      <c r="V89">
        <v>669533.39</v>
      </c>
      <c r="W89">
        <v>191400</v>
      </c>
      <c r="Z89">
        <v>520170</v>
      </c>
      <c r="AA89">
        <v>22000</v>
      </c>
      <c r="AB89">
        <v>716391</v>
      </c>
      <c r="AE89">
        <v>721667.47</v>
      </c>
      <c r="AF89">
        <v>119392.14</v>
      </c>
      <c r="AJ89">
        <v>85084.85</v>
      </c>
      <c r="AL89" s="123">
        <f t="shared" si="11"/>
        <v>2560689</v>
      </c>
      <c r="AM89" s="129">
        <f t="shared" si="12"/>
        <v>336211.97</v>
      </c>
      <c r="AN89" s="142">
        <f t="shared" si="13"/>
        <v>2224477.0300000003</v>
      </c>
      <c r="AO89" s="143">
        <f t="shared" si="14"/>
        <v>1403103.3900000001</v>
      </c>
      <c r="AP89" s="143">
        <f t="shared" si="15"/>
        <v>1642535.46</v>
      </c>
      <c r="AQ89" s="125">
        <f t="shared" si="10"/>
        <v>-239432.06999999983</v>
      </c>
    </row>
    <row r="90" spans="1:43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2381</v>
      </c>
      <c r="F90">
        <v>1602061.2</v>
      </c>
      <c r="G90">
        <v>12551.16</v>
      </c>
      <c r="H90">
        <v>154173.14000000001</v>
      </c>
      <c r="I90">
        <v>415613.76</v>
      </c>
      <c r="J90">
        <v>797983.46</v>
      </c>
      <c r="L90">
        <v>6150</v>
      </c>
      <c r="M90">
        <v>131879.44</v>
      </c>
      <c r="N90">
        <v>982052</v>
      </c>
      <c r="O90">
        <v>253862.46</v>
      </c>
      <c r="Q90">
        <v>5822.33</v>
      </c>
      <c r="R90">
        <v>-267452.31</v>
      </c>
      <c r="S90">
        <v>-2353083.58</v>
      </c>
      <c r="T90">
        <v>4355323.6100000003</v>
      </c>
      <c r="V90">
        <v>358628.03</v>
      </c>
      <c r="Z90">
        <v>384192</v>
      </c>
      <c r="AA90">
        <v>4500</v>
      </c>
      <c r="AB90">
        <v>583782</v>
      </c>
      <c r="AE90">
        <v>197527.13</v>
      </c>
      <c r="AF90">
        <v>79701.009999999995</v>
      </c>
      <c r="AJ90">
        <v>18481.12</v>
      </c>
      <c r="AL90" s="123">
        <f t="shared" si="11"/>
        <v>1768785.5</v>
      </c>
      <c r="AM90" s="129">
        <f t="shared" si="12"/>
        <v>1373943.9</v>
      </c>
      <c r="AN90" s="142">
        <f t="shared" si="13"/>
        <v>394841.60000000009</v>
      </c>
      <c r="AO90" s="143">
        <f t="shared" si="14"/>
        <v>747320.03</v>
      </c>
      <c r="AP90" s="143">
        <f t="shared" si="15"/>
        <v>879491.26</v>
      </c>
      <c r="AQ90" s="125">
        <f t="shared" si="10"/>
        <v>-132171.22999999998</v>
      </c>
    </row>
    <row r="91" spans="1:43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2382</v>
      </c>
      <c r="F91">
        <v>2136649.1800000002</v>
      </c>
      <c r="G91">
        <v>106704.91</v>
      </c>
      <c r="H91">
        <v>129375.89</v>
      </c>
      <c r="I91">
        <v>566792.4</v>
      </c>
      <c r="J91">
        <v>1177658.23</v>
      </c>
      <c r="L91">
        <v>12000</v>
      </c>
      <c r="M91">
        <v>104370.96</v>
      </c>
      <c r="O91">
        <v>936607.3</v>
      </c>
      <c r="S91">
        <v>944338.39</v>
      </c>
      <c r="T91">
        <v>2312272.9300000002</v>
      </c>
      <c r="V91">
        <v>659155.84</v>
      </c>
      <c r="Z91">
        <v>853999.6</v>
      </c>
      <c r="AA91">
        <v>29500</v>
      </c>
      <c r="AB91">
        <v>1063969.6000000001</v>
      </c>
      <c r="AE91">
        <v>571630.64</v>
      </c>
      <c r="AF91">
        <v>55994.67</v>
      </c>
      <c r="AJ91">
        <v>43469.5</v>
      </c>
      <c r="AL91" s="123">
        <f t="shared" si="11"/>
        <v>2372729.9800000004</v>
      </c>
      <c r="AM91" s="129">
        <f t="shared" si="12"/>
        <v>1052978.26</v>
      </c>
      <c r="AN91" s="142">
        <f t="shared" si="13"/>
        <v>1319751.7200000004</v>
      </c>
      <c r="AO91" s="143">
        <f t="shared" si="14"/>
        <v>1542655.44</v>
      </c>
      <c r="AP91" s="143">
        <f t="shared" si="15"/>
        <v>1735064.4100000001</v>
      </c>
      <c r="AQ91" s="125">
        <f t="shared" si="10"/>
        <v>-192408.9700000002</v>
      </c>
    </row>
    <row r="92" spans="1:43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2383</v>
      </c>
      <c r="F92">
        <v>1961501.13</v>
      </c>
      <c r="G92">
        <v>75529.3</v>
      </c>
      <c r="H92">
        <v>105060.34</v>
      </c>
      <c r="I92">
        <v>642672.51</v>
      </c>
      <c r="J92">
        <v>698618.1</v>
      </c>
      <c r="L92">
        <v>5000</v>
      </c>
      <c r="M92">
        <v>75005.45</v>
      </c>
      <c r="O92">
        <v>216</v>
      </c>
      <c r="S92">
        <v>1983067.23</v>
      </c>
      <c r="T92">
        <v>1586779.38</v>
      </c>
      <c r="V92">
        <v>323782.62</v>
      </c>
      <c r="Z92">
        <v>527298</v>
      </c>
      <c r="AA92">
        <v>23642</v>
      </c>
      <c r="AB92">
        <v>675355</v>
      </c>
      <c r="AE92">
        <v>246349.3</v>
      </c>
      <c r="AF92">
        <v>89677.5</v>
      </c>
      <c r="AJ92">
        <v>30027.5</v>
      </c>
      <c r="AL92" s="123">
        <f t="shared" si="11"/>
        <v>2142090.77</v>
      </c>
      <c r="AM92" s="129">
        <f t="shared" si="12"/>
        <v>80221.45</v>
      </c>
      <c r="AN92" s="142">
        <f t="shared" si="13"/>
        <v>2061869.32</v>
      </c>
      <c r="AO92" s="143">
        <f t="shared" si="14"/>
        <v>874722.62</v>
      </c>
      <c r="AP92" s="143">
        <f t="shared" si="15"/>
        <v>1041409.3</v>
      </c>
      <c r="AQ92" s="125">
        <f t="shared" si="10"/>
        <v>-166686.68000000005</v>
      </c>
    </row>
    <row r="93" spans="1:43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2384</v>
      </c>
      <c r="F93">
        <v>2273243.23</v>
      </c>
      <c r="G93">
        <v>153591.04000000001</v>
      </c>
      <c r="H93">
        <v>179326.87</v>
      </c>
      <c r="I93">
        <v>1146543.95</v>
      </c>
      <c r="J93">
        <v>863331.71</v>
      </c>
      <c r="L93">
        <v>1000</v>
      </c>
      <c r="M93">
        <v>68459.929999999993</v>
      </c>
      <c r="O93">
        <v>191.71</v>
      </c>
      <c r="S93">
        <v>383042.58</v>
      </c>
      <c r="T93">
        <v>4249528.84</v>
      </c>
      <c r="V93">
        <v>519366.07</v>
      </c>
      <c r="W93">
        <v>274.27</v>
      </c>
      <c r="Z93">
        <v>523662</v>
      </c>
      <c r="AA93">
        <v>16000</v>
      </c>
      <c r="AB93">
        <v>630551</v>
      </c>
      <c r="AE93">
        <v>376953.01</v>
      </c>
      <c r="AF93">
        <v>116660.79</v>
      </c>
      <c r="AJ93">
        <v>21323.8</v>
      </c>
      <c r="AL93" s="123">
        <f t="shared" si="11"/>
        <v>2606161.14</v>
      </c>
      <c r="AM93" s="129">
        <f t="shared" si="12"/>
        <v>69651.64</v>
      </c>
      <c r="AN93" s="142">
        <f t="shared" si="13"/>
        <v>2536509.5</v>
      </c>
      <c r="AO93" s="143">
        <f t="shared" si="14"/>
        <v>1059302.3400000001</v>
      </c>
      <c r="AP93" s="143">
        <f t="shared" si="15"/>
        <v>1145488.6000000001</v>
      </c>
      <c r="AQ93" s="125">
        <f t="shared" si="10"/>
        <v>-86186.260000000009</v>
      </c>
    </row>
    <row r="94" spans="1:43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2385</v>
      </c>
      <c r="F94">
        <v>1793297.16</v>
      </c>
      <c r="G94">
        <v>64492.639999999999</v>
      </c>
      <c r="H94">
        <v>79625.58</v>
      </c>
      <c r="I94">
        <v>319303.73</v>
      </c>
      <c r="J94">
        <v>1026340.75</v>
      </c>
      <c r="L94">
        <v>5500</v>
      </c>
      <c r="M94">
        <v>54100</v>
      </c>
      <c r="O94">
        <v>62.26</v>
      </c>
      <c r="S94">
        <v>1464512.88</v>
      </c>
      <c r="T94">
        <v>1939533.85</v>
      </c>
      <c r="V94">
        <v>362133.72</v>
      </c>
      <c r="Z94">
        <v>391009.5</v>
      </c>
      <c r="AA94">
        <v>24400</v>
      </c>
      <c r="AB94">
        <v>588103.5</v>
      </c>
      <c r="AE94">
        <v>200597.86</v>
      </c>
      <c r="AF94">
        <v>129201.99</v>
      </c>
      <c r="AJ94">
        <v>40289</v>
      </c>
      <c r="AL94" s="123">
        <f t="shared" si="11"/>
        <v>1937415.38</v>
      </c>
      <c r="AM94" s="129">
        <f t="shared" si="12"/>
        <v>59662.26</v>
      </c>
      <c r="AN94" s="142">
        <f t="shared" si="13"/>
        <v>1877753.1199999999</v>
      </c>
      <c r="AO94" s="143">
        <f t="shared" si="14"/>
        <v>777543.22</v>
      </c>
      <c r="AP94" s="143">
        <f t="shared" si="15"/>
        <v>958192.35</v>
      </c>
      <c r="AQ94" s="125">
        <f t="shared" si="10"/>
        <v>-180649.13</v>
      </c>
    </row>
    <row r="95" spans="1:43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2386</v>
      </c>
      <c r="F95">
        <v>481186.11</v>
      </c>
      <c r="G95">
        <v>142759.84</v>
      </c>
      <c r="H95">
        <v>116305.12</v>
      </c>
      <c r="I95">
        <v>1276964.3700000001</v>
      </c>
      <c r="J95">
        <v>1104978.51</v>
      </c>
      <c r="L95">
        <v>4560</v>
      </c>
      <c r="M95">
        <v>59770</v>
      </c>
      <c r="O95">
        <v>61.24</v>
      </c>
      <c r="S95">
        <v>649645.67000000004</v>
      </c>
      <c r="T95">
        <v>2506558.63</v>
      </c>
      <c r="V95">
        <v>472307.96</v>
      </c>
      <c r="Z95">
        <v>388384.5</v>
      </c>
      <c r="AA95">
        <v>44700</v>
      </c>
      <c r="AB95">
        <v>622145.5</v>
      </c>
      <c r="AE95">
        <v>252763.91</v>
      </c>
      <c r="AF95">
        <v>103219.77</v>
      </c>
      <c r="AJ95">
        <v>25664.87</v>
      </c>
      <c r="AL95" s="123">
        <f t="shared" si="11"/>
        <v>740251.07</v>
      </c>
      <c r="AM95" s="129">
        <f t="shared" si="12"/>
        <v>64391.24</v>
      </c>
      <c r="AN95" s="142">
        <f t="shared" si="13"/>
        <v>675859.83</v>
      </c>
      <c r="AO95" s="143">
        <f t="shared" si="14"/>
        <v>905392.46</v>
      </c>
      <c r="AP95" s="143">
        <f t="shared" si="15"/>
        <v>1003794.05</v>
      </c>
      <c r="AQ95" s="125">
        <f t="shared" si="10"/>
        <v>-98401.590000000084</v>
      </c>
    </row>
    <row r="96" spans="1:43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2387</v>
      </c>
      <c r="F96">
        <v>1785303.71</v>
      </c>
      <c r="G96">
        <v>275451.94</v>
      </c>
      <c r="H96">
        <v>126539.33</v>
      </c>
      <c r="I96">
        <v>2152325.62</v>
      </c>
      <c r="J96">
        <v>954948.34</v>
      </c>
      <c r="L96">
        <v>13050</v>
      </c>
      <c r="M96">
        <v>82980</v>
      </c>
      <c r="O96">
        <v>1136.93</v>
      </c>
      <c r="S96">
        <v>3858125.03</v>
      </c>
      <c r="T96">
        <v>1606333.65</v>
      </c>
      <c r="V96">
        <v>591954.61</v>
      </c>
      <c r="W96">
        <v>5000</v>
      </c>
      <c r="Z96">
        <v>656890.5</v>
      </c>
      <c r="AA96">
        <v>44150</v>
      </c>
      <c r="AB96">
        <v>904968.5</v>
      </c>
      <c r="AE96">
        <v>491211.04</v>
      </c>
      <c r="AF96">
        <v>136557.57</v>
      </c>
      <c r="AJ96">
        <v>32314.67</v>
      </c>
      <c r="AL96" s="123">
        <f t="shared" si="11"/>
        <v>2187294.98</v>
      </c>
      <c r="AM96" s="129">
        <f t="shared" si="12"/>
        <v>97166.93</v>
      </c>
      <c r="AN96" s="142">
        <f t="shared" si="13"/>
        <v>2090128.05</v>
      </c>
      <c r="AO96" s="143">
        <f t="shared" si="14"/>
        <v>1297995.1099999999</v>
      </c>
      <c r="AP96" s="143">
        <f t="shared" si="15"/>
        <v>1565051.78</v>
      </c>
      <c r="AQ96" s="125">
        <f t="shared" si="10"/>
        <v>-267056.67000000016</v>
      </c>
    </row>
    <row r="97" spans="1:43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2388</v>
      </c>
      <c r="F97">
        <v>1606617.92</v>
      </c>
      <c r="G97">
        <v>120611.4</v>
      </c>
      <c r="H97">
        <v>84495.38</v>
      </c>
      <c r="I97">
        <v>782986.98</v>
      </c>
      <c r="J97">
        <v>836651.16</v>
      </c>
      <c r="L97">
        <v>2000</v>
      </c>
      <c r="M97">
        <v>76142.42</v>
      </c>
      <c r="O97">
        <v>61231.68</v>
      </c>
      <c r="S97">
        <v>899044.27</v>
      </c>
      <c r="T97">
        <v>2538238.23</v>
      </c>
      <c r="V97">
        <v>454403.48</v>
      </c>
      <c r="W97">
        <v>26100</v>
      </c>
      <c r="Z97">
        <v>299256</v>
      </c>
      <c r="AA97">
        <v>26100</v>
      </c>
      <c r="AB97">
        <v>556350</v>
      </c>
      <c r="AE97">
        <v>276490.53000000003</v>
      </c>
      <c r="AF97">
        <v>89122.05</v>
      </c>
      <c r="AJ97">
        <v>29190.66</v>
      </c>
      <c r="AL97" s="123">
        <f t="shared" si="11"/>
        <v>1811724.6999999997</v>
      </c>
      <c r="AM97" s="129">
        <f t="shared" si="12"/>
        <v>139374.1</v>
      </c>
      <c r="AN97" s="142">
        <f t="shared" si="13"/>
        <v>1672350.5999999996</v>
      </c>
      <c r="AO97" s="143">
        <f t="shared" si="14"/>
        <v>805859.48</v>
      </c>
      <c r="AP97" s="143">
        <f t="shared" si="15"/>
        <v>951153.24000000011</v>
      </c>
      <c r="AQ97" s="125">
        <f t="shared" si="10"/>
        <v>-145293.76000000013</v>
      </c>
    </row>
    <row r="98" spans="1:43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2389</v>
      </c>
      <c r="F98">
        <v>984820.81</v>
      </c>
      <c r="G98">
        <v>33172.980000000003</v>
      </c>
      <c r="H98">
        <v>146278.56</v>
      </c>
      <c r="I98">
        <v>940389.6</v>
      </c>
      <c r="J98">
        <v>273747.96999999997</v>
      </c>
      <c r="L98">
        <v>0</v>
      </c>
      <c r="M98">
        <v>59790</v>
      </c>
      <c r="O98">
        <v>4915</v>
      </c>
      <c r="Q98">
        <v>117536</v>
      </c>
      <c r="S98">
        <v>368134.89</v>
      </c>
      <c r="T98">
        <v>1774553.91</v>
      </c>
      <c r="V98">
        <v>399232.07</v>
      </c>
      <c r="Z98">
        <v>331254</v>
      </c>
      <c r="AA98">
        <v>57000</v>
      </c>
      <c r="AB98">
        <v>466974</v>
      </c>
      <c r="AE98">
        <v>196765.74</v>
      </c>
      <c r="AF98">
        <v>45961.77</v>
      </c>
      <c r="AJ98">
        <v>24304.44</v>
      </c>
      <c r="AL98" s="123">
        <f t="shared" si="11"/>
        <v>1164272.3500000001</v>
      </c>
      <c r="AM98" s="129">
        <f t="shared" si="12"/>
        <v>64705</v>
      </c>
      <c r="AN98" s="142">
        <f t="shared" si="13"/>
        <v>1099567.3500000001</v>
      </c>
      <c r="AO98" s="143">
        <f t="shared" si="14"/>
        <v>787486.07000000007</v>
      </c>
      <c r="AP98" s="143">
        <f t="shared" si="15"/>
        <v>734005.95</v>
      </c>
      <c r="AQ98" s="125">
        <f t="shared" si="10"/>
        <v>53480.120000000112</v>
      </c>
    </row>
    <row r="99" spans="1:43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2390</v>
      </c>
      <c r="F99">
        <v>2043082.52</v>
      </c>
      <c r="G99">
        <v>197462.72</v>
      </c>
      <c r="H99">
        <v>143426.39000000001</v>
      </c>
      <c r="I99">
        <v>46168.639999999999</v>
      </c>
      <c r="J99">
        <v>587386.56999999995</v>
      </c>
      <c r="L99">
        <v>0</v>
      </c>
      <c r="M99">
        <v>93700</v>
      </c>
      <c r="O99">
        <v>5548.24</v>
      </c>
      <c r="S99">
        <v>1298555.6100000001</v>
      </c>
      <c r="T99">
        <v>1563007.5</v>
      </c>
      <c r="V99">
        <v>721409.47</v>
      </c>
      <c r="Z99">
        <v>620631</v>
      </c>
      <c r="AA99">
        <v>75000</v>
      </c>
      <c r="AB99">
        <v>803371</v>
      </c>
      <c r="AE99">
        <v>480262.56</v>
      </c>
      <c r="AF99">
        <v>68519.789999999994</v>
      </c>
      <c r="AJ99">
        <v>8171.63</v>
      </c>
      <c r="AL99" s="123">
        <f t="shared" si="11"/>
        <v>2383971.6300000004</v>
      </c>
      <c r="AM99" s="129">
        <f t="shared" si="12"/>
        <v>99248.24</v>
      </c>
      <c r="AN99" s="142">
        <f t="shared" si="13"/>
        <v>2284723.39</v>
      </c>
      <c r="AO99" s="143">
        <f t="shared" si="14"/>
        <v>1417040.47</v>
      </c>
      <c r="AP99" s="143">
        <f t="shared" si="15"/>
        <v>1360324.98</v>
      </c>
      <c r="AQ99" s="125">
        <f t="shared" si="10"/>
        <v>56715.489999999991</v>
      </c>
    </row>
    <row r="100" spans="1:43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2391</v>
      </c>
      <c r="F100">
        <v>445274.66</v>
      </c>
      <c r="G100">
        <v>71369.8</v>
      </c>
      <c r="H100">
        <v>15311.16</v>
      </c>
      <c r="I100">
        <v>729235.73</v>
      </c>
      <c r="J100">
        <v>487988.97</v>
      </c>
      <c r="L100">
        <v>0</v>
      </c>
      <c r="M100">
        <v>54137.17</v>
      </c>
      <c r="N100">
        <v>24000</v>
      </c>
      <c r="O100">
        <v>4691.7</v>
      </c>
      <c r="Q100">
        <v>206</v>
      </c>
      <c r="S100">
        <v>-250692.45</v>
      </c>
      <c r="T100">
        <v>2046781.46</v>
      </c>
      <c r="V100">
        <v>331729.67</v>
      </c>
      <c r="X100">
        <v>210.25</v>
      </c>
      <c r="Z100">
        <v>187008.48</v>
      </c>
      <c r="AA100">
        <v>11400</v>
      </c>
      <c r="AB100">
        <v>343398.48</v>
      </c>
      <c r="AE100">
        <v>248314.34</v>
      </c>
      <c r="AF100">
        <v>68059.14</v>
      </c>
      <c r="AJ100">
        <v>520</v>
      </c>
      <c r="AL100" s="123">
        <f t="shared" si="11"/>
        <v>531955.62</v>
      </c>
      <c r="AM100" s="129">
        <f t="shared" si="12"/>
        <v>82828.87</v>
      </c>
      <c r="AN100" s="142">
        <f t="shared" si="13"/>
        <v>449126.75</v>
      </c>
      <c r="AO100" s="143">
        <f t="shared" si="14"/>
        <v>530348.4</v>
      </c>
      <c r="AP100" s="143">
        <f t="shared" si="15"/>
        <v>660291.96</v>
      </c>
      <c r="AQ100" s="125">
        <f t="shared" si="10"/>
        <v>-129943.55999999994</v>
      </c>
    </row>
    <row r="101" spans="1:43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2392</v>
      </c>
      <c r="F101">
        <v>595695.47</v>
      </c>
      <c r="G101">
        <v>45798.98</v>
      </c>
      <c r="H101">
        <v>23207.09</v>
      </c>
      <c r="I101">
        <v>795332.81</v>
      </c>
      <c r="J101">
        <v>344566.22</v>
      </c>
      <c r="L101">
        <v>0</v>
      </c>
      <c r="M101">
        <v>55942</v>
      </c>
      <c r="O101">
        <v>4915</v>
      </c>
      <c r="S101">
        <v>-1522012.22</v>
      </c>
      <c r="T101">
        <v>3243756.17</v>
      </c>
      <c r="V101">
        <v>300006.11</v>
      </c>
      <c r="X101">
        <v>0.82</v>
      </c>
      <c r="Z101">
        <v>546724.5</v>
      </c>
      <c r="AA101">
        <v>66200</v>
      </c>
      <c r="AB101">
        <v>652558.5</v>
      </c>
      <c r="AE101">
        <v>163651.87</v>
      </c>
      <c r="AF101">
        <v>57482.48</v>
      </c>
      <c r="AJ101">
        <v>17238.96</v>
      </c>
      <c r="AL101" s="123">
        <f t="shared" si="11"/>
        <v>664701.53999999992</v>
      </c>
      <c r="AM101" s="129">
        <f t="shared" si="12"/>
        <v>60857</v>
      </c>
      <c r="AN101" s="142">
        <f t="shared" si="13"/>
        <v>603844.53999999992</v>
      </c>
      <c r="AO101" s="143">
        <f t="shared" si="14"/>
        <v>912931.42999999993</v>
      </c>
      <c r="AP101" s="143">
        <f t="shared" si="15"/>
        <v>890931.80999999994</v>
      </c>
      <c r="AQ101" s="125">
        <f t="shared" si="10"/>
        <v>21999.619999999995</v>
      </c>
    </row>
    <row r="102" spans="1:43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2393</v>
      </c>
      <c r="F102">
        <v>573074.4</v>
      </c>
      <c r="G102">
        <v>39209.96</v>
      </c>
      <c r="H102">
        <v>44427.96</v>
      </c>
      <c r="I102">
        <v>361554.74</v>
      </c>
      <c r="J102">
        <v>196228.29</v>
      </c>
      <c r="K102">
        <v>-132361.76999999999</v>
      </c>
      <c r="L102">
        <v>0</v>
      </c>
      <c r="M102">
        <v>28662.5</v>
      </c>
      <c r="N102">
        <v>0</v>
      </c>
      <c r="O102">
        <v>2007</v>
      </c>
      <c r="S102">
        <v>-136664.28</v>
      </c>
      <c r="T102">
        <v>1111772.6200000001</v>
      </c>
      <c r="V102">
        <v>271216.38</v>
      </c>
      <c r="W102">
        <v>6000</v>
      </c>
      <c r="Z102">
        <v>351361.5</v>
      </c>
      <c r="AA102">
        <v>54000</v>
      </c>
      <c r="AB102">
        <v>418521.5</v>
      </c>
      <c r="AE102">
        <v>135534.54999999999</v>
      </c>
      <c r="AF102">
        <v>52166.09</v>
      </c>
      <c r="AL102" s="123">
        <f t="shared" si="11"/>
        <v>656712.31999999995</v>
      </c>
      <c r="AM102" s="129">
        <f t="shared" si="12"/>
        <v>30669.5</v>
      </c>
      <c r="AN102" s="142">
        <f t="shared" si="13"/>
        <v>626042.81999999995</v>
      </c>
      <c r="AO102" s="143">
        <f t="shared" si="14"/>
        <v>682577.88</v>
      </c>
      <c r="AP102" s="143">
        <f t="shared" si="15"/>
        <v>606222.14</v>
      </c>
      <c r="AQ102" s="125">
        <f t="shared" si="10"/>
        <v>76355.739999999991</v>
      </c>
    </row>
    <row r="103" spans="1:43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2394</v>
      </c>
      <c r="F103">
        <v>304879.27</v>
      </c>
      <c r="G103">
        <v>78975.5</v>
      </c>
      <c r="H103">
        <v>23579.91</v>
      </c>
      <c r="I103">
        <v>661419.48</v>
      </c>
      <c r="J103">
        <v>171771.73</v>
      </c>
      <c r="L103">
        <v>0</v>
      </c>
      <c r="M103">
        <v>42390.11</v>
      </c>
      <c r="N103">
        <v>8000</v>
      </c>
      <c r="O103">
        <v>0</v>
      </c>
      <c r="S103">
        <v>-493496.47</v>
      </c>
      <c r="T103">
        <v>1695120.4</v>
      </c>
      <c r="V103">
        <v>254448.89</v>
      </c>
      <c r="W103">
        <v>8000</v>
      </c>
      <c r="Z103">
        <v>536044.5</v>
      </c>
      <c r="AA103">
        <v>20713</v>
      </c>
      <c r="AB103">
        <v>608395.5</v>
      </c>
      <c r="AC103">
        <v>500</v>
      </c>
      <c r="AE103">
        <v>173501.76</v>
      </c>
      <c r="AF103">
        <v>48197.279999999999</v>
      </c>
      <c r="AL103" s="123">
        <f t="shared" si="11"/>
        <v>407434.68</v>
      </c>
      <c r="AM103" s="129">
        <f t="shared" si="12"/>
        <v>50390.11</v>
      </c>
      <c r="AN103" s="142">
        <f t="shared" si="13"/>
        <v>357044.57</v>
      </c>
      <c r="AO103" s="143">
        <f t="shared" si="14"/>
        <v>819206.39</v>
      </c>
      <c r="AP103" s="143">
        <f t="shared" si="15"/>
        <v>830594.54</v>
      </c>
      <c r="AQ103" s="125">
        <f t="shared" si="10"/>
        <v>-11388.150000000023</v>
      </c>
    </row>
    <row r="104" spans="1:43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2395</v>
      </c>
      <c r="F104">
        <v>358031.09</v>
      </c>
      <c r="G104">
        <v>8684</v>
      </c>
      <c r="H104">
        <v>51285.36</v>
      </c>
      <c r="I104">
        <v>747770.25</v>
      </c>
      <c r="J104">
        <v>396124.32</v>
      </c>
      <c r="L104">
        <v>2000</v>
      </c>
      <c r="M104">
        <v>32735</v>
      </c>
      <c r="O104">
        <v>8.9700000000000006</v>
      </c>
      <c r="S104">
        <v>396179.66</v>
      </c>
      <c r="T104">
        <v>1187793.3799999999</v>
      </c>
      <c r="V104">
        <v>246507.29</v>
      </c>
      <c r="Z104">
        <v>373790</v>
      </c>
      <c r="AA104">
        <v>106962</v>
      </c>
      <c r="AB104">
        <v>454211</v>
      </c>
      <c r="AE104">
        <v>235366.98</v>
      </c>
      <c r="AF104">
        <v>63998.55</v>
      </c>
      <c r="AJ104">
        <v>30504.75</v>
      </c>
      <c r="AL104" s="123">
        <f t="shared" si="11"/>
        <v>418000.45</v>
      </c>
      <c r="AM104" s="129">
        <f t="shared" si="12"/>
        <v>34743.97</v>
      </c>
      <c r="AN104" s="142">
        <f t="shared" si="13"/>
        <v>383256.48</v>
      </c>
      <c r="AO104" s="143">
        <f t="shared" si="14"/>
        <v>727259.29</v>
      </c>
      <c r="AP104" s="143">
        <f t="shared" si="15"/>
        <v>784081.28</v>
      </c>
      <c r="AQ104" s="125">
        <f t="shared" si="10"/>
        <v>-56821.989999999991</v>
      </c>
    </row>
    <row r="105" spans="1:43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2396</v>
      </c>
      <c r="F105">
        <v>409650.55</v>
      </c>
      <c r="G105">
        <v>27861.95</v>
      </c>
      <c r="H105">
        <v>174884.8</v>
      </c>
      <c r="I105">
        <v>-12348124.82</v>
      </c>
      <c r="J105">
        <v>738972.69</v>
      </c>
      <c r="L105">
        <v>15760</v>
      </c>
      <c r="M105">
        <v>102649.1</v>
      </c>
      <c r="O105">
        <v>429.6</v>
      </c>
      <c r="R105">
        <v>-15063842.539999999</v>
      </c>
      <c r="S105">
        <v>4065245.62</v>
      </c>
      <c r="V105">
        <v>690417.11</v>
      </c>
      <c r="Z105">
        <v>392060</v>
      </c>
      <c r="AA105">
        <v>128535</v>
      </c>
      <c r="AB105">
        <v>656047</v>
      </c>
      <c r="AC105">
        <v>17480</v>
      </c>
      <c r="AE105">
        <v>499027.81</v>
      </c>
      <c r="AF105">
        <v>34505.160000000003</v>
      </c>
      <c r="AI105">
        <v>120948.75</v>
      </c>
      <c r="AL105" s="123">
        <f t="shared" si="11"/>
        <v>612397.30000000005</v>
      </c>
      <c r="AM105" s="129">
        <f t="shared" si="12"/>
        <v>118838.70000000001</v>
      </c>
      <c r="AN105" s="142">
        <f t="shared" si="13"/>
        <v>493558.60000000003</v>
      </c>
      <c r="AO105" s="143">
        <f t="shared" si="14"/>
        <v>1211012.1099999999</v>
      </c>
      <c r="AP105" s="143">
        <f t="shared" si="15"/>
        <v>1328008.72</v>
      </c>
      <c r="AQ105" s="125">
        <f t="shared" si="10"/>
        <v>-116996.6100000001</v>
      </c>
    </row>
    <row r="106" spans="1:43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2397</v>
      </c>
      <c r="F106">
        <v>32974.07</v>
      </c>
      <c r="G106">
        <v>233261.46</v>
      </c>
      <c r="H106">
        <v>41993.89</v>
      </c>
      <c r="I106">
        <v>1152355.8899999999</v>
      </c>
      <c r="J106">
        <v>345195.83</v>
      </c>
      <c r="L106">
        <v>38360</v>
      </c>
      <c r="M106">
        <v>75831.100000000006</v>
      </c>
      <c r="N106">
        <v>29100</v>
      </c>
      <c r="O106">
        <v>8971.7900000000009</v>
      </c>
      <c r="S106">
        <v>-661274.67000000004</v>
      </c>
      <c r="T106">
        <v>2324775.44</v>
      </c>
      <c r="V106">
        <v>475686.87</v>
      </c>
      <c r="Z106">
        <v>676960</v>
      </c>
      <c r="AB106">
        <v>795147</v>
      </c>
      <c r="AE106">
        <v>307519.74</v>
      </c>
      <c r="AF106">
        <v>59962.65</v>
      </c>
      <c r="AL106" s="123">
        <f t="shared" si="11"/>
        <v>308229.42</v>
      </c>
      <c r="AM106" s="129">
        <f t="shared" si="12"/>
        <v>152262.89000000001</v>
      </c>
      <c r="AN106" s="142">
        <f t="shared" si="13"/>
        <v>155966.52999999997</v>
      </c>
      <c r="AO106" s="143">
        <f t="shared" si="14"/>
        <v>1152646.8700000001</v>
      </c>
      <c r="AP106" s="143">
        <f t="shared" si="15"/>
        <v>1162629.3899999999</v>
      </c>
      <c r="AQ106" s="125">
        <f t="shared" si="10"/>
        <v>-9982.5199999997858</v>
      </c>
    </row>
    <row r="107" spans="1:43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2398</v>
      </c>
      <c r="F107">
        <v>18233.55</v>
      </c>
      <c r="G107">
        <v>180079.85</v>
      </c>
      <c r="H107">
        <v>110693.18</v>
      </c>
      <c r="I107">
        <v>573117.79</v>
      </c>
      <c r="J107">
        <v>660629.68000000005</v>
      </c>
      <c r="L107">
        <v>24960</v>
      </c>
      <c r="M107">
        <v>81373.929999999993</v>
      </c>
      <c r="N107">
        <v>200</v>
      </c>
      <c r="O107">
        <v>1550.09</v>
      </c>
      <c r="S107">
        <v>-1057585.03</v>
      </c>
      <c r="T107">
        <v>2620032.73</v>
      </c>
      <c r="V107">
        <v>298888.92</v>
      </c>
      <c r="Z107">
        <v>276410</v>
      </c>
      <c r="AA107">
        <v>457785.9</v>
      </c>
      <c r="AB107">
        <v>528621</v>
      </c>
      <c r="AE107">
        <v>348031.72</v>
      </c>
      <c r="AF107">
        <v>98032.77</v>
      </c>
      <c r="AG107">
        <v>23000</v>
      </c>
      <c r="AJ107">
        <v>106957</v>
      </c>
      <c r="AK107">
        <v>56220</v>
      </c>
      <c r="AL107" s="123">
        <f t="shared" si="11"/>
        <v>309006.57999999996</v>
      </c>
      <c r="AM107" s="129">
        <f t="shared" si="12"/>
        <v>108084.01999999999</v>
      </c>
      <c r="AN107" s="142">
        <f t="shared" si="13"/>
        <v>200922.55999999997</v>
      </c>
      <c r="AO107" s="143">
        <f t="shared" si="14"/>
        <v>1033084.82</v>
      </c>
      <c r="AP107" s="143">
        <f t="shared" si="15"/>
        <v>1160862.49</v>
      </c>
      <c r="AQ107" s="125">
        <f t="shared" si="10"/>
        <v>-127777.67000000004</v>
      </c>
    </row>
    <row r="108" spans="1:43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2399</v>
      </c>
      <c r="F108">
        <v>534500.39</v>
      </c>
      <c r="G108">
        <v>7060.27</v>
      </c>
      <c r="H108">
        <v>52903.62</v>
      </c>
      <c r="I108">
        <v>2</v>
      </c>
      <c r="J108">
        <v>104556.07</v>
      </c>
      <c r="L108">
        <v>5500</v>
      </c>
      <c r="M108">
        <v>59181.03</v>
      </c>
      <c r="O108">
        <v>2407.89</v>
      </c>
      <c r="S108">
        <v>-695073.21</v>
      </c>
      <c r="T108">
        <v>961037.76</v>
      </c>
      <c r="V108">
        <v>264143.88</v>
      </c>
      <c r="W108">
        <v>514870</v>
      </c>
      <c r="Z108">
        <v>328251</v>
      </c>
      <c r="AA108">
        <v>43761.22</v>
      </c>
      <c r="AB108">
        <v>453473</v>
      </c>
      <c r="AE108">
        <v>301767.71000000002</v>
      </c>
      <c r="AF108">
        <v>10980.84</v>
      </c>
      <c r="AJ108">
        <v>18835.669999999998</v>
      </c>
      <c r="AL108" s="123">
        <f t="shared" si="11"/>
        <v>594464.28</v>
      </c>
      <c r="AM108" s="129">
        <f t="shared" si="12"/>
        <v>67088.92</v>
      </c>
      <c r="AN108" s="142">
        <f t="shared" si="13"/>
        <v>527375.35999999999</v>
      </c>
      <c r="AO108" s="143">
        <f t="shared" si="14"/>
        <v>1151026.0999999999</v>
      </c>
      <c r="AP108" s="143">
        <f t="shared" si="15"/>
        <v>785057.22</v>
      </c>
      <c r="AQ108" s="125">
        <f t="shared" si="10"/>
        <v>365968.87999999989</v>
      </c>
    </row>
    <row r="109" spans="1:43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2400</v>
      </c>
      <c r="F109">
        <v>664067.37</v>
      </c>
      <c r="G109">
        <v>4550</v>
      </c>
      <c r="H109">
        <v>169743.85</v>
      </c>
      <c r="I109">
        <v>2</v>
      </c>
      <c r="J109">
        <v>400042.08</v>
      </c>
      <c r="L109">
        <v>6000</v>
      </c>
      <c r="M109">
        <v>63988.28</v>
      </c>
      <c r="O109">
        <v>709.35</v>
      </c>
      <c r="S109">
        <v>-112492.91</v>
      </c>
      <c r="T109">
        <v>852668.5</v>
      </c>
      <c r="V109">
        <v>177572.69</v>
      </c>
      <c r="W109">
        <v>656220</v>
      </c>
      <c r="Z109">
        <v>449452.5</v>
      </c>
      <c r="AA109">
        <v>34018.03</v>
      </c>
      <c r="AB109">
        <v>557913.5</v>
      </c>
      <c r="AE109">
        <v>298660.05</v>
      </c>
      <c r="AF109">
        <v>25543.59</v>
      </c>
      <c r="AJ109">
        <v>7614</v>
      </c>
      <c r="AL109" s="123">
        <f t="shared" si="11"/>
        <v>838361.22</v>
      </c>
      <c r="AM109" s="129">
        <f t="shared" si="12"/>
        <v>70697.63</v>
      </c>
      <c r="AN109" s="142">
        <f t="shared" si="13"/>
        <v>767663.59</v>
      </c>
      <c r="AO109" s="143">
        <f t="shared" si="14"/>
        <v>1317263.22</v>
      </c>
      <c r="AP109" s="143">
        <f t="shared" si="15"/>
        <v>889731.14</v>
      </c>
      <c r="AQ109" s="125">
        <f t="shared" si="10"/>
        <v>427532.07999999996</v>
      </c>
    </row>
    <row r="110" spans="1:43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2401</v>
      </c>
      <c r="F110">
        <v>504317.21</v>
      </c>
      <c r="G110">
        <v>2697.8</v>
      </c>
      <c r="H110">
        <v>200276.49</v>
      </c>
      <c r="I110">
        <v>231355.65</v>
      </c>
      <c r="J110">
        <v>122126.87</v>
      </c>
      <c r="L110">
        <v>4000</v>
      </c>
      <c r="M110">
        <v>35685.67</v>
      </c>
      <c r="O110">
        <v>0</v>
      </c>
      <c r="S110">
        <v>-1111144.08</v>
      </c>
      <c r="T110">
        <v>1993338.97</v>
      </c>
      <c r="V110">
        <v>198264.12</v>
      </c>
      <c r="W110">
        <v>277579</v>
      </c>
      <c r="Z110">
        <v>103141.5</v>
      </c>
      <c r="AA110">
        <v>18898.55</v>
      </c>
      <c r="AB110">
        <v>171796.5</v>
      </c>
      <c r="AE110">
        <v>218571.06</v>
      </c>
      <c r="AF110">
        <v>31090.77</v>
      </c>
      <c r="AJ110">
        <v>37531.379999999997</v>
      </c>
      <c r="AL110" s="123">
        <f t="shared" si="11"/>
        <v>707291.5</v>
      </c>
      <c r="AM110" s="129">
        <f t="shared" si="12"/>
        <v>39685.67</v>
      </c>
      <c r="AN110" s="142">
        <f t="shared" si="13"/>
        <v>667605.82999999996</v>
      </c>
      <c r="AO110" s="143">
        <f t="shared" si="14"/>
        <v>597883.17000000004</v>
      </c>
      <c r="AP110" s="143">
        <f t="shared" si="15"/>
        <v>458989.71</v>
      </c>
      <c r="AQ110" s="125">
        <f t="shared" si="10"/>
        <v>138893.46000000002</v>
      </c>
    </row>
    <row r="111" spans="1:43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2402</v>
      </c>
      <c r="F111">
        <v>237275.67</v>
      </c>
      <c r="G111">
        <v>135615.76999999999</v>
      </c>
      <c r="H111">
        <v>348933.2</v>
      </c>
      <c r="I111">
        <v>5</v>
      </c>
      <c r="J111">
        <v>228036.49</v>
      </c>
      <c r="L111">
        <v>0</v>
      </c>
      <c r="M111">
        <v>62256.6</v>
      </c>
      <c r="O111">
        <v>6190.84</v>
      </c>
      <c r="S111">
        <v>-2308789.61</v>
      </c>
      <c r="T111">
        <v>3276385.87</v>
      </c>
      <c r="V111">
        <v>164503.95000000001</v>
      </c>
      <c r="W111">
        <v>116876</v>
      </c>
      <c r="Z111">
        <v>381727.5</v>
      </c>
      <c r="AA111">
        <v>30697.96</v>
      </c>
      <c r="AB111">
        <v>513073.5</v>
      </c>
      <c r="AE111">
        <v>234882.81</v>
      </c>
      <c r="AF111">
        <v>9892.99</v>
      </c>
      <c r="AJ111">
        <v>22133.68</v>
      </c>
      <c r="AL111" s="123">
        <f t="shared" si="11"/>
        <v>721824.64</v>
      </c>
      <c r="AM111" s="129">
        <f t="shared" si="12"/>
        <v>68447.44</v>
      </c>
      <c r="AN111" s="142">
        <f t="shared" si="13"/>
        <v>653377.19999999995</v>
      </c>
      <c r="AO111" s="143">
        <f t="shared" si="14"/>
        <v>693805.40999999992</v>
      </c>
      <c r="AP111" s="143">
        <f t="shared" si="15"/>
        <v>779982.9800000001</v>
      </c>
      <c r="AQ111" s="125">
        <f t="shared" si="10"/>
        <v>-86177.570000000182</v>
      </c>
    </row>
    <row r="112" spans="1:43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2403</v>
      </c>
      <c r="F112">
        <v>575451.89</v>
      </c>
      <c r="G112">
        <v>2600</v>
      </c>
      <c r="H112">
        <v>189407.2</v>
      </c>
      <c r="I112">
        <v>116919.51</v>
      </c>
      <c r="J112">
        <v>323091.64</v>
      </c>
      <c r="L112">
        <v>4000</v>
      </c>
      <c r="M112">
        <v>58234.86</v>
      </c>
      <c r="O112">
        <v>56.37</v>
      </c>
      <c r="S112">
        <v>-2354932.62</v>
      </c>
      <c r="T112">
        <v>3690825.96</v>
      </c>
      <c r="V112">
        <v>240048.18</v>
      </c>
      <c r="Z112">
        <v>515188.5</v>
      </c>
      <c r="AA112">
        <v>52382.53</v>
      </c>
      <c r="AB112">
        <v>624471.5</v>
      </c>
      <c r="AE112">
        <v>325083.46000000002</v>
      </c>
      <c r="AF112">
        <v>39240.85</v>
      </c>
      <c r="AJ112">
        <v>9537.73</v>
      </c>
      <c r="AL112" s="123">
        <f t="shared" si="11"/>
        <v>767459.09000000008</v>
      </c>
      <c r="AM112" s="129">
        <f t="shared" si="12"/>
        <v>62291.23</v>
      </c>
      <c r="AN112" s="142">
        <f t="shared" si="13"/>
        <v>705167.8600000001</v>
      </c>
      <c r="AO112" s="143">
        <f t="shared" si="14"/>
        <v>807619.21</v>
      </c>
      <c r="AP112" s="143">
        <f t="shared" si="15"/>
        <v>998333.53999999992</v>
      </c>
      <c r="AQ112" s="125">
        <f t="shared" si="10"/>
        <v>-190714.32999999996</v>
      </c>
    </row>
    <row r="113" spans="1:43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2404</v>
      </c>
      <c r="F113">
        <v>250372.08</v>
      </c>
      <c r="G113">
        <v>5600</v>
      </c>
      <c r="H113">
        <v>140958.18</v>
      </c>
      <c r="I113">
        <v>108357.73</v>
      </c>
      <c r="J113">
        <v>122726.78</v>
      </c>
      <c r="L113">
        <v>2500</v>
      </c>
      <c r="M113">
        <v>49973.29</v>
      </c>
      <c r="O113">
        <v>7361.24</v>
      </c>
      <c r="S113">
        <v>-1754093.6</v>
      </c>
      <c r="T113">
        <v>1854865.59</v>
      </c>
      <c r="V113">
        <v>261550.03</v>
      </c>
      <c r="W113">
        <v>568050</v>
      </c>
      <c r="Z113">
        <v>70024.5</v>
      </c>
      <c r="AA113">
        <v>39861.949999999997</v>
      </c>
      <c r="AB113">
        <v>176926.5</v>
      </c>
      <c r="AE113">
        <v>233910.02</v>
      </c>
      <c r="AF113">
        <v>24864.21</v>
      </c>
      <c r="AJ113">
        <v>36377.5</v>
      </c>
      <c r="AL113" s="123">
        <f t="shared" si="11"/>
        <v>396930.26</v>
      </c>
      <c r="AM113" s="129">
        <f t="shared" si="12"/>
        <v>59834.53</v>
      </c>
      <c r="AN113" s="142">
        <f t="shared" si="13"/>
        <v>337095.73</v>
      </c>
      <c r="AO113" s="143">
        <f t="shared" si="14"/>
        <v>939486.48</v>
      </c>
      <c r="AP113" s="143">
        <f t="shared" si="15"/>
        <v>472078.23000000004</v>
      </c>
      <c r="AQ113" s="125">
        <f t="shared" si="10"/>
        <v>467408.24999999994</v>
      </c>
    </row>
    <row r="114" spans="1:43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2405</v>
      </c>
      <c r="F114">
        <v>122842.24000000001</v>
      </c>
      <c r="G114">
        <v>15157.73</v>
      </c>
      <c r="H114">
        <v>638775.18999999994</v>
      </c>
      <c r="I114">
        <v>55886.25</v>
      </c>
      <c r="J114">
        <v>575992.09</v>
      </c>
      <c r="L114">
        <v>0</v>
      </c>
      <c r="M114">
        <v>53965.85</v>
      </c>
      <c r="O114">
        <v>18.690000000000001</v>
      </c>
      <c r="S114">
        <v>-334781.61</v>
      </c>
      <c r="T114">
        <v>1808375.97</v>
      </c>
      <c r="V114">
        <v>262393.13</v>
      </c>
      <c r="W114">
        <v>91624.8</v>
      </c>
      <c r="Z114">
        <v>387933</v>
      </c>
      <c r="AA114">
        <v>36516.239999999998</v>
      </c>
      <c r="AB114">
        <v>529300</v>
      </c>
      <c r="AE114">
        <v>300862.48</v>
      </c>
      <c r="AF114">
        <v>47010.12</v>
      </c>
      <c r="AJ114">
        <v>20219.97</v>
      </c>
      <c r="AL114" s="123">
        <f t="shared" si="11"/>
        <v>776775.15999999992</v>
      </c>
      <c r="AM114" s="129">
        <f t="shared" si="12"/>
        <v>53984.54</v>
      </c>
      <c r="AN114" s="142">
        <f t="shared" si="13"/>
        <v>722790.61999999988</v>
      </c>
      <c r="AO114" s="143">
        <f t="shared" si="14"/>
        <v>778467.16999999993</v>
      </c>
      <c r="AP114" s="143">
        <f t="shared" si="15"/>
        <v>897392.57</v>
      </c>
      <c r="AQ114" s="125">
        <f t="shared" si="10"/>
        <v>-118925.40000000002</v>
      </c>
    </row>
    <row r="115" spans="1:43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2406</v>
      </c>
      <c r="F115">
        <v>1439236.27</v>
      </c>
      <c r="G115">
        <v>59058.96</v>
      </c>
      <c r="H115">
        <v>95132.6</v>
      </c>
      <c r="I115">
        <v>220328.95999999999</v>
      </c>
      <c r="J115">
        <v>266647.09000000003</v>
      </c>
      <c r="L115">
        <v>10500</v>
      </c>
      <c r="M115">
        <v>53157.25</v>
      </c>
      <c r="O115">
        <v>2049</v>
      </c>
      <c r="S115">
        <v>-425093.96</v>
      </c>
      <c r="T115">
        <v>2329931.42</v>
      </c>
      <c r="V115">
        <v>325205.58</v>
      </c>
      <c r="W115">
        <v>396911</v>
      </c>
      <c r="Z115">
        <v>454849.5</v>
      </c>
      <c r="AA115">
        <v>43352.71</v>
      </c>
      <c r="AB115">
        <v>583737.5</v>
      </c>
      <c r="AC115">
        <v>880</v>
      </c>
      <c r="AE115">
        <v>430287.16</v>
      </c>
      <c r="AF115">
        <v>47837.46</v>
      </c>
      <c r="AJ115">
        <v>47716.5</v>
      </c>
      <c r="AL115" s="123">
        <f t="shared" si="11"/>
        <v>1593427.83</v>
      </c>
      <c r="AM115" s="129">
        <f t="shared" si="12"/>
        <v>65706.25</v>
      </c>
      <c r="AN115" s="142">
        <f t="shared" si="13"/>
        <v>1527721.58</v>
      </c>
      <c r="AO115" s="143">
        <f t="shared" si="14"/>
        <v>1220318.79</v>
      </c>
      <c r="AP115" s="143">
        <f t="shared" si="15"/>
        <v>1110458.6199999999</v>
      </c>
      <c r="AQ115" s="125">
        <f t="shared" si="10"/>
        <v>109860.17000000016</v>
      </c>
    </row>
    <row r="116" spans="1:43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2407</v>
      </c>
      <c r="F116">
        <v>510630.54</v>
      </c>
      <c r="G116">
        <v>15732.1</v>
      </c>
      <c r="H116">
        <v>52127.45</v>
      </c>
      <c r="I116">
        <v>890386.97</v>
      </c>
      <c r="J116">
        <v>160101.28</v>
      </c>
      <c r="L116">
        <v>4000</v>
      </c>
      <c r="M116">
        <v>36136.300000000003</v>
      </c>
      <c r="O116">
        <v>309.41000000000003</v>
      </c>
      <c r="S116">
        <v>614542.41</v>
      </c>
      <c r="T116">
        <v>857017.52</v>
      </c>
      <c r="V116">
        <v>287162.59999999998</v>
      </c>
      <c r="W116">
        <v>198398</v>
      </c>
      <c r="Z116">
        <v>149498</v>
      </c>
      <c r="AA116">
        <v>14334.33</v>
      </c>
      <c r="AB116">
        <v>197570</v>
      </c>
      <c r="AE116">
        <v>267131.05</v>
      </c>
      <c r="AF116">
        <v>55519.48</v>
      </c>
      <c r="AJ116">
        <v>12199.7</v>
      </c>
      <c r="AL116" s="123">
        <f t="shared" si="11"/>
        <v>578490.09</v>
      </c>
      <c r="AM116" s="129">
        <f t="shared" si="12"/>
        <v>40445.710000000006</v>
      </c>
      <c r="AN116" s="142">
        <f t="shared" si="13"/>
        <v>538044.38</v>
      </c>
      <c r="AO116" s="143">
        <f t="shared" si="14"/>
        <v>649392.92999999993</v>
      </c>
      <c r="AP116" s="143">
        <f t="shared" si="15"/>
        <v>532420.23</v>
      </c>
      <c r="AQ116" s="125">
        <f t="shared" si="10"/>
        <v>116972.69999999995</v>
      </c>
    </row>
    <row r="117" spans="1:43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2408</v>
      </c>
      <c r="F117">
        <v>47592.83</v>
      </c>
      <c r="G117">
        <v>4767.59</v>
      </c>
      <c r="H117">
        <v>170178.56</v>
      </c>
      <c r="I117">
        <v>2034633.24</v>
      </c>
      <c r="J117">
        <v>43380.89</v>
      </c>
      <c r="L117">
        <v>140920</v>
      </c>
      <c r="M117">
        <v>45421.35</v>
      </c>
      <c r="O117">
        <v>316</v>
      </c>
      <c r="S117">
        <v>-553300.47999999998</v>
      </c>
      <c r="T117">
        <v>2768353.45</v>
      </c>
      <c r="V117">
        <v>151066.10999999999</v>
      </c>
      <c r="W117">
        <v>59785</v>
      </c>
      <c r="Z117">
        <v>205474.5</v>
      </c>
      <c r="AA117">
        <v>21259.3</v>
      </c>
      <c r="AB117">
        <v>305929.5</v>
      </c>
      <c r="AE117">
        <v>208310.38</v>
      </c>
      <c r="AF117">
        <v>19477.560000000001</v>
      </c>
      <c r="AJ117">
        <v>5024.68</v>
      </c>
      <c r="AL117" s="123">
        <f t="shared" si="11"/>
        <v>222538.97999999998</v>
      </c>
      <c r="AM117" s="129">
        <f t="shared" si="12"/>
        <v>186657.35</v>
      </c>
      <c r="AN117" s="142">
        <f t="shared" si="13"/>
        <v>35881.629999999976</v>
      </c>
      <c r="AO117" s="143">
        <f t="shared" si="14"/>
        <v>437584.91</v>
      </c>
      <c r="AP117" s="143">
        <f t="shared" si="15"/>
        <v>538742.12000000011</v>
      </c>
      <c r="AQ117" s="125">
        <f t="shared" si="10"/>
        <v>-101157.21000000014</v>
      </c>
    </row>
    <row r="118" spans="1:43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2409</v>
      </c>
      <c r="F118">
        <v>356788.89</v>
      </c>
      <c r="G118">
        <v>8043.94</v>
      </c>
      <c r="H118">
        <v>20356.560000000001</v>
      </c>
      <c r="I118">
        <v>144883.87</v>
      </c>
      <c r="J118">
        <v>285705.13</v>
      </c>
      <c r="L118">
        <v>4000</v>
      </c>
      <c r="M118">
        <v>68446.38</v>
      </c>
      <c r="O118">
        <v>45.37</v>
      </c>
      <c r="S118">
        <v>-2636966.19</v>
      </c>
      <c r="T118">
        <v>3313708.59</v>
      </c>
      <c r="V118">
        <v>202800.75</v>
      </c>
      <c r="W118">
        <v>397088</v>
      </c>
      <c r="Z118">
        <v>656040</v>
      </c>
      <c r="AA118">
        <v>32535.88</v>
      </c>
      <c r="AB118">
        <v>757473</v>
      </c>
      <c r="AE118">
        <v>417170.39</v>
      </c>
      <c r="AF118">
        <v>21729.58</v>
      </c>
      <c r="AI118">
        <v>6717.81</v>
      </c>
      <c r="AJ118">
        <v>18829.61</v>
      </c>
      <c r="AL118" s="123">
        <f t="shared" si="11"/>
        <v>385189.39</v>
      </c>
      <c r="AM118" s="129">
        <f t="shared" si="12"/>
        <v>72491.75</v>
      </c>
      <c r="AN118" s="142">
        <f t="shared" si="13"/>
        <v>312697.64</v>
      </c>
      <c r="AO118" s="143">
        <f t="shared" si="14"/>
        <v>1288464.6299999999</v>
      </c>
      <c r="AP118" s="143">
        <f t="shared" si="15"/>
        <v>1221920.3900000004</v>
      </c>
      <c r="AQ118" s="125">
        <f t="shared" si="10"/>
        <v>66544.239999999525</v>
      </c>
    </row>
    <row r="119" spans="1:43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2410</v>
      </c>
      <c r="F119">
        <v>310510.71999999997</v>
      </c>
      <c r="G119">
        <v>13367.75</v>
      </c>
      <c r="H119">
        <v>162393.25</v>
      </c>
      <c r="I119">
        <v>108811.48</v>
      </c>
      <c r="J119">
        <v>301157.34999999998</v>
      </c>
      <c r="L119">
        <v>6100</v>
      </c>
      <c r="M119">
        <v>79592.61</v>
      </c>
      <c r="O119">
        <v>2591.71</v>
      </c>
      <c r="S119">
        <v>-2522054.13</v>
      </c>
      <c r="T119">
        <v>3532326.06</v>
      </c>
      <c r="V119">
        <v>295966.15000000002</v>
      </c>
      <c r="Z119">
        <v>149131.5</v>
      </c>
      <c r="AA119">
        <v>38836.339999999997</v>
      </c>
      <c r="AB119">
        <v>285235.5</v>
      </c>
      <c r="AC119">
        <v>5990</v>
      </c>
      <c r="AE119">
        <v>321440.19</v>
      </c>
      <c r="AF119">
        <v>49885.7</v>
      </c>
      <c r="AJ119">
        <v>23698.3</v>
      </c>
      <c r="AL119" s="123">
        <f t="shared" si="11"/>
        <v>486271.72</v>
      </c>
      <c r="AM119" s="129">
        <f t="shared" si="12"/>
        <v>88284.32</v>
      </c>
      <c r="AN119" s="142">
        <f t="shared" si="13"/>
        <v>397987.39999999997</v>
      </c>
      <c r="AO119" s="143">
        <f t="shared" si="14"/>
        <v>483933.99</v>
      </c>
      <c r="AP119" s="143">
        <f t="shared" si="15"/>
        <v>686249.69</v>
      </c>
      <c r="AQ119" s="125">
        <f t="shared" si="10"/>
        <v>-202315.69999999995</v>
      </c>
    </row>
    <row r="120" spans="1:43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2411</v>
      </c>
      <c r="F120">
        <v>2070464.17</v>
      </c>
      <c r="G120">
        <v>0</v>
      </c>
      <c r="H120">
        <v>132297.73000000001</v>
      </c>
      <c r="I120">
        <v>2</v>
      </c>
      <c r="J120">
        <v>46352.68</v>
      </c>
      <c r="M120">
        <v>95667.3</v>
      </c>
      <c r="O120">
        <v>11.7</v>
      </c>
      <c r="R120">
        <v>-719964.76</v>
      </c>
      <c r="S120">
        <v>581762.75</v>
      </c>
      <c r="T120">
        <v>1454124.22</v>
      </c>
      <c r="V120">
        <v>1296245.3700000001</v>
      </c>
      <c r="W120">
        <v>334144</v>
      </c>
      <c r="Z120">
        <v>485844.3</v>
      </c>
      <c r="AA120">
        <v>50400</v>
      </c>
      <c r="AB120">
        <v>604410.30000000005</v>
      </c>
      <c r="AD120">
        <v>1970</v>
      </c>
      <c r="AE120">
        <v>318316.09000000003</v>
      </c>
      <c r="AF120">
        <v>3848.99</v>
      </c>
      <c r="AJ120">
        <v>400572.92</v>
      </c>
      <c r="AL120" s="123">
        <f t="shared" si="11"/>
        <v>2202761.9</v>
      </c>
      <c r="AM120" s="129">
        <f t="shared" si="12"/>
        <v>95679</v>
      </c>
      <c r="AN120" s="142">
        <f t="shared" si="13"/>
        <v>2107082.9</v>
      </c>
      <c r="AO120" s="143">
        <f t="shared" si="14"/>
        <v>2166633.67</v>
      </c>
      <c r="AP120" s="143">
        <f t="shared" si="15"/>
        <v>1329118.3</v>
      </c>
      <c r="AQ120" s="125">
        <f t="shared" si="10"/>
        <v>837515.36999999988</v>
      </c>
    </row>
    <row r="121" spans="1:43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2412</v>
      </c>
      <c r="F121">
        <v>1328124.3400000001</v>
      </c>
      <c r="G121">
        <v>0</v>
      </c>
      <c r="H121">
        <v>116381.22</v>
      </c>
      <c r="I121">
        <v>155611.9</v>
      </c>
      <c r="J121">
        <v>58077.01</v>
      </c>
      <c r="L121">
        <v>12800</v>
      </c>
      <c r="M121">
        <v>47919.45</v>
      </c>
      <c r="O121">
        <v>0</v>
      </c>
      <c r="R121">
        <v>344369.91999999998</v>
      </c>
      <c r="S121">
        <v>-4508586.41</v>
      </c>
      <c r="T121">
        <v>5145573.0199999996</v>
      </c>
      <c r="V121">
        <v>586798.21</v>
      </c>
      <c r="W121">
        <v>344586</v>
      </c>
      <c r="Z121">
        <v>453085.53</v>
      </c>
      <c r="AA121">
        <v>34400</v>
      </c>
      <c r="AB121">
        <v>543460.53</v>
      </c>
      <c r="AE121">
        <v>206254.88</v>
      </c>
      <c r="AF121">
        <v>25293.09</v>
      </c>
      <c r="AJ121">
        <v>27742.75</v>
      </c>
      <c r="AL121" s="123">
        <f t="shared" si="11"/>
        <v>1444505.56</v>
      </c>
      <c r="AM121" s="129">
        <f t="shared" si="12"/>
        <v>60719.45</v>
      </c>
      <c r="AN121" s="142">
        <f t="shared" si="13"/>
        <v>1383786.11</v>
      </c>
      <c r="AO121" s="143">
        <f t="shared" si="14"/>
        <v>1418869.74</v>
      </c>
      <c r="AP121" s="143">
        <f t="shared" si="15"/>
        <v>802751.25</v>
      </c>
      <c r="AQ121" s="125">
        <f t="shared" si="10"/>
        <v>616118.49</v>
      </c>
    </row>
    <row r="122" spans="1:43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2413</v>
      </c>
      <c r="F122">
        <v>419177.35</v>
      </c>
      <c r="G122">
        <v>0</v>
      </c>
      <c r="H122">
        <v>145216.31</v>
      </c>
      <c r="I122">
        <v>1</v>
      </c>
      <c r="J122">
        <v>57547.26</v>
      </c>
      <c r="M122">
        <v>56560</v>
      </c>
      <c r="O122">
        <v>78500</v>
      </c>
      <c r="R122">
        <v>2820431.71</v>
      </c>
      <c r="S122">
        <v>-5267851.72</v>
      </c>
      <c r="T122">
        <v>2682356.15</v>
      </c>
      <c r="V122">
        <v>659392.76</v>
      </c>
      <c r="Z122">
        <v>307530</v>
      </c>
      <c r="AA122">
        <v>9400</v>
      </c>
      <c r="AB122">
        <v>372666</v>
      </c>
      <c r="AC122">
        <v>1940</v>
      </c>
      <c r="AE122">
        <v>227080</v>
      </c>
      <c r="AF122">
        <v>1249.98</v>
      </c>
      <c r="AJ122">
        <v>121441</v>
      </c>
      <c r="AL122" s="123">
        <f t="shared" si="11"/>
        <v>564393.65999999992</v>
      </c>
      <c r="AM122" s="129">
        <f t="shared" si="12"/>
        <v>135060</v>
      </c>
      <c r="AN122" s="142">
        <f t="shared" si="13"/>
        <v>429333.65999999992</v>
      </c>
      <c r="AO122" s="143">
        <f t="shared" si="14"/>
        <v>976322.76</v>
      </c>
      <c r="AP122" s="143">
        <f t="shared" si="15"/>
        <v>724376.98</v>
      </c>
      <c r="AQ122" s="125">
        <f t="shared" si="10"/>
        <v>251945.78000000003</v>
      </c>
    </row>
    <row r="123" spans="1:43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2414</v>
      </c>
      <c r="F123">
        <v>1665364.74</v>
      </c>
      <c r="G123">
        <v>0</v>
      </c>
      <c r="H123">
        <v>71321.86</v>
      </c>
      <c r="I123">
        <v>3.37</v>
      </c>
      <c r="J123">
        <v>118712.15</v>
      </c>
      <c r="L123">
        <v>12000</v>
      </c>
      <c r="M123">
        <v>134850.72</v>
      </c>
      <c r="O123">
        <v>1231.9000000000001</v>
      </c>
      <c r="R123">
        <v>1270310.47</v>
      </c>
      <c r="S123">
        <v>-1846260.12</v>
      </c>
      <c r="T123">
        <v>2132666.9300000002</v>
      </c>
      <c r="V123">
        <v>473313.71</v>
      </c>
      <c r="Z123">
        <v>239053.5</v>
      </c>
      <c r="AA123">
        <v>10600</v>
      </c>
      <c r="AB123">
        <v>361825.5</v>
      </c>
      <c r="AE123">
        <v>201755.49</v>
      </c>
      <c r="AF123">
        <v>6984</v>
      </c>
      <c r="AJ123">
        <v>1800</v>
      </c>
      <c r="AL123" s="123">
        <f t="shared" si="11"/>
        <v>1736686.6</v>
      </c>
      <c r="AM123" s="129">
        <f t="shared" si="12"/>
        <v>148082.62</v>
      </c>
      <c r="AN123" s="142">
        <f t="shared" si="13"/>
        <v>1588603.98</v>
      </c>
      <c r="AO123" s="143">
        <f t="shared" si="14"/>
        <v>722967.21</v>
      </c>
      <c r="AP123" s="143">
        <f t="shared" si="15"/>
        <v>572364.99</v>
      </c>
      <c r="AQ123" s="125">
        <f t="shared" si="10"/>
        <v>150602.21999999997</v>
      </c>
    </row>
    <row r="124" spans="1:43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2415</v>
      </c>
      <c r="F124">
        <v>1434645.16</v>
      </c>
      <c r="G124">
        <v>0</v>
      </c>
      <c r="H124">
        <v>384706.39</v>
      </c>
      <c r="I124">
        <v>728738.87</v>
      </c>
      <c r="J124">
        <v>99253.48</v>
      </c>
      <c r="L124">
        <v>0</v>
      </c>
      <c r="M124">
        <v>66181.289999999994</v>
      </c>
      <c r="O124">
        <v>0</v>
      </c>
      <c r="R124">
        <v>-810332.82</v>
      </c>
      <c r="T124">
        <v>2748053.22</v>
      </c>
      <c r="V124">
        <v>957310.1</v>
      </c>
      <c r="Z124">
        <v>357546</v>
      </c>
      <c r="AA124">
        <v>177265</v>
      </c>
      <c r="AB124">
        <v>531919</v>
      </c>
      <c r="AD124">
        <v>8900</v>
      </c>
      <c r="AE124">
        <v>251437.99</v>
      </c>
      <c r="AF124">
        <v>12132</v>
      </c>
      <c r="AJ124">
        <v>44289.9</v>
      </c>
      <c r="AL124" s="123">
        <f t="shared" si="11"/>
        <v>1819351.5499999998</v>
      </c>
      <c r="AM124" s="129">
        <f t="shared" si="12"/>
        <v>66181.289999999994</v>
      </c>
      <c r="AN124" s="142">
        <f t="shared" si="13"/>
        <v>1753170.2599999998</v>
      </c>
      <c r="AO124" s="143">
        <f t="shared" si="14"/>
        <v>1492121.1</v>
      </c>
      <c r="AP124" s="143">
        <f t="shared" si="15"/>
        <v>848678.89</v>
      </c>
      <c r="AQ124" s="125">
        <f t="shared" si="10"/>
        <v>643442.21000000008</v>
      </c>
    </row>
    <row r="125" spans="1:43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2416</v>
      </c>
      <c r="F125">
        <v>1004657.65</v>
      </c>
      <c r="G125">
        <v>0</v>
      </c>
      <c r="H125">
        <v>209602.16</v>
      </c>
      <c r="I125">
        <v>255080.88</v>
      </c>
      <c r="J125">
        <v>430934.59</v>
      </c>
      <c r="M125">
        <v>59680.68</v>
      </c>
      <c r="O125">
        <v>0</v>
      </c>
      <c r="R125">
        <v>-828623.01</v>
      </c>
      <c r="T125">
        <v>2407634.36</v>
      </c>
      <c r="V125">
        <v>334202.96000000002</v>
      </c>
      <c r="Z125">
        <v>211113</v>
      </c>
      <c r="AA125">
        <v>263067.05</v>
      </c>
      <c r="AB125">
        <v>314379</v>
      </c>
      <c r="AD125">
        <v>6290</v>
      </c>
      <c r="AE125">
        <v>184406.77</v>
      </c>
      <c r="AF125">
        <v>8403.81</v>
      </c>
      <c r="AJ125">
        <v>33320.18</v>
      </c>
      <c r="AL125" s="123">
        <f t="shared" si="11"/>
        <v>1214259.81</v>
      </c>
      <c r="AM125" s="129">
        <f t="shared" si="12"/>
        <v>59680.68</v>
      </c>
      <c r="AN125" s="142">
        <f t="shared" si="13"/>
        <v>1154579.1300000001</v>
      </c>
      <c r="AO125" s="143">
        <f t="shared" si="14"/>
        <v>808383.01</v>
      </c>
      <c r="AP125" s="143">
        <f t="shared" si="15"/>
        <v>546799.76</v>
      </c>
      <c r="AQ125" s="125">
        <f t="shared" si="10"/>
        <v>261583.25</v>
      </c>
    </row>
    <row r="126" spans="1:43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2417</v>
      </c>
      <c r="F126">
        <v>835236.43</v>
      </c>
      <c r="G126">
        <v>0</v>
      </c>
      <c r="H126">
        <v>138109.91</v>
      </c>
      <c r="I126">
        <v>1991416</v>
      </c>
      <c r="J126">
        <v>53040.72</v>
      </c>
      <c r="L126">
        <v>3870</v>
      </c>
      <c r="M126">
        <v>51348</v>
      </c>
      <c r="O126">
        <v>0</v>
      </c>
      <c r="R126">
        <v>178772.51</v>
      </c>
      <c r="S126">
        <v>-1008831.64</v>
      </c>
      <c r="T126">
        <v>3580405.02</v>
      </c>
      <c r="V126">
        <v>208273.5</v>
      </c>
      <c r="Z126">
        <v>224763</v>
      </c>
      <c r="AA126">
        <v>467811.88</v>
      </c>
      <c r="AB126">
        <v>393219</v>
      </c>
      <c r="AE126">
        <v>270077.7</v>
      </c>
      <c r="AF126">
        <v>18312.509999999998</v>
      </c>
      <c r="AJ126">
        <v>7000</v>
      </c>
      <c r="AL126" s="123">
        <f t="shared" si="11"/>
        <v>973346.34000000008</v>
      </c>
      <c r="AM126" s="129">
        <f t="shared" si="12"/>
        <v>55218</v>
      </c>
      <c r="AN126" s="142">
        <f t="shared" si="13"/>
        <v>918128.34000000008</v>
      </c>
      <c r="AO126" s="143">
        <f t="shared" si="14"/>
        <v>900848.38</v>
      </c>
      <c r="AP126" s="143">
        <f t="shared" si="15"/>
        <v>688609.21</v>
      </c>
      <c r="AQ126" s="125">
        <f t="shared" si="10"/>
        <v>212239.17000000004</v>
      </c>
    </row>
    <row r="127" spans="1:43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2418</v>
      </c>
      <c r="F127">
        <v>1743849.11</v>
      </c>
      <c r="G127">
        <v>3839.27</v>
      </c>
      <c r="H127">
        <v>151249.76999999999</v>
      </c>
      <c r="I127">
        <v>-33764.42</v>
      </c>
      <c r="J127">
        <v>32081.52</v>
      </c>
      <c r="M127">
        <v>28750</v>
      </c>
      <c r="O127">
        <v>0</v>
      </c>
      <c r="R127">
        <v>1519998.81</v>
      </c>
      <c r="S127">
        <v>-2041809.05</v>
      </c>
      <c r="T127">
        <v>2242898.44</v>
      </c>
      <c r="V127">
        <v>481667.36</v>
      </c>
      <c r="Z127">
        <v>292720</v>
      </c>
      <c r="AA127">
        <v>9200</v>
      </c>
      <c r="AB127">
        <v>331057</v>
      </c>
      <c r="AE127">
        <v>280862.81</v>
      </c>
      <c r="AF127">
        <v>24250.5</v>
      </c>
      <c r="AL127" s="123">
        <f t="shared" si="11"/>
        <v>1898938.1500000001</v>
      </c>
      <c r="AM127" s="129">
        <f t="shared" si="12"/>
        <v>28750</v>
      </c>
      <c r="AN127" s="142">
        <f t="shared" si="13"/>
        <v>1870188.1500000001</v>
      </c>
      <c r="AO127" s="143">
        <f t="shared" si="14"/>
        <v>783587.36</v>
      </c>
      <c r="AP127" s="143">
        <f t="shared" si="15"/>
        <v>636170.31000000006</v>
      </c>
      <c r="AQ127" s="125">
        <f t="shared" si="10"/>
        <v>147417.04999999993</v>
      </c>
    </row>
    <row r="128" spans="1:43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2419</v>
      </c>
      <c r="F128">
        <v>1133442.74</v>
      </c>
      <c r="G128">
        <v>0</v>
      </c>
      <c r="H128">
        <v>79635.41</v>
      </c>
      <c r="I128">
        <v>2</v>
      </c>
      <c r="J128">
        <v>600304.22</v>
      </c>
      <c r="M128">
        <v>42733.19</v>
      </c>
      <c r="O128">
        <v>8622</v>
      </c>
      <c r="R128">
        <v>-2313901.89</v>
      </c>
      <c r="T128">
        <v>3888577.4</v>
      </c>
      <c r="V128">
        <v>220477</v>
      </c>
      <c r="Z128">
        <v>274089.2</v>
      </c>
      <c r="AA128">
        <v>189142.39999999999</v>
      </c>
      <c r="AB128">
        <v>327366.2</v>
      </c>
      <c r="AE128">
        <v>160538.73000000001</v>
      </c>
      <c r="AF128">
        <v>8450</v>
      </c>
      <c r="AL128" s="123">
        <f t="shared" si="11"/>
        <v>1213078.1499999999</v>
      </c>
      <c r="AM128" s="129">
        <f t="shared" si="12"/>
        <v>51355.19</v>
      </c>
      <c r="AN128" s="142">
        <f t="shared" si="13"/>
        <v>1161722.96</v>
      </c>
      <c r="AO128" s="143">
        <f t="shared" si="14"/>
        <v>683708.6</v>
      </c>
      <c r="AP128" s="143">
        <f t="shared" si="15"/>
        <v>496354.93000000005</v>
      </c>
      <c r="AQ128" s="125">
        <f t="shared" si="10"/>
        <v>187353.66999999993</v>
      </c>
    </row>
    <row r="129" spans="1:43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2420</v>
      </c>
      <c r="F129">
        <v>562983.27</v>
      </c>
      <c r="G129">
        <v>0</v>
      </c>
      <c r="H129">
        <v>32097.01</v>
      </c>
      <c r="I129">
        <v>2748638.8</v>
      </c>
      <c r="J129">
        <v>504.19</v>
      </c>
      <c r="M129">
        <v>50442.32</v>
      </c>
      <c r="O129">
        <v>3564</v>
      </c>
      <c r="R129">
        <v>-4473920.71</v>
      </c>
      <c r="S129">
        <v>1498274.15</v>
      </c>
      <c r="T129">
        <v>6097995.7300000004</v>
      </c>
      <c r="V129">
        <v>532577.81999999995</v>
      </c>
      <c r="Z129">
        <v>175675.5</v>
      </c>
      <c r="AA129">
        <v>26652.02</v>
      </c>
      <c r="AB129">
        <v>304216.5</v>
      </c>
      <c r="AE129">
        <v>169858.28</v>
      </c>
      <c r="AF129">
        <v>51689.01</v>
      </c>
      <c r="AJ129">
        <v>41273.769999999997</v>
      </c>
      <c r="AL129" s="123">
        <f t="shared" si="11"/>
        <v>595080.28</v>
      </c>
      <c r="AM129" s="129">
        <f t="shared" si="12"/>
        <v>54006.32</v>
      </c>
      <c r="AN129" s="142">
        <f t="shared" si="13"/>
        <v>541073.96000000008</v>
      </c>
      <c r="AO129" s="143">
        <f t="shared" si="14"/>
        <v>734905.34</v>
      </c>
      <c r="AP129" s="143">
        <f t="shared" si="15"/>
        <v>567037.56000000006</v>
      </c>
      <c r="AQ129" s="125">
        <f t="shared" si="10"/>
        <v>167867.77999999991</v>
      </c>
    </row>
    <row r="130" spans="1:43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2421</v>
      </c>
      <c r="F130">
        <v>1392007.05</v>
      </c>
      <c r="G130">
        <v>131288</v>
      </c>
      <c r="H130">
        <v>484603.11</v>
      </c>
      <c r="I130">
        <v>319319.74</v>
      </c>
      <c r="J130">
        <v>34676.11</v>
      </c>
      <c r="M130">
        <v>74310.97</v>
      </c>
      <c r="O130">
        <v>7000</v>
      </c>
      <c r="Q130">
        <v>110150</v>
      </c>
      <c r="S130">
        <v>-2114674.4900000002</v>
      </c>
      <c r="T130">
        <v>3801437.29</v>
      </c>
      <c r="V130">
        <v>390403.63</v>
      </c>
      <c r="Z130">
        <v>760389</v>
      </c>
      <c r="AA130">
        <v>941166.27</v>
      </c>
      <c r="AB130">
        <v>1013139</v>
      </c>
      <c r="AD130">
        <v>1180</v>
      </c>
      <c r="AE130">
        <v>415447.38</v>
      </c>
      <c r="AF130">
        <v>13247.28</v>
      </c>
      <c r="AJ130">
        <v>165275</v>
      </c>
      <c r="AL130" s="123">
        <f t="shared" si="11"/>
        <v>2007898.1600000001</v>
      </c>
      <c r="AM130" s="129">
        <f t="shared" si="12"/>
        <v>81310.97</v>
      </c>
      <c r="AN130" s="142">
        <f t="shared" si="13"/>
        <v>1926587.1900000002</v>
      </c>
      <c r="AO130" s="143">
        <f t="shared" si="14"/>
        <v>2091958.9</v>
      </c>
      <c r="AP130" s="143">
        <f t="shared" si="15"/>
        <v>1608288.66</v>
      </c>
      <c r="AQ130" s="125">
        <f t="shared" si="10"/>
        <v>483670.24</v>
      </c>
    </row>
    <row r="131" spans="1:43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2422</v>
      </c>
      <c r="F131">
        <v>351344.78</v>
      </c>
      <c r="G131">
        <v>39214.160000000003</v>
      </c>
      <c r="H131">
        <v>216911.11</v>
      </c>
      <c r="I131">
        <v>274445.84999999998</v>
      </c>
      <c r="J131">
        <v>189308.03</v>
      </c>
      <c r="L131">
        <v>4000</v>
      </c>
      <c r="M131">
        <v>65509.120000000003</v>
      </c>
      <c r="O131">
        <v>6704</v>
      </c>
      <c r="Q131">
        <v>53200</v>
      </c>
      <c r="S131">
        <v>-1043990.18</v>
      </c>
      <c r="T131">
        <v>2453088.7400000002</v>
      </c>
      <c r="V131">
        <v>174533.41</v>
      </c>
      <c r="Z131">
        <v>469821.2</v>
      </c>
      <c r="AA131">
        <v>12200</v>
      </c>
      <c r="AB131">
        <v>694403.2</v>
      </c>
      <c r="AC131">
        <v>4660</v>
      </c>
      <c r="AE131">
        <v>327695.52</v>
      </c>
      <c r="AF131">
        <v>20546.55</v>
      </c>
      <c r="AJ131">
        <v>76537.09</v>
      </c>
      <c r="AL131" s="123">
        <f t="shared" si="11"/>
        <v>607470.05000000005</v>
      </c>
      <c r="AM131" s="129">
        <f t="shared" si="12"/>
        <v>76213.119999999995</v>
      </c>
      <c r="AN131" s="142">
        <f t="shared" si="13"/>
        <v>531256.93000000005</v>
      </c>
      <c r="AO131" s="143">
        <f t="shared" si="14"/>
        <v>656554.61</v>
      </c>
      <c r="AP131" s="143">
        <f t="shared" si="15"/>
        <v>1123842.3600000001</v>
      </c>
      <c r="AQ131" s="125">
        <f t="shared" ref="AQ131:AQ193" si="16">AO131-AP131</f>
        <v>-467287.75000000012</v>
      </c>
    </row>
    <row r="132" spans="1:43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2423</v>
      </c>
      <c r="F132">
        <v>1878706.43</v>
      </c>
      <c r="G132">
        <v>279578.77</v>
      </c>
      <c r="H132">
        <v>770352.53</v>
      </c>
      <c r="I132">
        <v>196600.97</v>
      </c>
      <c r="J132">
        <v>478403.75</v>
      </c>
      <c r="L132">
        <v>0</v>
      </c>
      <c r="M132">
        <v>152705.57999999999</v>
      </c>
      <c r="O132">
        <v>5453</v>
      </c>
      <c r="Q132">
        <v>698200</v>
      </c>
      <c r="S132">
        <v>130827.36</v>
      </c>
      <c r="T132">
        <v>3154881.69</v>
      </c>
      <c r="V132">
        <v>476874.14</v>
      </c>
      <c r="Z132">
        <v>615478.5</v>
      </c>
      <c r="AA132">
        <v>24200</v>
      </c>
      <c r="AB132">
        <v>756499.5</v>
      </c>
      <c r="AC132">
        <v>5772</v>
      </c>
      <c r="AE132">
        <v>712698.41</v>
      </c>
      <c r="AF132">
        <v>52075.21</v>
      </c>
      <c r="AJ132">
        <v>127932.7</v>
      </c>
      <c r="AL132" s="123">
        <f t="shared" si="11"/>
        <v>2928637.7300000004</v>
      </c>
      <c r="AM132" s="129">
        <f t="shared" si="12"/>
        <v>158158.57999999999</v>
      </c>
      <c r="AN132" s="142">
        <f t="shared" si="13"/>
        <v>2770479.1500000004</v>
      </c>
      <c r="AO132" s="143">
        <f t="shared" si="14"/>
        <v>1116552.6400000001</v>
      </c>
      <c r="AP132" s="143">
        <f t="shared" si="15"/>
        <v>1654977.82</v>
      </c>
      <c r="AQ132" s="125">
        <f t="shared" si="16"/>
        <v>-538425.17999999993</v>
      </c>
    </row>
    <row r="133" spans="1:43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2424</v>
      </c>
      <c r="F133">
        <v>1172311.56</v>
      </c>
      <c r="G133">
        <v>126603.45</v>
      </c>
      <c r="H133">
        <v>206152.73</v>
      </c>
      <c r="I133">
        <v>68886.38</v>
      </c>
      <c r="J133">
        <v>589645.02</v>
      </c>
      <c r="L133">
        <v>0</v>
      </c>
      <c r="M133">
        <v>96685.83</v>
      </c>
      <c r="O133">
        <v>6236</v>
      </c>
      <c r="Q133">
        <v>79875</v>
      </c>
      <c r="R133">
        <v>-132601.09</v>
      </c>
      <c r="S133">
        <v>1374998.29</v>
      </c>
      <c r="T133">
        <v>1192306.58</v>
      </c>
      <c r="V133">
        <v>338474.67</v>
      </c>
      <c r="W133">
        <v>6000</v>
      </c>
      <c r="Z133">
        <v>350574</v>
      </c>
      <c r="AA133">
        <v>17800</v>
      </c>
      <c r="AB133">
        <v>577362</v>
      </c>
      <c r="AC133">
        <v>7580</v>
      </c>
      <c r="AE133">
        <v>392941.56</v>
      </c>
      <c r="AF133">
        <v>46563.38</v>
      </c>
      <c r="AJ133">
        <v>142303.20000000001</v>
      </c>
      <c r="AL133" s="123">
        <f t="shared" si="11"/>
        <v>1505067.74</v>
      </c>
      <c r="AM133" s="129">
        <f t="shared" si="12"/>
        <v>102921.83</v>
      </c>
      <c r="AN133" s="142">
        <f t="shared" si="13"/>
        <v>1402145.91</v>
      </c>
      <c r="AO133" s="143">
        <f t="shared" si="14"/>
        <v>712848.66999999993</v>
      </c>
      <c r="AP133" s="143">
        <f t="shared" si="15"/>
        <v>1166750.1400000001</v>
      </c>
      <c r="AQ133" s="125">
        <f t="shared" si="16"/>
        <v>-453901.4700000002</v>
      </c>
    </row>
    <row r="134" spans="1:43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2425</v>
      </c>
      <c r="F134">
        <v>1369585.1</v>
      </c>
      <c r="G134">
        <v>82688</v>
      </c>
      <c r="H134">
        <v>42735.26</v>
      </c>
      <c r="I134">
        <v>263834.52</v>
      </c>
      <c r="J134">
        <v>191941.99</v>
      </c>
      <c r="L134">
        <v>4000</v>
      </c>
      <c r="M134">
        <v>63417.64</v>
      </c>
      <c r="O134">
        <v>3948</v>
      </c>
      <c r="Q134">
        <v>208840</v>
      </c>
      <c r="S134">
        <v>-350885.88</v>
      </c>
      <c r="T134">
        <v>2072080.16</v>
      </c>
      <c r="V134">
        <v>178367.2</v>
      </c>
      <c r="Z134">
        <v>456970.05</v>
      </c>
      <c r="AA134">
        <v>407384.34</v>
      </c>
      <c r="AB134">
        <v>583897.05000000005</v>
      </c>
      <c r="AE134">
        <v>317601.26</v>
      </c>
      <c r="AF134">
        <v>34599.75</v>
      </c>
      <c r="AJ134">
        <v>157238.57999999999</v>
      </c>
      <c r="AL134" s="123">
        <f t="shared" si="11"/>
        <v>1495008.36</v>
      </c>
      <c r="AM134" s="129">
        <f t="shared" si="12"/>
        <v>71365.64</v>
      </c>
      <c r="AN134" s="142">
        <f t="shared" si="13"/>
        <v>1423642.7200000002</v>
      </c>
      <c r="AO134" s="143">
        <f t="shared" si="14"/>
        <v>1042721.5900000001</v>
      </c>
      <c r="AP134" s="143">
        <f t="shared" si="15"/>
        <v>1093336.6400000001</v>
      </c>
      <c r="AQ134" s="125">
        <f t="shared" si="16"/>
        <v>-50615.050000000047</v>
      </c>
    </row>
    <row r="135" spans="1:43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2426</v>
      </c>
      <c r="F135">
        <v>1274550.18</v>
      </c>
      <c r="G135">
        <v>92789.26</v>
      </c>
      <c r="H135">
        <v>397611.82</v>
      </c>
      <c r="I135">
        <v>291384.57</v>
      </c>
      <c r="J135">
        <v>172782.71</v>
      </c>
      <c r="L135">
        <v>0</v>
      </c>
      <c r="M135">
        <v>223894.95</v>
      </c>
      <c r="O135">
        <v>5040</v>
      </c>
      <c r="Q135">
        <v>72000</v>
      </c>
      <c r="S135">
        <v>-1148557.04</v>
      </c>
      <c r="T135">
        <v>3517785.78</v>
      </c>
      <c r="V135">
        <v>868221.7</v>
      </c>
      <c r="W135">
        <v>293470</v>
      </c>
      <c r="Z135">
        <v>524863.5</v>
      </c>
      <c r="AB135">
        <v>693898.5</v>
      </c>
      <c r="AE135">
        <v>826527.46</v>
      </c>
      <c r="AF135">
        <v>18289.86</v>
      </c>
      <c r="AJ135">
        <v>588884.53</v>
      </c>
      <c r="AL135" s="123">
        <f t="shared" si="11"/>
        <v>1764951.26</v>
      </c>
      <c r="AM135" s="129">
        <f t="shared" si="12"/>
        <v>228934.95</v>
      </c>
      <c r="AN135" s="142">
        <f t="shared" si="13"/>
        <v>1536016.31</v>
      </c>
      <c r="AO135" s="143">
        <f t="shared" si="14"/>
        <v>1686555.2</v>
      </c>
      <c r="AP135" s="143">
        <f t="shared" si="15"/>
        <v>2127600.35</v>
      </c>
      <c r="AQ135" s="125">
        <f t="shared" si="16"/>
        <v>-441045.15000000014</v>
      </c>
    </row>
    <row r="136" spans="1:43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2427</v>
      </c>
      <c r="F136">
        <v>790196.61</v>
      </c>
      <c r="G136">
        <v>29076.06</v>
      </c>
      <c r="H136">
        <v>17657.37</v>
      </c>
      <c r="I136">
        <v>238775.99</v>
      </c>
      <c r="J136">
        <v>91809.73</v>
      </c>
      <c r="L136">
        <v>29500</v>
      </c>
      <c r="M136">
        <v>72888.240000000005</v>
      </c>
      <c r="O136">
        <v>3026.34</v>
      </c>
      <c r="Q136">
        <v>23730</v>
      </c>
      <c r="S136">
        <v>-1512166.91</v>
      </c>
      <c r="T136">
        <v>2461639.23</v>
      </c>
      <c r="V136">
        <v>93057.59</v>
      </c>
      <c r="Z136">
        <v>585613.35</v>
      </c>
      <c r="AA136">
        <v>410630.49</v>
      </c>
      <c r="AB136">
        <v>666819.35</v>
      </c>
      <c r="AC136">
        <v>6366.05</v>
      </c>
      <c r="AE136">
        <v>215632.41</v>
      </c>
      <c r="AF136">
        <v>19536.560000000001</v>
      </c>
      <c r="AJ136">
        <v>92048.2</v>
      </c>
      <c r="AL136" s="123">
        <f t="shared" si="11"/>
        <v>836930.04</v>
      </c>
      <c r="AM136" s="129">
        <f t="shared" si="12"/>
        <v>105414.58</v>
      </c>
      <c r="AN136" s="142">
        <f t="shared" si="13"/>
        <v>731515.46000000008</v>
      </c>
      <c r="AO136" s="143">
        <f t="shared" si="14"/>
        <v>1089301.43</v>
      </c>
      <c r="AP136" s="143">
        <f t="shared" si="15"/>
        <v>1000402.5700000001</v>
      </c>
      <c r="AQ136" s="125">
        <f t="shared" si="16"/>
        <v>88898.85999999987</v>
      </c>
    </row>
    <row r="137" spans="1:43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2428</v>
      </c>
      <c r="F137">
        <v>366284.28</v>
      </c>
      <c r="G137">
        <v>37109.120000000003</v>
      </c>
      <c r="H137">
        <v>229501.4</v>
      </c>
      <c r="I137">
        <v>1298119.67</v>
      </c>
      <c r="J137">
        <v>260235.8</v>
      </c>
      <c r="L137">
        <v>0</v>
      </c>
      <c r="M137">
        <v>63969.68</v>
      </c>
      <c r="O137">
        <v>3337.45</v>
      </c>
      <c r="Q137">
        <v>94919.5</v>
      </c>
      <c r="S137">
        <v>928261.09</v>
      </c>
      <c r="T137">
        <v>1490475.39</v>
      </c>
      <c r="V137">
        <v>171808.75</v>
      </c>
      <c r="Z137">
        <v>374420</v>
      </c>
      <c r="AA137">
        <v>20775.7</v>
      </c>
      <c r="AB137">
        <v>474209.7</v>
      </c>
      <c r="AE137">
        <v>206234.77</v>
      </c>
      <c r="AF137">
        <v>53783.97</v>
      </c>
      <c r="AJ137">
        <v>222488.85</v>
      </c>
      <c r="AL137" s="123">
        <f t="shared" si="11"/>
        <v>632894.80000000005</v>
      </c>
      <c r="AM137" s="129">
        <f t="shared" si="12"/>
        <v>67307.13</v>
      </c>
      <c r="AN137" s="142">
        <f t="shared" si="13"/>
        <v>565587.67000000004</v>
      </c>
      <c r="AO137" s="143">
        <f t="shared" si="14"/>
        <v>567004.44999999995</v>
      </c>
      <c r="AP137" s="143">
        <f t="shared" si="15"/>
        <v>956717.28999999992</v>
      </c>
      <c r="AQ137" s="125">
        <f t="shared" si="16"/>
        <v>-389712.83999999997</v>
      </c>
    </row>
    <row r="138" spans="1:43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2429</v>
      </c>
      <c r="F138">
        <v>883389.55</v>
      </c>
      <c r="G138">
        <v>64633.45</v>
      </c>
      <c r="H138">
        <v>409940.87</v>
      </c>
      <c r="I138">
        <v>942910.03</v>
      </c>
      <c r="J138">
        <v>533143.41</v>
      </c>
      <c r="M138">
        <v>128871.92</v>
      </c>
      <c r="O138">
        <v>7488</v>
      </c>
      <c r="Q138">
        <v>46500</v>
      </c>
      <c r="S138">
        <v>-1119219.6200000001</v>
      </c>
      <c r="T138">
        <v>3529981.97</v>
      </c>
      <c r="V138">
        <v>1148262.46</v>
      </c>
      <c r="W138">
        <v>7500</v>
      </c>
      <c r="Z138">
        <v>453144</v>
      </c>
      <c r="AB138">
        <v>719803</v>
      </c>
      <c r="AC138">
        <v>1660</v>
      </c>
      <c r="AE138">
        <v>517268.65</v>
      </c>
      <c r="AF138">
        <v>51966.77</v>
      </c>
      <c r="AJ138">
        <v>77813</v>
      </c>
      <c r="AL138" s="123">
        <f t="shared" si="11"/>
        <v>1357963.87</v>
      </c>
      <c r="AM138" s="129">
        <f t="shared" si="12"/>
        <v>136359.91999999998</v>
      </c>
      <c r="AN138" s="142">
        <f t="shared" si="13"/>
        <v>1221603.9500000002</v>
      </c>
      <c r="AO138" s="143">
        <f t="shared" si="14"/>
        <v>1608906.46</v>
      </c>
      <c r="AP138" s="143">
        <f t="shared" si="15"/>
        <v>1368511.42</v>
      </c>
      <c r="AQ138" s="125">
        <f t="shared" si="16"/>
        <v>240395.04000000004</v>
      </c>
    </row>
    <row r="139" spans="1:43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2430</v>
      </c>
      <c r="F139">
        <v>503736.16</v>
      </c>
      <c r="G139">
        <v>73060.5</v>
      </c>
      <c r="H139">
        <v>221753.42</v>
      </c>
      <c r="I139">
        <v>252920.78</v>
      </c>
      <c r="J139">
        <v>193258.73</v>
      </c>
      <c r="L139">
        <v>0</v>
      </c>
      <c r="M139">
        <v>70925</v>
      </c>
      <c r="O139">
        <v>2172.9899999999998</v>
      </c>
      <c r="Q139">
        <v>21000</v>
      </c>
      <c r="S139">
        <v>-716859.09</v>
      </c>
      <c r="T139">
        <v>1467910.57</v>
      </c>
      <c r="V139">
        <v>796017.66</v>
      </c>
      <c r="Z139">
        <v>411952.5</v>
      </c>
      <c r="AA139">
        <v>768938.08</v>
      </c>
      <c r="AB139">
        <v>518903.5</v>
      </c>
      <c r="AD139">
        <v>3880</v>
      </c>
      <c r="AE139">
        <v>464315.53</v>
      </c>
      <c r="AF139">
        <v>24372.84</v>
      </c>
      <c r="AJ139">
        <v>565856.25</v>
      </c>
      <c r="AL139" s="123">
        <f t="shared" ref="AL139:AL202" si="17">SUM(F139:H139)</f>
        <v>798550.08</v>
      </c>
      <c r="AM139" s="129">
        <f t="shared" ref="AM139:AM202" si="18">SUM(L139:P139)</f>
        <v>73097.990000000005</v>
      </c>
      <c r="AN139" s="142">
        <f t="shared" ref="AN139:AN202" si="19">AL139-AM139</f>
        <v>725452.09</v>
      </c>
      <c r="AO139" s="143">
        <f t="shared" ref="AO139:AO202" si="20">SUM(U139:AA139)</f>
        <v>1976908.2400000002</v>
      </c>
      <c r="AP139" s="143">
        <f t="shared" ref="AP139:AP202" si="21">SUM(AB139:AK139)</f>
        <v>1577328.12</v>
      </c>
      <c r="AQ139" s="125">
        <f t="shared" si="16"/>
        <v>399580.12000000011</v>
      </c>
    </row>
    <row r="140" spans="1:43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2431</v>
      </c>
      <c r="F140">
        <v>866594.05</v>
      </c>
      <c r="G140">
        <v>120448.45</v>
      </c>
      <c r="H140">
        <v>62469.760000000002</v>
      </c>
      <c r="I140">
        <v>174493.04</v>
      </c>
      <c r="J140">
        <v>154884.45000000001</v>
      </c>
      <c r="L140">
        <v>16180</v>
      </c>
      <c r="M140">
        <v>71353.08</v>
      </c>
      <c r="O140">
        <v>4074</v>
      </c>
      <c r="Q140">
        <v>47998</v>
      </c>
      <c r="S140">
        <v>662614.89</v>
      </c>
      <c r="T140">
        <v>431311.75</v>
      </c>
      <c r="V140">
        <v>821372.37</v>
      </c>
      <c r="W140">
        <v>30000</v>
      </c>
      <c r="Z140">
        <v>395356.5</v>
      </c>
      <c r="AA140">
        <v>348308.9</v>
      </c>
      <c r="AB140">
        <v>540387.5</v>
      </c>
      <c r="AE140">
        <v>312871.84000000003</v>
      </c>
      <c r="AF140">
        <v>21085.65</v>
      </c>
      <c r="AJ140">
        <v>575334.75</v>
      </c>
      <c r="AL140" s="123">
        <f t="shared" si="17"/>
        <v>1049512.26</v>
      </c>
      <c r="AM140" s="129">
        <f t="shared" si="18"/>
        <v>91607.08</v>
      </c>
      <c r="AN140" s="142">
        <f t="shared" si="19"/>
        <v>957905.18</v>
      </c>
      <c r="AO140" s="143">
        <f t="shared" si="20"/>
        <v>1595037.77</v>
      </c>
      <c r="AP140" s="143">
        <f t="shared" si="21"/>
        <v>1449679.7400000002</v>
      </c>
      <c r="AQ140" s="125">
        <f t="shared" si="16"/>
        <v>145358.0299999998</v>
      </c>
    </row>
    <row r="141" spans="1:43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2432</v>
      </c>
      <c r="F141">
        <v>540204.26</v>
      </c>
      <c r="G141">
        <v>64559.85</v>
      </c>
      <c r="H141">
        <v>353964.12</v>
      </c>
      <c r="I141">
        <v>332075.45</v>
      </c>
      <c r="J141">
        <v>322571.01</v>
      </c>
      <c r="L141">
        <v>5000</v>
      </c>
      <c r="M141">
        <v>71816</v>
      </c>
      <c r="O141">
        <v>3235.49</v>
      </c>
      <c r="S141">
        <v>-554571.49</v>
      </c>
      <c r="T141">
        <v>2115546</v>
      </c>
      <c r="V141">
        <v>479866.47</v>
      </c>
      <c r="W141">
        <v>15000</v>
      </c>
      <c r="Z141">
        <v>469633.5</v>
      </c>
      <c r="AA141">
        <v>16200</v>
      </c>
      <c r="AB141">
        <v>566970.5</v>
      </c>
      <c r="AC141">
        <v>760</v>
      </c>
      <c r="AE141">
        <v>347249.76</v>
      </c>
      <c r="AF141">
        <v>36836.22</v>
      </c>
      <c r="AJ141">
        <v>56534.8</v>
      </c>
      <c r="AL141" s="123">
        <f t="shared" si="17"/>
        <v>958728.23</v>
      </c>
      <c r="AM141" s="129">
        <f t="shared" si="18"/>
        <v>80051.490000000005</v>
      </c>
      <c r="AN141" s="142">
        <f t="shared" si="19"/>
        <v>878676.74</v>
      </c>
      <c r="AO141" s="143">
        <f t="shared" si="20"/>
        <v>980699.97</v>
      </c>
      <c r="AP141" s="143">
        <f t="shared" si="21"/>
        <v>1008351.28</v>
      </c>
      <c r="AQ141" s="125">
        <f t="shared" si="16"/>
        <v>-27651.310000000056</v>
      </c>
    </row>
    <row r="142" spans="1:43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2433</v>
      </c>
      <c r="F142">
        <v>68846.53</v>
      </c>
      <c r="G142">
        <v>41214.639999999999</v>
      </c>
      <c r="H142">
        <v>137069.85999999999</v>
      </c>
      <c r="I142">
        <v>619792.46</v>
      </c>
      <c r="J142">
        <v>145446.06</v>
      </c>
      <c r="M142">
        <v>125389.02</v>
      </c>
      <c r="O142">
        <v>4232</v>
      </c>
      <c r="S142">
        <v>-1386473</v>
      </c>
      <c r="T142">
        <v>2263113.85</v>
      </c>
      <c r="V142">
        <v>145744.85999999999</v>
      </c>
      <c r="W142">
        <v>180</v>
      </c>
      <c r="Z142">
        <v>366712.5</v>
      </c>
      <c r="AA142">
        <v>281357.86</v>
      </c>
      <c r="AB142">
        <v>503242.5</v>
      </c>
      <c r="AE142">
        <v>81400.100000000006</v>
      </c>
      <c r="AF142">
        <v>23800.83</v>
      </c>
      <c r="AJ142">
        <v>179444.11</v>
      </c>
      <c r="AL142" s="123">
        <f t="shared" si="17"/>
        <v>247131.02999999997</v>
      </c>
      <c r="AM142" s="129">
        <f t="shared" si="18"/>
        <v>129621.02</v>
      </c>
      <c r="AN142" s="142">
        <f t="shared" si="19"/>
        <v>117510.00999999997</v>
      </c>
      <c r="AO142" s="143">
        <f t="shared" si="20"/>
        <v>793995.22</v>
      </c>
      <c r="AP142" s="143">
        <f t="shared" si="21"/>
        <v>787887.53999999992</v>
      </c>
      <c r="AQ142" s="125">
        <f t="shared" si="16"/>
        <v>6107.6800000000512</v>
      </c>
    </row>
    <row r="143" spans="1:43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2434</v>
      </c>
      <c r="F143">
        <v>541510.12</v>
      </c>
      <c r="G143">
        <v>223715.03</v>
      </c>
      <c r="H143">
        <v>582712.62</v>
      </c>
      <c r="I143">
        <v>476208.18</v>
      </c>
      <c r="J143">
        <v>115138.53</v>
      </c>
      <c r="L143">
        <v>2000</v>
      </c>
      <c r="M143">
        <v>213646.28</v>
      </c>
      <c r="N143">
        <v>137392.9</v>
      </c>
      <c r="O143">
        <v>10577.69</v>
      </c>
      <c r="S143">
        <v>-1414838.32</v>
      </c>
      <c r="T143">
        <v>2512572.4500000002</v>
      </c>
      <c r="V143">
        <v>1191820.1599999999</v>
      </c>
      <c r="W143">
        <v>43300</v>
      </c>
      <c r="Z143">
        <v>563688</v>
      </c>
      <c r="AA143">
        <v>550457.35</v>
      </c>
      <c r="AB143">
        <v>760835</v>
      </c>
      <c r="AC143">
        <v>1380</v>
      </c>
      <c r="AE143">
        <v>696018.48</v>
      </c>
      <c r="AF143">
        <v>28194.9</v>
      </c>
      <c r="AJ143">
        <v>384903.65</v>
      </c>
      <c r="AL143" s="123">
        <f t="shared" si="17"/>
        <v>1347937.77</v>
      </c>
      <c r="AM143" s="129">
        <f t="shared" si="18"/>
        <v>363616.87</v>
      </c>
      <c r="AN143" s="142">
        <f t="shared" si="19"/>
        <v>984320.9</v>
      </c>
      <c r="AO143" s="143">
        <f t="shared" si="20"/>
        <v>2349265.5099999998</v>
      </c>
      <c r="AP143" s="143">
        <f t="shared" si="21"/>
        <v>1871332.0299999998</v>
      </c>
      <c r="AQ143" s="125">
        <f t="shared" si="16"/>
        <v>477933.48</v>
      </c>
    </row>
    <row r="144" spans="1:43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2435</v>
      </c>
      <c r="F144">
        <v>1405604.59</v>
      </c>
      <c r="G144">
        <v>193046.87</v>
      </c>
      <c r="H144">
        <v>220002.19</v>
      </c>
      <c r="I144">
        <v>1286741.28</v>
      </c>
      <c r="J144">
        <v>307762.27</v>
      </c>
      <c r="L144">
        <v>69500</v>
      </c>
      <c r="M144">
        <v>88539.11</v>
      </c>
      <c r="O144">
        <v>5386.1</v>
      </c>
      <c r="Q144">
        <v>18000</v>
      </c>
      <c r="S144">
        <v>1982322.64</v>
      </c>
      <c r="T144">
        <v>1298036.29</v>
      </c>
      <c r="V144">
        <v>923044.76</v>
      </c>
      <c r="W144">
        <v>13500</v>
      </c>
      <c r="Z144">
        <v>560027.69999999995</v>
      </c>
      <c r="AA144">
        <v>21000</v>
      </c>
      <c r="AB144">
        <v>735338.7</v>
      </c>
      <c r="AC144">
        <v>1320</v>
      </c>
      <c r="AE144">
        <v>469158.62</v>
      </c>
      <c r="AF144">
        <v>71848.56</v>
      </c>
      <c r="AJ144">
        <v>288533.52</v>
      </c>
      <c r="AL144" s="123">
        <f t="shared" si="17"/>
        <v>1818653.65</v>
      </c>
      <c r="AM144" s="129">
        <f t="shared" si="18"/>
        <v>163425.21</v>
      </c>
      <c r="AN144" s="142">
        <f t="shared" si="19"/>
        <v>1655228.44</v>
      </c>
      <c r="AO144" s="143">
        <f t="shared" si="20"/>
        <v>1517572.46</v>
      </c>
      <c r="AP144" s="143">
        <f t="shared" si="21"/>
        <v>1566199.4</v>
      </c>
      <c r="AQ144" s="125">
        <f t="shared" si="16"/>
        <v>-48626.939999999944</v>
      </c>
    </row>
    <row r="145" spans="1:43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2436</v>
      </c>
      <c r="F145">
        <v>480966.3</v>
      </c>
      <c r="G145">
        <v>65940.83</v>
      </c>
      <c r="H145">
        <v>350836.76</v>
      </c>
      <c r="I145">
        <v>447410.43</v>
      </c>
      <c r="J145">
        <v>104059.21</v>
      </c>
      <c r="L145">
        <v>4300</v>
      </c>
      <c r="M145">
        <v>61204</v>
      </c>
      <c r="O145">
        <v>0</v>
      </c>
      <c r="S145">
        <v>-291120.51</v>
      </c>
      <c r="T145">
        <v>1854562.35</v>
      </c>
      <c r="V145">
        <v>225361.6</v>
      </c>
      <c r="Z145">
        <v>300205.5</v>
      </c>
      <c r="AA145">
        <v>25202</v>
      </c>
      <c r="AB145">
        <v>391510.5</v>
      </c>
      <c r="AC145">
        <v>3440</v>
      </c>
      <c r="AE145">
        <v>263110.11</v>
      </c>
      <c r="AF145">
        <v>53099.25</v>
      </c>
      <c r="AJ145">
        <v>19341.55</v>
      </c>
      <c r="AL145" s="123">
        <f t="shared" si="17"/>
        <v>897743.89</v>
      </c>
      <c r="AM145" s="129">
        <f t="shared" si="18"/>
        <v>65504</v>
      </c>
      <c r="AN145" s="142">
        <f t="shared" si="19"/>
        <v>832239.89</v>
      </c>
      <c r="AO145" s="143">
        <f t="shared" si="20"/>
        <v>550769.1</v>
      </c>
      <c r="AP145" s="143">
        <f t="shared" si="21"/>
        <v>730501.41</v>
      </c>
      <c r="AQ145" s="125">
        <f t="shared" si="16"/>
        <v>-179732.31000000006</v>
      </c>
    </row>
    <row r="146" spans="1:43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2437</v>
      </c>
      <c r="F146">
        <v>2004526.59</v>
      </c>
      <c r="G146">
        <v>159721.20000000001</v>
      </c>
      <c r="H146">
        <v>400698.78</v>
      </c>
      <c r="I146">
        <v>278701.03999999998</v>
      </c>
      <c r="J146">
        <v>475478.61</v>
      </c>
      <c r="L146">
        <v>4180</v>
      </c>
      <c r="M146">
        <v>185442.84</v>
      </c>
      <c r="O146">
        <v>2948</v>
      </c>
      <c r="S146">
        <v>-446658.43</v>
      </c>
      <c r="T146">
        <v>3974625.34</v>
      </c>
      <c r="V146">
        <v>432869.59</v>
      </c>
      <c r="Z146">
        <v>543165</v>
      </c>
      <c r="AA146">
        <v>60212.73</v>
      </c>
      <c r="AB146">
        <v>742963</v>
      </c>
      <c r="AC146">
        <v>13080</v>
      </c>
      <c r="AE146">
        <v>555398.26</v>
      </c>
      <c r="AF146">
        <v>80702.11</v>
      </c>
      <c r="AJ146">
        <v>45515.48</v>
      </c>
      <c r="AL146" s="123">
        <f t="shared" si="17"/>
        <v>2564946.5700000003</v>
      </c>
      <c r="AM146" s="129">
        <f t="shared" si="18"/>
        <v>192570.84</v>
      </c>
      <c r="AN146" s="142">
        <f t="shared" si="19"/>
        <v>2372375.7300000004</v>
      </c>
      <c r="AO146" s="143">
        <f t="shared" si="20"/>
        <v>1036247.3200000001</v>
      </c>
      <c r="AP146" s="143">
        <f t="shared" si="21"/>
        <v>1437658.85</v>
      </c>
      <c r="AQ146" s="125">
        <f t="shared" si="16"/>
        <v>-401411.53</v>
      </c>
    </row>
    <row r="147" spans="1:43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2438</v>
      </c>
      <c r="F147">
        <v>557756.79</v>
      </c>
      <c r="G147">
        <v>241199.7</v>
      </c>
      <c r="H147">
        <v>36411.14</v>
      </c>
      <c r="I147">
        <v>728979.57</v>
      </c>
      <c r="J147">
        <v>342449.73</v>
      </c>
      <c r="L147">
        <v>5000</v>
      </c>
      <c r="M147">
        <v>86105.39</v>
      </c>
      <c r="O147">
        <v>0</v>
      </c>
      <c r="S147">
        <v>-621741.34</v>
      </c>
      <c r="T147">
        <v>2427116.52</v>
      </c>
      <c r="V147">
        <v>226834.67</v>
      </c>
      <c r="W147">
        <v>177514</v>
      </c>
      <c r="Z147">
        <v>296005.5</v>
      </c>
      <c r="AA147">
        <v>32848.800000000003</v>
      </c>
      <c r="AB147">
        <v>383936.5</v>
      </c>
      <c r="AC147">
        <v>74640</v>
      </c>
      <c r="AE147">
        <v>192433.16</v>
      </c>
      <c r="AF147">
        <v>56815.95</v>
      </c>
      <c r="AJ147">
        <v>15061</v>
      </c>
      <c r="AL147" s="123">
        <f t="shared" si="17"/>
        <v>835367.63</v>
      </c>
      <c r="AM147" s="129">
        <f t="shared" si="18"/>
        <v>91105.39</v>
      </c>
      <c r="AN147" s="142">
        <f t="shared" si="19"/>
        <v>744262.24</v>
      </c>
      <c r="AO147" s="143">
        <f t="shared" si="20"/>
        <v>733202.97000000009</v>
      </c>
      <c r="AP147" s="143">
        <f t="shared" si="21"/>
        <v>722886.61</v>
      </c>
      <c r="AQ147" s="125">
        <f t="shared" si="16"/>
        <v>10316.360000000102</v>
      </c>
    </row>
    <row r="148" spans="1:43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2439</v>
      </c>
      <c r="F148">
        <v>1826422.31</v>
      </c>
      <c r="G148">
        <v>20076.04</v>
      </c>
      <c r="H148">
        <v>30595.200000000001</v>
      </c>
      <c r="I148">
        <v>394980.16</v>
      </c>
      <c r="J148">
        <v>492400.79</v>
      </c>
      <c r="L148">
        <v>4000</v>
      </c>
      <c r="M148">
        <v>95415</v>
      </c>
      <c r="O148">
        <v>2376</v>
      </c>
      <c r="S148">
        <v>214161.22</v>
      </c>
      <c r="T148">
        <v>2538450.7999999998</v>
      </c>
      <c r="V148">
        <v>488070.2</v>
      </c>
      <c r="W148">
        <v>281934</v>
      </c>
      <c r="Z148">
        <v>319483.5</v>
      </c>
      <c r="AA148">
        <v>14432</v>
      </c>
      <c r="AB148">
        <v>482731.5</v>
      </c>
      <c r="AE148">
        <v>451308.85</v>
      </c>
      <c r="AF148">
        <v>21911.79</v>
      </c>
      <c r="AJ148">
        <v>237896.08</v>
      </c>
      <c r="AL148" s="123">
        <f t="shared" si="17"/>
        <v>1877093.55</v>
      </c>
      <c r="AM148" s="129">
        <f t="shared" si="18"/>
        <v>101791</v>
      </c>
      <c r="AN148" s="142">
        <f t="shared" si="19"/>
        <v>1775302.55</v>
      </c>
      <c r="AO148" s="143">
        <f t="shared" si="20"/>
        <v>1103919.7</v>
      </c>
      <c r="AP148" s="143">
        <f t="shared" si="21"/>
        <v>1193848.22</v>
      </c>
      <c r="AQ148" s="125">
        <f t="shared" si="16"/>
        <v>-89928.520000000019</v>
      </c>
    </row>
    <row r="149" spans="1:43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2440</v>
      </c>
      <c r="F149">
        <v>1479694.39</v>
      </c>
      <c r="G149">
        <v>266170.09999999998</v>
      </c>
      <c r="H149">
        <v>513570.33</v>
      </c>
      <c r="I149">
        <v>602082.23</v>
      </c>
      <c r="J149">
        <v>134625.57</v>
      </c>
      <c r="L149">
        <v>4500</v>
      </c>
      <c r="M149">
        <v>85308.38</v>
      </c>
      <c r="O149">
        <v>0</v>
      </c>
      <c r="S149">
        <v>-440355.44</v>
      </c>
      <c r="T149">
        <v>3053279.47</v>
      </c>
      <c r="V149">
        <v>487226.56</v>
      </c>
      <c r="W149">
        <v>459448</v>
      </c>
      <c r="Z149">
        <v>593680.5</v>
      </c>
      <c r="AA149">
        <v>48814.720000000001</v>
      </c>
      <c r="AB149">
        <v>764075.5</v>
      </c>
      <c r="AC149">
        <v>2800</v>
      </c>
      <c r="AE149">
        <v>357496.79</v>
      </c>
      <c r="AF149">
        <v>46067.46</v>
      </c>
      <c r="AJ149">
        <v>125319.82</v>
      </c>
      <c r="AL149" s="123">
        <f t="shared" si="17"/>
        <v>2259434.8199999998</v>
      </c>
      <c r="AM149" s="129">
        <f t="shared" si="18"/>
        <v>89808.38</v>
      </c>
      <c r="AN149" s="142">
        <f t="shared" si="19"/>
        <v>2169626.44</v>
      </c>
      <c r="AO149" s="143">
        <f t="shared" si="20"/>
        <v>1589169.78</v>
      </c>
      <c r="AP149" s="143">
        <f t="shared" si="21"/>
        <v>1295759.57</v>
      </c>
      <c r="AQ149" s="125">
        <f t="shared" si="16"/>
        <v>293410.20999999996</v>
      </c>
    </row>
    <row r="150" spans="1:43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2441</v>
      </c>
      <c r="F150">
        <v>1500380.21</v>
      </c>
      <c r="G150">
        <v>64689.82</v>
      </c>
      <c r="H150">
        <v>128240.87</v>
      </c>
      <c r="I150">
        <v>165280.65</v>
      </c>
      <c r="J150">
        <v>211457.3</v>
      </c>
      <c r="L150">
        <v>4000</v>
      </c>
      <c r="M150">
        <v>76645</v>
      </c>
      <c r="O150">
        <v>0</v>
      </c>
      <c r="S150">
        <v>467909.17</v>
      </c>
      <c r="T150">
        <v>1819262.69</v>
      </c>
      <c r="V150">
        <v>264409.43</v>
      </c>
      <c r="Z150">
        <v>349219.5</v>
      </c>
      <c r="AA150">
        <v>28835.200000000001</v>
      </c>
      <c r="AB150">
        <v>588793.5</v>
      </c>
      <c r="AC150">
        <v>2500</v>
      </c>
      <c r="AE150">
        <v>315935.53000000003</v>
      </c>
      <c r="AF150">
        <v>10591.11</v>
      </c>
      <c r="AJ150">
        <v>22412</v>
      </c>
      <c r="AL150" s="123">
        <f t="shared" si="17"/>
        <v>1693310.9</v>
      </c>
      <c r="AM150" s="129">
        <f t="shared" si="18"/>
        <v>80645</v>
      </c>
      <c r="AN150" s="142">
        <f t="shared" si="19"/>
        <v>1612665.9</v>
      </c>
      <c r="AO150" s="143">
        <f t="shared" si="20"/>
        <v>642464.12999999989</v>
      </c>
      <c r="AP150" s="143">
        <f t="shared" si="21"/>
        <v>940232.14</v>
      </c>
      <c r="AQ150" s="125">
        <f t="shared" si="16"/>
        <v>-297768.01000000013</v>
      </c>
    </row>
    <row r="151" spans="1:43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2442</v>
      </c>
      <c r="F151">
        <v>491431.57</v>
      </c>
      <c r="G151">
        <v>367046.06</v>
      </c>
      <c r="H151">
        <v>756715.03</v>
      </c>
      <c r="I151">
        <v>415419.17</v>
      </c>
      <c r="J151">
        <v>438570.36</v>
      </c>
      <c r="L151">
        <v>4500</v>
      </c>
      <c r="M151">
        <v>61871.88</v>
      </c>
      <c r="O151">
        <v>0</v>
      </c>
      <c r="S151">
        <v>23666.95</v>
      </c>
      <c r="T151">
        <v>2522678.58</v>
      </c>
      <c r="V151">
        <v>298722.37</v>
      </c>
      <c r="Z151">
        <v>395157</v>
      </c>
      <c r="AA151">
        <v>59323.199999999997</v>
      </c>
      <c r="AB151">
        <v>584791</v>
      </c>
      <c r="AC151">
        <v>4260</v>
      </c>
      <c r="AE151">
        <v>265295.87</v>
      </c>
      <c r="AF151">
        <v>26412.42</v>
      </c>
      <c r="AJ151">
        <v>15978.5</v>
      </c>
      <c r="AL151" s="123">
        <f t="shared" si="17"/>
        <v>1615192.6600000001</v>
      </c>
      <c r="AM151" s="129">
        <f t="shared" si="18"/>
        <v>66371.88</v>
      </c>
      <c r="AN151" s="142">
        <f t="shared" si="19"/>
        <v>1548820.7800000003</v>
      </c>
      <c r="AO151" s="143">
        <f t="shared" si="20"/>
        <v>753202.57</v>
      </c>
      <c r="AP151" s="143">
        <f t="shared" si="21"/>
        <v>896737.79</v>
      </c>
      <c r="AQ151" s="125">
        <f t="shared" si="16"/>
        <v>-143535.22000000009</v>
      </c>
    </row>
    <row r="152" spans="1:43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2443</v>
      </c>
      <c r="F152">
        <v>303143.93</v>
      </c>
      <c r="G152">
        <v>13366.25</v>
      </c>
      <c r="H152">
        <v>130904.73</v>
      </c>
      <c r="I152">
        <v>395421.28</v>
      </c>
      <c r="J152">
        <v>255267.4</v>
      </c>
      <c r="L152">
        <v>16000</v>
      </c>
      <c r="M152">
        <v>64612.89</v>
      </c>
      <c r="O152">
        <v>1381</v>
      </c>
      <c r="S152">
        <v>-3537283.74</v>
      </c>
      <c r="T152">
        <v>4801199.47</v>
      </c>
      <c r="V152">
        <v>243515.65</v>
      </c>
      <c r="Z152">
        <v>396826.5</v>
      </c>
      <c r="AA152">
        <v>41489.550000000003</v>
      </c>
      <c r="AB152">
        <v>543568.03</v>
      </c>
      <c r="AE152">
        <v>300821.89</v>
      </c>
      <c r="AF152">
        <v>46239.21</v>
      </c>
      <c r="AJ152">
        <v>39008.6</v>
      </c>
      <c r="AL152" s="123">
        <f t="shared" si="17"/>
        <v>447414.91</v>
      </c>
      <c r="AM152" s="129">
        <f t="shared" si="18"/>
        <v>81993.89</v>
      </c>
      <c r="AN152" s="142">
        <f t="shared" si="19"/>
        <v>365421.01999999996</v>
      </c>
      <c r="AO152" s="143">
        <f t="shared" si="20"/>
        <v>681831.70000000007</v>
      </c>
      <c r="AP152" s="143">
        <f t="shared" si="21"/>
        <v>929637.73</v>
      </c>
      <c r="AQ152" s="125">
        <f t="shared" si="16"/>
        <v>-247806.02999999991</v>
      </c>
    </row>
    <row r="153" spans="1:43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2444</v>
      </c>
      <c r="F153">
        <v>431153.95</v>
      </c>
      <c r="G153">
        <v>40790.65</v>
      </c>
      <c r="H153">
        <v>163897.03</v>
      </c>
      <c r="I153">
        <v>421839.41</v>
      </c>
      <c r="J153">
        <v>272766.67</v>
      </c>
      <c r="L153">
        <v>0</v>
      </c>
      <c r="M153">
        <v>59960</v>
      </c>
      <c r="O153">
        <v>392</v>
      </c>
      <c r="S153">
        <v>-4128112.1</v>
      </c>
      <c r="T153">
        <v>5209136.26</v>
      </c>
      <c r="V153">
        <v>691542.25</v>
      </c>
      <c r="W153">
        <v>1000</v>
      </c>
      <c r="Z153">
        <v>474404.9</v>
      </c>
      <c r="AA153">
        <v>50073.68</v>
      </c>
      <c r="AB153">
        <v>594574.9</v>
      </c>
      <c r="AC153">
        <v>3120</v>
      </c>
      <c r="AE153">
        <v>368271.03</v>
      </c>
      <c r="AF153">
        <v>33388.050000000003</v>
      </c>
      <c r="AJ153">
        <v>28595.3</v>
      </c>
      <c r="AL153" s="123">
        <f t="shared" si="17"/>
        <v>635841.63</v>
      </c>
      <c r="AM153" s="129">
        <f t="shared" si="18"/>
        <v>60352</v>
      </c>
      <c r="AN153" s="142">
        <f t="shared" si="19"/>
        <v>575489.63</v>
      </c>
      <c r="AO153" s="143">
        <f t="shared" si="20"/>
        <v>1217020.8299999998</v>
      </c>
      <c r="AP153" s="143">
        <f t="shared" si="21"/>
        <v>1027949.2800000001</v>
      </c>
      <c r="AQ153" s="125">
        <f t="shared" si="16"/>
        <v>189071.5499999997</v>
      </c>
    </row>
    <row r="154" spans="1:43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2445</v>
      </c>
      <c r="F154">
        <v>951968.14</v>
      </c>
      <c r="G154">
        <v>46326.5</v>
      </c>
      <c r="H154">
        <v>617664.79</v>
      </c>
      <c r="I154">
        <v>274677.24</v>
      </c>
      <c r="J154">
        <v>320072.21000000002</v>
      </c>
      <c r="L154">
        <v>4500</v>
      </c>
      <c r="M154">
        <v>57650</v>
      </c>
      <c r="O154">
        <v>0</v>
      </c>
      <c r="S154">
        <v>-42641.31</v>
      </c>
      <c r="T154">
        <v>2453318.4700000002</v>
      </c>
      <c r="V154">
        <v>174029.19</v>
      </c>
      <c r="Z154">
        <v>270679.5</v>
      </c>
      <c r="AA154">
        <v>28874.639999999999</v>
      </c>
      <c r="AB154">
        <v>390778.5</v>
      </c>
      <c r="AC154">
        <v>3960</v>
      </c>
      <c r="AE154">
        <v>280903.34000000003</v>
      </c>
      <c r="AF154">
        <v>47168.9</v>
      </c>
      <c r="AJ154">
        <v>12890.87</v>
      </c>
      <c r="AL154" s="123">
        <f t="shared" si="17"/>
        <v>1615959.4300000002</v>
      </c>
      <c r="AM154" s="129">
        <f t="shared" si="18"/>
        <v>62150</v>
      </c>
      <c r="AN154" s="142">
        <f t="shared" si="19"/>
        <v>1553809.4300000002</v>
      </c>
      <c r="AO154" s="143">
        <f t="shared" si="20"/>
        <v>473583.33</v>
      </c>
      <c r="AP154" s="143">
        <f t="shared" si="21"/>
        <v>735701.6100000001</v>
      </c>
      <c r="AQ154" s="125">
        <f t="shared" si="16"/>
        <v>-262118.28000000009</v>
      </c>
    </row>
    <row r="155" spans="1:43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2446</v>
      </c>
      <c r="F155">
        <v>5314909.46</v>
      </c>
      <c r="G155">
        <v>138742.82999999999</v>
      </c>
      <c r="H155">
        <v>204842.21</v>
      </c>
      <c r="I155">
        <v>371459.99</v>
      </c>
      <c r="J155">
        <v>1249179.58</v>
      </c>
      <c r="L155">
        <v>6000</v>
      </c>
      <c r="M155">
        <v>132575.35999999999</v>
      </c>
      <c r="O155">
        <v>0</v>
      </c>
      <c r="S155">
        <v>2388697.6</v>
      </c>
      <c r="T155">
        <v>4517827.99</v>
      </c>
      <c r="V155">
        <v>1368132.41</v>
      </c>
      <c r="Z155">
        <v>707105</v>
      </c>
      <c r="AA155">
        <v>63421.919999999998</v>
      </c>
      <c r="AB155">
        <v>1053918</v>
      </c>
      <c r="AC155">
        <v>5560</v>
      </c>
      <c r="AE155">
        <v>713671.89</v>
      </c>
      <c r="AF155">
        <v>99103.02</v>
      </c>
      <c r="AJ155">
        <v>32373.3</v>
      </c>
      <c r="AL155" s="123">
        <f t="shared" si="17"/>
        <v>5658494.5</v>
      </c>
      <c r="AM155" s="129">
        <f t="shared" si="18"/>
        <v>138575.35999999999</v>
      </c>
      <c r="AN155" s="142">
        <f t="shared" si="19"/>
        <v>5519919.1399999997</v>
      </c>
      <c r="AO155" s="143">
        <f t="shared" si="20"/>
        <v>2138659.33</v>
      </c>
      <c r="AP155" s="143">
        <f t="shared" si="21"/>
        <v>1904626.2100000002</v>
      </c>
      <c r="AQ155" s="125">
        <f t="shared" si="16"/>
        <v>234033.11999999988</v>
      </c>
    </row>
    <row r="156" spans="1:43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2447</v>
      </c>
      <c r="F156">
        <v>81019.14</v>
      </c>
      <c r="G156">
        <v>77009.5</v>
      </c>
      <c r="H156">
        <v>467043.45</v>
      </c>
      <c r="I156">
        <v>317976.40000000002</v>
      </c>
      <c r="J156">
        <v>136381.54</v>
      </c>
      <c r="L156">
        <v>10500</v>
      </c>
      <c r="M156">
        <v>74050</v>
      </c>
      <c r="O156">
        <v>0</v>
      </c>
      <c r="S156">
        <v>-2047593.27</v>
      </c>
      <c r="T156">
        <v>3061336.79</v>
      </c>
      <c r="V156">
        <v>479074.6</v>
      </c>
      <c r="W156">
        <v>532542</v>
      </c>
      <c r="X156">
        <v>26.3</v>
      </c>
      <c r="Z156">
        <v>392273</v>
      </c>
      <c r="AB156">
        <v>509399</v>
      </c>
      <c r="AE156">
        <v>875664.39</v>
      </c>
      <c r="AF156">
        <v>10745</v>
      </c>
      <c r="AJ156">
        <v>26971</v>
      </c>
      <c r="AL156" s="123">
        <f t="shared" si="17"/>
        <v>625072.09000000008</v>
      </c>
      <c r="AM156" s="129">
        <f t="shared" si="18"/>
        <v>84550</v>
      </c>
      <c r="AN156" s="142">
        <f t="shared" si="19"/>
        <v>540522.09000000008</v>
      </c>
      <c r="AO156" s="143">
        <f t="shared" si="20"/>
        <v>1403915.9</v>
      </c>
      <c r="AP156" s="143">
        <f t="shared" si="21"/>
        <v>1422779.3900000001</v>
      </c>
      <c r="AQ156" s="125">
        <f t="shared" si="16"/>
        <v>-18863.490000000224</v>
      </c>
    </row>
    <row r="157" spans="1:43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2448</v>
      </c>
      <c r="F157">
        <v>123967.56</v>
      </c>
      <c r="G157">
        <v>52808.3</v>
      </c>
      <c r="H157">
        <v>16129.96</v>
      </c>
      <c r="I157">
        <v>1628204.27</v>
      </c>
      <c r="J157">
        <v>395448.67</v>
      </c>
      <c r="L157">
        <v>0</v>
      </c>
      <c r="M157">
        <v>75009.5</v>
      </c>
      <c r="O157">
        <v>2107.15</v>
      </c>
      <c r="S157">
        <v>176177.73</v>
      </c>
      <c r="T157">
        <v>2227904.62</v>
      </c>
      <c r="V157">
        <v>201447.03</v>
      </c>
      <c r="Z157">
        <v>156415</v>
      </c>
      <c r="AA157">
        <v>26578.560000000001</v>
      </c>
      <c r="AB157">
        <v>342954.85</v>
      </c>
      <c r="AE157">
        <v>241097.33</v>
      </c>
      <c r="AF157">
        <v>34808.1</v>
      </c>
      <c r="AJ157">
        <v>30220.55</v>
      </c>
      <c r="AL157" s="123">
        <f t="shared" si="17"/>
        <v>192905.81999999998</v>
      </c>
      <c r="AM157" s="129">
        <f t="shared" si="18"/>
        <v>77116.649999999994</v>
      </c>
      <c r="AN157" s="142">
        <f t="shared" si="19"/>
        <v>115789.16999999998</v>
      </c>
      <c r="AO157" s="143">
        <f t="shared" si="20"/>
        <v>384440.59</v>
      </c>
      <c r="AP157" s="143">
        <f t="shared" si="21"/>
        <v>649080.82999999996</v>
      </c>
      <c r="AQ157" s="125">
        <f t="shared" si="16"/>
        <v>-264640.23999999993</v>
      </c>
    </row>
    <row r="158" spans="1:43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2449</v>
      </c>
      <c r="F158">
        <v>454258.34</v>
      </c>
      <c r="G158">
        <v>6962.5</v>
      </c>
      <c r="H158">
        <v>660008.03</v>
      </c>
      <c r="I158">
        <v>1166326.53</v>
      </c>
      <c r="J158">
        <v>657547.19999999995</v>
      </c>
      <c r="L158">
        <v>0</v>
      </c>
      <c r="M158">
        <v>77647</v>
      </c>
      <c r="O158">
        <v>1088</v>
      </c>
      <c r="S158">
        <v>1401001.73</v>
      </c>
      <c r="T158">
        <v>1652500.79</v>
      </c>
      <c r="V158">
        <v>266851.96000000002</v>
      </c>
      <c r="Z158">
        <v>493577.5</v>
      </c>
      <c r="AA158">
        <v>35848</v>
      </c>
      <c r="AB158">
        <v>599573.5</v>
      </c>
      <c r="AC158">
        <v>8460</v>
      </c>
      <c r="AE158">
        <v>344736.4</v>
      </c>
      <c r="AF158">
        <v>30642.48</v>
      </c>
      <c r="AL158" s="123">
        <f t="shared" si="17"/>
        <v>1121228.8700000001</v>
      </c>
      <c r="AM158" s="129">
        <f t="shared" si="18"/>
        <v>78735</v>
      </c>
      <c r="AN158" s="142">
        <f t="shared" si="19"/>
        <v>1042493.8700000001</v>
      </c>
      <c r="AO158" s="143">
        <f t="shared" si="20"/>
        <v>796277.46</v>
      </c>
      <c r="AP158" s="143">
        <f t="shared" si="21"/>
        <v>983412.38</v>
      </c>
      <c r="AQ158" s="125">
        <f t="shared" si="16"/>
        <v>-187134.92000000004</v>
      </c>
    </row>
    <row r="159" spans="1:43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2450</v>
      </c>
      <c r="F159">
        <v>816783.63</v>
      </c>
      <c r="G159">
        <v>0</v>
      </c>
      <c r="H159">
        <v>346181.38</v>
      </c>
      <c r="I159">
        <v>846451.23</v>
      </c>
      <c r="J159">
        <v>783426.88</v>
      </c>
      <c r="M159">
        <v>71998.3</v>
      </c>
      <c r="O159">
        <v>2250</v>
      </c>
      <c r="S159">
        <v>991578.54</v>
      </c>
      <c r="T159">
        <v>2038406.69</v>
      </c>
      <c r="V159">
        <v>179375.3</v>
      </c>
      <c r="Z159">
        <v>222663</v>
      </c>
      <c r="AA159">
        <v>34559.440000000002</v>
      </c>
      <c r="AB159">
        <v>440253</v>
      </c>
      <c r="AC159">
        <v>7450</v>
      </c>
      <c r="AE159">
        <v>239461.53</v>
      </c>
      <c r="AF159">
        <v>60823.62</v>
      </c>
      <c r="AL159" s="123">
        <f t="shared" si="17"/>
        <v>1162965.01</v>
      </c>
      <c r="AM159" s="129">
        <f t="shared" si="18"/>
        <v>74248.3</v>
      </c>
      <c r="AN159" s="142">
        <f t="shared" si="19"/>
        <v>1088716.71</v>
      </c>
      <c r="AO159" s="143">
        <f t="shared" si="20"/>
        <v>436597.74</v>
      </c>
      <c r="AP159" s="143">
        <f t="shared" si="21"/>
        <v>747988.15</v>
      </c>
      <c r="AQ159" s="125">
        <f t="shared" si="16"/>
        <v>-311390.41000000003</v>
      </c>
    </row>
    <row r="160" spans="1:43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2451</v>
      </c>
      <c r="F160">
        <v>1087963.3500000001</v>
      </c>
      <c r="G160">
        <v>27382.05</v>
      </c>
      <c r="H160">
        <v>60498.42</v>
      </c>
      <c r="I160">
        <v>1010041.11</v>
      </c>
      <c r="J160">
        <v>394735.85</v>
      </c>
      <c r="L160">
        <v>0</v>
      </c>
      <c r="M160">
        <v>84065</v>
      </c>
      <c r="O160">
        <v>995</v>
      </c>
      <c r="S160">
        <v>125283.02</v>
      </c>
      <c r="T160">
        <v>2546107.46</v>
      </c>
      <c r="V160">
        <v>363965.46</v>
      </c>
      <c r="Z160">
        <v>537222</v>
      </c>
      <c r="AA160">
        <v>44517.52</v>
      </c>
      <c r="AB160">
        <v>641199</v>
      </c>
      <c r="AE160">
        <v>367627.49</v>
      </c>
      <c r="AF160">
        <v>78165.41</v>
      </c>
      <c r="AJ160">
        <v>34542.78</v>
      </c>
      <c r="AL160" s="123">
        <f t="shared" si="17"/>
        <v>1175843.82</v>
      </c>
      <c r="AM160" s="129">
        <f t="shared" si="18"/>
        <v>85060</v>
      </c>
      <c r="AN160" s="142">
        <f t="shared" si="19"/>
        <v>1090783.82</v>
      </c>
      <c r="AO160" s="143">
        <f t="shared" si="20"/>
        <v>945704.98</v>
      </c>
      <c r="AP160" s="143">
        <f t="shared" si="21"/>
        <v>1121534.68</v>
      </c>
      <c r="AQ160" s="125">
        <f t="shared" si="16"/>
        <v>-175829.69999999995</v>
      </c>
    </row>
    <row r="161" spans="1:43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2452</v>
      </c>
      <c r="F161">
        <v>270050.86</v>
      </c>
      <c r="G161">
        <v>42902.54</v>
      </c>
      <c r="H161">
        <v>137303.54</v>
      </c>
      <c r="I161">
        <v>392089.76</v>
      </c>
      <c r="J161">
        <v>757766.75</v>
      </c>
      <c r="M161">
        <v>2207.65</v>
      </c>
      <c r="O161">
        <v>0</v>
      </c>
      <c r="S161">
        <v>-626821.91</v>
      </c>
      <c r="T161">
        <v>2320392.7599999998</v>
      </c>
      <c r="V161">
        <v>335050.17</v>
      </c>
      <c r="Z161">
        <v>369873</v>
      </c>
      <c r="AA161">
        <v>17264.96</v>
      </c>
      <c r="AB161">
        <v>457839</v>
      </c>
      <c r="AE161">
        <v>222751.86</v>
      </c>
      <c r="AF161">
        <v>8389.5300000000007</v>
      </c>
      <c r="AJ161">
        <v>128872.79</v>
      </c>
      <c r="AL161" s="123">
        <f t="shared" si="17"/>
        <v>450256.93999999994</v>
      </c>
      <c r="AM161" s="129">
        <f t="shared" si="18"/>
        <v>2207.65</v>
      </c>
      <c r="AN161" s="142">
        <f t="shared" si="19"/>
        <v>448049.28999999992</v>
      </c>
      <c r="AO161" s="143">
        <f t="shared" si="20"/>
        <v>722188.12999999989</v>
      </c>
      <c r="AP161" s="143">
        <f t="shared" si="21"/>
        <v>817853.18</v>
      </c>
      <c r="AQ161" s="125">
        <f t="shared" si="16"/>
        <v>-95665.050000000163</v>
      </c>
    </row>
    <row r="162" spans="1:43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2453</v>
      </c>
      <c r="F162">
        <v>555922.47</v>
      </c>
      <c r="G162">
        <v>61034.5</v>
      </c>
      <c r="H162">
        <v>136303.84</v>
      </c>
      <c r="I162">
        <v>452939.19</v>
      </c>
      <c r="J162">
        <v>238346.04</v>
      </c>
      <c r="L162">
        <v>3000</v>
      </c>
      <c r="M162">
        <v>64413</v>
      </c>
      <c r="O162">
        <v>1539</v>
      </c>
      <c r="S162">
        <v>-1257805.3600000001</v>
      </c>
      <c r="T162">
        <v>2754433.99</v>
      </c>
      <c r="V162">
        <v>310097.62</v>
      </c>
      <c r="Z162">
        <v>445189.5</v>
      </c>
      <c r="AA162">
        <v>44377.919999999998</v>
      </c>
      <c r="AB162">
        <v>540442.5</v>
      </c>
      <c r="AE162">
        <v>278181.14</v>
      </c>
      <c r="AF162">
        <v>46029.99</v>
      </c>
      <c r="AJ162">
        <v>56046</v>
      </c>
      <c r="AL162" s="123">
        <f t="shared" si="17"/>
        <v>753260.80999999994</v>
      </c>
      <c r="AM162" s="129">
        <f t="shared" si="18"/>
        <v>68952</v>
      </c>
      <c r="AN162" s="142">
        <f t="shared" si="19"/>
        <v>684308.80999999994</v>
      </c>
      <c r="AO162" s="143">
        <f t="shared" si="20"/>
        <v>799665.04</v>
      </c>
      <c r="AP162" s="143">
        <f t="shared" si="21"/>
        <v>920699.63</v>
      </c>
      <c r="AQ162" s="125">
        <f t="shared" si="16"/>
        <v>-121034.58999999997</v>
      </c>
    </row>
    <row r="163" spans="1:43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2454</v>
      </c>
      <c r="F163">
        <v>615360.79</v>
      </c>
      <c r="G163">
        <v>117459.08</v>
      </c>
      <c r="H163">
        <v>56875.12</v>
      </c>
      <c r="I163">
        <v>326925</v>
      </c>
      <c r="J163">
        <v>620552.54</v>
      </c>
      <c r="L163">
        <v>5000</v>
      </c>
      <c r="M163">
        <v>97727.69</v>
      </c>
      <c r="O163">
        <v>2214</v>
      </c>
      <c r="S163">
        <v>-2316623.46</v>
      </c>
      <c r="T163">
        <v>4163724</v>
      </c>
      <c r="V163">
        <v>467379.45</v>
      </c>
      <c r="Z163">
        <v>437839.5</v>
      </c>
      <c r="AA163">
        <v>43267.7</v>
      </c>
      <c r="AB163">
        <v>607514</v>
      </c>
      <c r="AD163">
        <v>14882</v>
      </c>
      <c r="AE163">
        <v>450789.11</v>
      </c>
      <c r="AF163">
        <v>15267.72</v>
      </c>
      <c r="AJ163">
        <v>74903.520000000004</v>
      </c>
      <c r="AL163" s="123">
        <f t="shared" si="17"/>
        <v>789694.99</v>
      </c>
      <c r="AM163" s="129">
        <f t="shared" si="18"/>
        <v>104941.69</v>
      </c>
      <c r="AN163" s="142">
        <f t="shared" si="19"/>
        <v>684753.3</v>
      </c>
      <c r="AO163" s="143">
        <f t="shared" si="20"/>
        <v>948486.64999999991</v>
      </c>
      <c r="AP163" s="143">
        <f t="shared" si="21"/>
        <v>1163356.3499999999</v>
      </c>
      <c r="AQ163" s="125">
        <f t="shared" si="16"/>
        <v>-214869.69999999995</v>
      </c>
    </row>
    <row r="164" spans="1:43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2455</v>
      </c>
      <c r="F164">
        <v>859928.21</v>
      </c>
      <c r="G164">
        <v>1722.54</v>
      </c>
      <c r="H164">
        <v>68250.58</v>
      </c>
      <c r="I164">
        <v>128622.58</v>
      </c>
      <c r="J164">
        <v>429627.21</v>
      </c>
      <c r="L164">
        <v>6378</v>
      </c>
      <c r="M164">
        <v>41310.6</v>
      </c>
      <c r="O164">
        <v>262.02</v>
      </c>
      <c r="S164">
        <v>-67932.679999999993</v>
      </c>
      <c r="T164">
        <v>1741122.88</v>
      </c>
      <c r="V164">
        <v>89195.56</v>
      </c>
      <c r="W164">
        <v>73094</v>
      </c>
      <c r="Z164">
        <v>250830</v>
      </c>
      <c r="AA164">
        <v>630</v>
      </c>
      <c r="AB164">
        <v>374910</v>
      </c>
      <c r="AC164">
        <v>3450</v>
      </c>
      <c r="AE164">
        <v>227998.36</v>
      </c>
      <c r="AF164">
        <v>40095.22</v>
      </c>
      <c r="AH164">
        <v>285.68</v>
      </c>
      <c r="AL164" s="123">
        <f t="shared" si="17"/>
        <v>929901.33</v>
      </c>
      <c r="AM164" s="129">
        <f t="shared" si="18"/>
        <v>47950.619999999995</v>
      </c>
      <c r="AN164" s="142">
        <f t="shared" si="19"/>
        <v>881950.71</v>
      </c>
      <c r="AO164" s="143">
        <f t="shared" si="20"/>
        <v>413749.56</v>
      </c>
      <c r="AP164" s="143">
        <f t="shared" si="21"/>
        <v>646739.26</v>
      </c>
      <c r="AQ164" s="125">
        <f t="shared" si="16"/>
        <v>-232989.7</v>
      </c>
    </row>
    <row r="165" spans="1:43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2456</v>
      </c>
      <c r="F165">
        <v>1429949.31</v>
      </c>
      <c r="G165">
        <v>2358419.44</v>
      </c>
      <c r="H165">
        <v>146512.95000000001</v>
      </c>
      <c r="I165">
        <v>236992.08</v>
      </c>
      <c r="J165">
        <v>258247.53</v>
      </c>
      <c r="L165">
        <v>8000</v>
      </c>
      <c r="M165">
        <v>123261.09</v>
      </c>
      <c r="O165">
        <v>74.760000000000005</v>
      </c>
      <c r="S165">
        <v>-1106580.02</v>
      </c>
      <c r="T165">
        <v>5043639.74</v>
      </c>
      <c r="U165">
        <v>730</v>
      </c>
      <c r="V165">
        <v>1097088.46</v>
      </c>
      <c r="Z165">
        <v>773024.94</v>
      </c>
      <c r="AA165">
        <v>50000</v>
      </c>
      <c r="AB165">
        <v>1074198.94</v>
      </c>
      <c r="AC165">
        <v>26254</v>
      </c>
      <c r="AD165">
        <v>38784</v>
      </c>
      <c r="AE165">
        <v>381295.6</v>
      </c>
      <c r="AF165">
        <v>21294.73</v>
      </c>
      <c r="AJ165">
        <v>17290.39</v>
      </c>
      <c r="AL165" s="123">
        <f t="shared" si="17"/>
        <v>3934881.7</v>
      </c>
      <c r="AM165" s="129">
        <f t="shared" si="18"/>
        <v>131335.85</v>
      </c>
      <c r="AN165" s="142">
        <f t="shared" si="19"/>
        <v>3803545.85</v>
      </c>
      <c r="AO165" s="143">
        <f t="shared" si="20"/>
        <v>1920843.4</v>
      </c>
      <c r="AP165" s="143">
        <f t="shared" si="21"/>
        <v>1559117.66</v>
      </c>
      <c r="AQ165" s="125">
        <f t="shared" si="16"/>
        <v>361725.74</v>
      </c>
    </row>
    <row r="166" spans="1:43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2457</v>
      </c>
      <c r="F166">
        <v>637975.14</v>
      </c>
      <c r="G166">
        <v>370691.11</v>
      </c>
      <c r="H166">
        <v>53084.18</v>
      </c>
      <c r="I166">
        <v>214615.27</v>
      </c>
      <c r="J166">
        <v>391742.84</v>
      </c>
      <c r="L166">
        <v>6000</v>
      </c>
      <c r="M166">
        <v>69918.3</v>
      </c>
      <c r="O166">
        <v>480.09</v>
      </c>
      <c r="S166">
        <v>-2227354.88</v>
      </c>
      <c r="T166">
        <v>3325480.98</v>
      </c>
      <c r="V166">
        <v>585896.06999999995</v>
      </c>
      <c r="W166">
        <v>313258</v>
      </c>
      <c r="Z166">
        <v>278848.5</v>
      </c>
      <c r="AA166">
        <v>30000</v>
      </c>
      <c r="AB166">
        <v>424663.5</v>
      </c>
      <c r="AC166">
        <v>2700</v>
      </c>
      <c r="AD166">
        <v>4400</v>
      </c>
      <c r="AE166">
        <v>227664.71</v>
      </c>
      <c r="AF166">
        <v>52790.31</v>
      </c>
      <c r="AJ166">
        <v>2200</v>
      </c>
      <c r="AL166" s="123">
        <f t="shared" si="17"/>
        <v>1061750.43</v>
      </c>
      <c r="AM166" s="129">
        <f t="shared" si="18"/>
        <v>76398.39</v>
      </c>
      <c r="AN166" s="142">
        <f t="shared" si="19"/>
        <v>985352.03999999992</v>
      </c>
      <c r="AO166" s="143">
        <f t="shared" si="20"/>
        <v>1208002.5699999998</v>
      </c>
      <c r="AP166" s="143">
        <f t="shared" si="21"/>
        <v>714418.52</v>
      </c>
      <c r="AQ166" s="125">
        <f t="shared" si="16"/>
        <v>493584.04999999981</v>
      </c>
    </row>
    <row r="167" spans="1:43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2458</v>
      </c>
      <c r="F167">
        <v>638566.89</v>
      </c>
      <c r="G167">
        <v>1121466.1499999999</v>
      </c>
      <c r="H167">
        <v>70086.080000000002</v>
      </c>
      <c r="I167">
        <v>314841.64</v>
      </c>
      <c r="J167">
        <v>900314.27</v>
      </c>
      <c r="L167">
        <v>3500</v>
      </c>
      <c r="M167">
        <v>131412.15</v>
      </c>
      <c r="O167">
        <v>7948.74</v>
      </c>
      <c r="S167">
        <v>236582.76</v>
      </c>
      <c r="T167">
        <v>2391351.64</v>
      </c>
      <c r="V167">
        <v>533134.73</v>
      </c>
      <c r="W167">
        <v>240166</v>
      </c>
      <c r="Z167">
        <v>462747.84</v>
      </c>
      <c r="AA167">
        <v>30000</v>
      </c>
      <c r="AB167">
        <v>555426.84</v>
      </c>
      <c r="AE167">
        <v>360252.2</v>
      </c>
      <c r="AF167">
        <v>71489.789999999994</v>
      </c>
      <c r="AJ167">
        <v>4400</v>
      </c>
      <c r="AL167" s="123">
        <f t="shared" si="17"/>
        <v>1830119.12</v>
      </c>
      <c r="AM167" s="129">
        <f t="shared" si="18"/>
        <v>142860.88999999998</v>
      </c>
      <c r="AN167" s="142">
        <f t="shared" si="19"/>
        <v>1687258.2300000002</v>
      </c>
      <c r="AO167" s="143">
        <f t="shared" si="20"/>
        <v>1266048.57</v>
      </c>
      <c r="AP167" s="143">
        <f t="shared" si="21"/>
        <v>991568.83000000007</v>
      </c>
      <c r="AQ167" s="125">
        <f t="shared" si="16"/>
        <v>274479.74</v>
      </c>
    </row>
    <row r="168" spans="1:43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2459</v>
      </c>
      <c r="F168">
        <v>3459890.56</v>
      </c>
      <c r="G168">
        <v>1915297.25</v>
      </c>
      <c r="H168">
        <v>65865.06</v>
      </c>
      <c r="I168">
        <v>96340.24</v>
      </c>
      <c r="J168">
        <v>780111.54</v>
      </c>
      <c r="M168">
        <v>303446.3</v>
      </c>
      <c r="O168">
        <v>0</v>
      </c>
      <c r="S168">
        <v>2278379.48</v>
      </c>
      <c r="T168">
        <v>3361619.92</v>
      </c>
      <c r="V168">
        <v>915474.22</v>
      </c>
      <c r="Z168">
        <v>472416</v>
      </c>
      <c r="AA168">
        <v>50000</v>
      </c>
      <c r="AB168">
        <v>707694</v>
      </c>
      <c r="AC168">
        <v>2020</v>
      </c>
      <c r="AD168">
        <v>5200</v>
      </c>
      <c r="AE168">
        <v>288672.11</v>
      </c>
      <c r="AF168">
        <v>44645.16</v>
      </c>
      <c r="AJ168">
        <v>15600</v>
      </c>
      <c r="AL168" s="123">
        <f t="shared" si="17"/>
        <v>5441052.8700000001</v>
      </c>
      <c r="AM168" s="129">
        <f t="shared" si="18"/>
        <v>303446.3</v>
      </c>
      <c r="AN168" s="142">
        <f t="shared" si="19"/>
        <v>5137606.57</v>
      </c>
      <c r="AO168" s="143">
        <f t="shared" si="20"/>
        <v>1437890.22</v>
      </c>
      <c r="AP168" s="143">
        <f t="shared" si="21"/>
        <v>1063831.27</v>
      </c>
      <c r="AQ168" s="125">
        <f t="shared" si="16"/>
        <v>374058.94999999995</v>
      </c>
    </row>
    <row r="169" spans="1:43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2460</v>
      </c>
      <c r="F169">
        <v>2933922.6</v>
      </c>
      <c r="G169">
        <v>8604128.7899999991</v>
      </c>
      <c r="H169">
        <v>103517.77</v>
      </c>
      <c r="I169">
        <v>173067.23</v>
      </c>
      <c r="J169">
        <v>202498.23</v>
      </c>
      <c r="L169">
        <v>2800</v>
      </c>
      <c r="M169">
        <v>73957.740000000005</v>
      </c>
      <c r="O169">
        <v>851.17</v>
      </c>
      <c r="S169">
        <v>9967998.9100000001</v>
      </c>
      <c r="T169">
        <v>1760380.65</v>
      </c>
      <c r="V169">
        <v>1153656.54</v>
      </c>
      <c r="Z169">
        <v>328633.34999999998</v>
      </c>
      <c r="AB169">
        <v>595027.35</v>
      </c>
      <c r="AC169">
        <v>15279</v>
      </c>
      <c r="AD169">
        <v>23108</v>
      </c>
      <c r="AE169">
        <v>604816.89</v>
      </c>
      <c r="AF169">
        <v>24112.5</v>
      </c>
      <c r="AJ169">
        <v>8800</v>
      </c>
      <c r="AL169" s="123">
        <f t="shared" si="17"/>
        <v>11641569.159999998</v>
      </c>
      <c r="AM169" s="129">
        <f t="shared" si="18"/>
        <v>77608.91</v>
      </c>
      <c r="AN169" s="142">
        <f t="shared" si="19"/>
        <v>11563960.249999998</v>
      </c>
      <c r="AO169" s="143">
        <f t="shared" si="20"/>
        <v>1482289.8900000001</v>
      </c>
      <c r="AP169" s="143">
        <f t="shared" si="21"/>
        <v>1271143.74</v>
      </c>
      <c r="AQ169" s="125">
        <f t="shared" si="16"/>
        <v>211146.15000000014</v>
      </c>
    </row>
    <row r="170" spans="1:43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2461</v>
      </c>
      <c r="F170">
        <v>620198.93999999994</v>
      </c>
      <c r="G170">
        <v>1657658.6</v>
      </c>
      <c r="H170">
        <v>59783.23</v>
      </c>
      <c r="I170">
        <v>112614.41</v>
      </c>
      <c r="J170">
        <v>914143.32</v>
      </c>
      <c r="L170">
        <v>4000</v>
      </c>
      <c r="M170">
        <v>92739.61</v>
      </c>
      <c r="O170">
        <v>4188.33</v>
      </c>
      <c r="S170">
        <v>660649.59</v>
      </c>
      <c r="T170">
        <v>2322668.0699999998</v>
      </c>
      <c r="V170">
        <v>652706.61</v>
      </c>
      <c r="W170">
        <v>449006</v>
      </c>
      <c r="Z170">
        <v>433389</v>
      </c>
      <c r="AB170">
        <v>580585</v>
      </c>
      <c r="AE170">
        <v>616603.77</v>
      </c>
      <c r="AF170">
        <v>53328.42</v>
      </c>
      <c r="AJ170">
        <v>4431.5200000000004</v>
      </c>
      <c r="AL170" s="123">
        <f t="shared" si="17"/>
        <v>2337640.77</v>
      </c>
      <c r="AM170" s="129">
        <f t="shared" si="18"/>
        <v>100927.94</v>
      </c>
      <c r="AN170" s="142">
        <f t="shared" si="19"/>
        <v>2236712.83</v>
      </c>
      <c r="AO170" s="143">
        <f t="shared" si="20"/>
        <v>1535101.6099999999</v>
      </c>
      <c r="AP170" s="143">
        <f t="shared" si="21"/>
        <v>1254948.71</v>
      </c>
      <c r="AQ170" s="125">
        <f t="shared" si="16"/>
        <v>280152.89999999991</v>
      </c>
    </row>
    <row r="171" spans="1:43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2462</v>
      </c>
      <c r="F171">
        <v>1796603.48</v>
      </c>
      <c r="G171">
        <v>2586007.1</v>
      </c>
      <c r="H171">
        <v>149211.57999999999</v>
      </c>
      <c r="I171">
        <v>97901.78</v>
      </c>
      <c r="J171">
        <v>441047.61</v>
      </c>
      <c r="L171">
        <v>4000</v>
      </c>
      <c r="M171">
        <v>109702.76</v>
      </c>
      <c r="O171">
        <v>848.18</v>
      </c>
      <c r="S171">
        <v>2009403.05</v>
      </c>
      <c r="T171">
        <v>2698130.22</v>
      </c>
      <c r="V171">
        <v>934639.82</v>
      </c>
      <c r="Z171">
        <v>293442</v>
      </c>
      <c r="AB171">
        <v>543289</v>
      </c>
      <c r="AC171">
        <v>7000</v>
      </c>
      <c r="AD171">
        <v>15000</v>
      </c>
      <c r="AE171">
        <v>328364.25</v>
      </c>
      <c r="AF171">
        <v>63751.23</v>
      </c>
      <c r="AJ171">
        <v>21990</v>
      </c>
      <c r="AL171" s="123">
        <f t="shared" si="17"/>
        <v>4531822.16</v>
      </c>
      <c r="AM171" s="129">
        <f t="shared" si="18"/>
        <v>114550.93999999999</v>
      </c>
      <c r="AN171" s="142">
        <f t="shared" si="19"/>
        <v>4417271.22</v>
      </c>
      <c r="AO171" s="143">
        <f t="shared" si="20"/>
        <v>1228081.8199999998</v>
      </c>
      <c r="AP171" s="143">
        <f t="shared" si="21"/>
        <v>979394.48</v>
      </c>
      <c r="AQ171" s="125">
        <f t="shared" si="16"/>
        <v>248687.33999999985</v>
      </c>
    </row>
    <row r="172" spans="1:43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2463</v>
      </c>
      <c r="F172">
        <v>774578.41</v>
      </c>
      <c r="G172">
        <v>1095517.8500000001</v>
      </c>
      <c r="H172">
        <v>73989.850000000006</v>
      </c>
      <c r="I172">
        <v>28255.279999999999</v>
      </c>
      <c r="J172">
        <v>579201.39</v>
      </c>
      <c r="M172">
        <v>52220</v>
      </c>
      <c r="O172">
        <v>32.71</v>
      </c>
      <c r="S172">
        <v>-213447.24</v>
      </c>
      <c r="T172">
        <v>2583594.75</v>
      </c>
      <c r="V172">
        <v>556380.91</v>
      </c>
      <c r="Z172">
        <v>295911</v>
      </c>
      <c r="AB172">
        <v>391447</v>
      </c>
      <c r="AC172">
        <v>10520</v>
      </c>
      <c r="AD172">
        <v>25136</v>
      </c>
      <c r="AE172">
        <v>199470.94</v>
      </c>
      <c r="AF172">
        <v>87961.41</v>
      </c>
      <c r="AJ172">
        <v>8614</v>
      </c>
      <c r="AL172" s="123">
        <f t="shared" si="17"/>
        <v>1944086.1100000003</v>
      </c>
      <c r="AM172" s="129">
        <f t="shared" si="18"/>
        <v>52252.71</v>
      </c>
      <c r="AN172" s="142">
        <f t="shared" si="19"/>
        <v>1891833.4000000004</v>
      </c>
      <c r="AO172" s="143">
        <f t="shared" si="20"/>
        <v>852291.91</v>
      </c>
      <c r="AP172" s="143">
        <f t="shared" si="21"/>
        <v>723149.35</v>
      </c>
      <c r="AQ172" s="125">
        <f t="shared" si="16"/>
        <v>129142.56000000006</v>
      </c>
    </row>
    <row r="173" spans="1:43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2464</v>
      </c>
      <c r="F173">
        <v>458974.52</v>
      </c>
      <c r="G173">
        <v>269226.87</v>
      </c>
      <c r="H173">
        <v>59689.85</v>
      </c>
      <c r="I173">
        <v>588083.66</v>
      </c>
      <c r="J173">
        <v>48381.69</v>
      </c>
      <c r="M173">
        <v>38102.339999999997</v>
      </c>
      <c r="O173">
        <v>641.44000000000005</v>
      </c>
      <c r="S173">
        <v>-2313633.7599999998</v>
      </c>
      <c r="T173">
        <v>3606433.4</v>
      </c>
      <c r="V173">
        <v>337344.14</v>
      </c>
      <c r="W173">
        <v>93978</v>
      </c>
      <c r="Z173">
        <v>284014.5</v>
      </c>
      <c r="AB173">
        <v>358526.5</v>
      </c>
      <c r="AC173">
        <v>1820</v>
      </c>
      <c r="AD173">
        <v>4400</v>
      </c>
      <c r="AE173">
        <v>206341.99</v>
      </c>
      <c r="AF173">
        <v>46807.98</v>
      </c>
      <c r="AJ173">
        <v>4627</v>
      </c>
      <c r="AL173" s="123">
        <f t="shared" si="17"/>
        <v>787891.24</v>
      </c>
      <c r="AM173" s="129">
        <f t="shared" si="18"/>
        <v>38743.78</v>
      </c>
      <c r="AN173" s="142">
        <f t="shared" si="19"/>
        <v>749147.46</v>
      </c>
      <c r="AO173" s="143">
        <f t="shared" si="20"/>
        <v>715336.64</v>
      </c>
      <c r="AP173" s="143">
        <f t="shared" si="21"/>
        <v>622523.47</v>
      </c>
      <c r="AQ173" s="125">
        <f t="shared" si="16"/>
        <v>92813.170000000042</v>
      </c>
    </row>
    <row r="174" spans="1:43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2465</v>
      </c>
      <c r="F174">
        <v>638888.37</v>
      </c>
      <c r="G174">
        <v>25959.19</v>
      </c>
      <c r="H174">
        <v>561844.56999999995</v>
      </c>
      <c r="I174">
        <v>1023122.31</v>
      </c>
      <c r="J174">
        <v>343073.55</v>
      </c>
      <c r="L174">
        <v>52640</v>
      </c>
      <c r="M174">
        <v>150481.73000000001</v>
      </c>
      <c r="N174">
        <v>398336.62</v>
      </c>
      <c r="O174">
        <v>358.62</v>
      </c>
      <c r="P174">
        <v>866</v>
      </c>
      <c r="S174">
        <v>742480.17</v>
      </c>
      <c r="T174">
        <v>1870843.71</v>
      </c>
      <c r="V174">
        <v>222091.84</v>
      </c>
      <c r="Z174">
        <v>555009</v>
      </c>
      <c r="AA174">
        <v>74400</v>
      </c>
      <c r="AB174">
        <v>908129</v>
      </c>
      <c r="AC174">
        <v>1100</v>
      </c>
      <c r="AE174">
        <v>424133.85</v>
      </c>
      <c r="AF174">
        <v>61088.31</v>
      </c>
      <c r="AJ174">
        <v>80168.539999999994</v>
      </c>
      <c r="AL174" s="123">
        <f t="shared" si="17"/>
        <v>1226692.1299999999</v>
      </c>
      <c r="AM174" s="129">
        <f t="shared" si="18"/>
        <v>602682.97</v>
      </c>
      <c r="AN174" s="142">
        <f t="shared" si="19"/>
        <v>624009.15999999992</v>
      </c>
      <c r="AO174" s="143">
        <f t="shared" si="20"/>
        <v>851500.84</v>
      </c>
      <c r="AP174" s="143">
        <f t="shared" si="21"/>
        <v>1474619.7000000002</v>
      </c>
      <c r="AQ174" s="125">
        <f t="shared" si="16"/>
        <v>-623118.86000000022</v>
      </c>
    </row>
    <row r="175" spans="1:43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2466</v>
      </c>
      <c r="F175">
        <v>537833.46</v>
      </c>
      <c r="G175">
        <v>23073</v>
      </c>
      <c r="H175">
        <v>185225</v>
      </c>
      <c r="I175">
        <v>444736.68</v>
      </c>
      <c r="J175">
        <v>449176.62</v>
      </c>
      <c r="L175">
        <v>3500</v>
      </c>
      <c r="M175">
        <v>83831.850000000006</v>
      </c>
      <c r="N175">
        <v>60000</v>
      </c>
      <c r="O175">
        <v>117.5</v>
      </c>
      <c r="S175">
        <v>-1790828.61</v>
      </c>
      <c r="T175">
        <v>3462022.37</v>
      </c>
      <c r="V175">
        <v>291250.84000000003</v>
      </c>
      <c r="Z175">
        <v>541541.4</v>
      </c>
      <c r="AA175">
        <v>42600</v>
      </c>
      <c r="AB175">
        <v>669881.4</v>
      </c>
      <c r="AD175">
        <v>720</v>
      </c>
      <c r="AE175">
        <v>241845.74</v>
      </c>
      <c r="AF175">
        <v>101502.36</v>
      </c>
      <c r="AJ175">
        <v>40041.089999999997</v>
      </c>
      <c r="AL175" s="123">
        <f t="shared" si="17"/>
        <v>746131.46</v>
      </c>
      <c r="AM175" s="129">
        <f t="shared" si="18"/>
        <v>147449.35</v>
      </c>
      <c r="AN175" s="142">
        <f t="shared" si="19"/>
        <v>598682.11</v>
      </c>
      <c r="AO175" s="143">
        <f t="shared" si="20"/>
        <v>875392.24</v>
      </c>
      <c r="AP175" s="143">
        <f t="shared" si="21"/>
        <v>1053990.5900000001</v>
      </c>
      <c r="AQ175" s="125">
        <f t="shared" si="16"/>
        <v>-178598.35000000009</v>
      </c>
    </row>
    <row r="176" spans="1:43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2467</v>
      </c>
      <c r="F176">
        <v>1282605.8999999999</v>
      </c>
      <c r="G176">
        <v>30500</v>
      </c>
      <c r="H176">
        <v>193243.13</v>
      </c>
      <c r="I176">
        <v>13030423.300000001</v>
      </c>
      <c r="J176">
        <v>2019830.91</v>
      </c>
      <c r="L176">
        <v>2488</v>
      </c>
      <c r="M176">
        <v>47484.3</v>
      </c>
      <c r="O176">
        <v>2450</v>
      </c>
      <c r="S176">
        <v>13463564.07</v>
      </c>
      <c r="T176">
        <v>3101018.9</v>
      </c>
      <c r="V176">
        <v>975532.79</v>
      </c>
      <c r="AB176">
        <v>192820</v>
      </c>
      <c r="AE176">
        <v>286937.95</v>
      </c>
      <c r="AF176">
        <v>504401.74</v>
      </c>
      <c r="AJ176">
        <v>51775.13</v>
      </c>
      <c r="AL176" s="123">
        <f t="shared" si="17"/>
        <v>1506349.0299999998</v>
      </c>
      <c r="AM176" s="129">
        <f t="shared" si="18"/>
        <v>52422.3</v>
      </c>
      <c r="AN176" s="142">
        <f t="shared" si="19"/>
        <v>1453926.7299999997</v>
      </c>
      <c r="AO176" s="143">
        <f t="shared" si="20"/>
        <v>975532.79</v>
      </c>
      <c r="AP176" s="143">
        <f t="shared" si="21"/>
        <v>1035934.82</v>
      </c>
      <c r="AQ176" s="125">
        <f t="shared" si="16"/>
        <v>-60402.029999999912</v>
      </c>
    </row>
    <row r="177" spans="1:43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2468</v>
      </c>
      <c r="F177">
        <v>316460.69</v>
      </c>
      <c r="G177">
        <v>18647.22</v>
      </c>
      <c r="H177">
        <v>248269.87</v>
      </c>
      <c r="I177">
        <v>3</v>
      </c>
      <c r="J177">
        <v>408815.71</v>
      </c>
      <c r="L177">
        <v>61510</v>
      </c>
      <c r="M177">
        <v>93010.31</v>
      </c>
      <c r="O177">
        <v>2724.5</v>
      </c>
      <c r="S177">
        <v>-579202.25</v>
      </c>
      <c r="T177">
        <v>1627952.15</v>
      </c>
      <c r="V177">
        <v>541997.72</v>
      </c>
      <c r="Z177">
        <v>579524.1</v>
      </c>
      <c r="AA177">
        <v>49200</v>
      </c>
      <c r="AB177">
        <v>791370.1</v>
      </c>
      <c r="AC177">
        <v>1640</v>
      </c>
      <c r="AE177">
        <v>347763.43</v>
      </c>
      <c r="AF177">
        <v>45159.75</v>
      </c>
      <c r="AJ177">
        <v>198586.76</v>
      </c>
      <c r="AL177" s="123">
        <f t="shared" si="17"/>
        <v>583377.78</v>
      </c>
      <c r="AM177" s="129">
        <f t="shared" si="18"/>
        <v>157244.81</v>
      </c>
      <c r="AN177" s="142">
        <f t="shared" si="19"/>
        <v>426132.97000000003</v>
      </c>
      <c r="AO177" s="143">
        <f t="shared" si="20"/>
        <v>1170721.8199999998</v>
      </c>
      <c r="AP177" s="143">
        <f t="shared" si="21"/>
        <v>1384520.04</v>
      </c>
      <c r="AQ177" s="125">
        <f t="shared" si="16"/>
        <v>-213798.2200000002</v>
      </c>
    </row>
    <row r="178" spans="1:43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2469</v>
      </c>
      <c r="F178">
        <v>487338.43</v>
      </c>
      <c r="G178">
        <v>97402.98</v>
      </c>
      <c r="H178">
        <v>182098.59</v>
      </c>
      <c r="I178">
        <v>2</v>
      </c>
      <c r="J178">
        <v>270006.31</v>
      </c>
      <c r="L178">
        <v>2900</v>
      </c>
      <c r="M178">
        <v>275261.95</v>
      </c>
      <c r="O178">
        <v>4484</v>
      </c>
      <c r="S178">
        <v>-3534347.86</v>
      </c>
      <c r="T178">
        <v>4470863.96</v>
      </c>
      <c r="V178">
        <v>307522.53000000003</v>
      </c>
      <c r="Z178">
        <v>226145.5</v>
      </c>
      <c r="AA178">
        <v>40800</v>
      </c>
      <c r="AB178">
        <v>380716.5</v>
      </c>
      <c r="AC178">
        <v>710</v>
      </c>
      <c r="AE178">
        <v>299178.34999999998</v>
      </c>
      <c r="AF178">
        <v>21410.67</v>
      </c>
      <c r="AJ178">
        <v>54766.25</v>
      </c>
      <c r="AL178" s="123">
        <f t="shared" si="17"/>
        <v>766840</v>
      </c>
      <c r="AM178" s="129">
        <f t="shared" si="18"/>
        <v>282645.95</v>
      </c>
      <c r="AN178" s="142">
        <f t="shared" si="19"/>
        <v>484194.05</v>
      </c>
      <c r="AO178" s="143">
        <f t="shared" si="20"/>
        <v>574468.03</v>
      </c>
      <c r="AP178" s="143">
        <f t="shared" si="21"/>
        <v>756781.77</v>
      </c>
      <c r="AQ178" s="125">
        <f t="shared" si="16"/>
        <v>-182313.74</v>
      </c>
    </row>
    <row r="179" spans="1:43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2470</v>
      </c>
      <c r="F179">
        <v>423895.59</v>
      </c>
      <c r="G179">
        <v>47816</v>
      </c>
      <c r="H179">
        <v>179974.84</v>
      </c>
      <c r="I179">
        <v>-4472.7</v>
      </c>
      <c r="J179">
        <v>651208.89</v>
      </c>
      <c r="L179">
        <v>56268.08</v>
      </c>
      <c r="M179">
        <v>101799.29</v>
      </c>
      <c r="N179">
        <v>24000</v>
      </c>
      <c r="O179">
        <v>3593.27</v>
      </c>
      <c r="S179">
        <v>-260873.94</v>
      </c>
      <c r="T179">
        <v>1561169.34</v>
      </c>
      <c r="V179">
        <v>398756.27</v>
      </c>
      <c r="Z179">
        <v>629591.69999999995</v>
      </c>
      <c r="AA179">
        <v>34800</v>
      </c>
      <c r="AB179">
        <v>913661.7</v>
      </c>
      <c r="AC179">
        <v>1100</v>
      </c>
      <c r="AE179">
        <v>251528.2</v>
      </c>
      <c r="AF179">
        <v>44699.49</v>
      </c>
      <c r="AJ179">
        <v>39692</v>
      </c>
      <c r="AL179" s="123">
        <f t="shared" si="17"/>
        <v>651686.43000000005</v>
      </c>
      <c r="AM179" s="129">
        <f t="shared" si="18"/>
        <v>185660.63999999998</v>
      </c>
      <c r="AN179" s="142">
        <f t="shared" si="19"/>
        <v>466025.79000000004</v>
      </c>
      <c r="AO179" s="143">
        <f t="shared" si="20"/>
        <v>1063147.97</v>
      </c>
      <c r="AP179" s="143">
        <f t="shared" si="21"/>
        <v>1250681.3899999999</v>
      </c>
      <c r="AQ179" s="125">
        <f t="shared" si="16"/>
        <v>-187533.41999999993</v>
      </c>
    </row>
    <row r="180" spans="1:43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2471</v>
      </c>
      <c r="F180">
        <v>984206.33</v>
      </c>
      <c r="G180">
        <v>13093.18</v>
      </c>
      <c r="H180">
        <v>310882.43</v>
      </c>
      <c r="I180">
        <v>475459.75</v>
      </c>
      <c r="J180">
        <v>970080.71</v>
      </c>
      <c r="L180">
        <v>6484</v>
      </c>
      <c r="M180">
        <v>87500.64</v>
      </c>
      <c r="O180">
        <v>15.87</v>
      </c>
      <c r="S180">
        <v>1722074.27</v>
      </c>
      <c r="T180">
        <v>1137972.49</v>
      </c>
      <c r="V180">
        <v>319925.06</v>
      </c>
      <c r="W180">
        <v>5221.08</v>
      </c>
      <c r="Z180">
        <v>718965.3</v>
      </c>
      <c r="AA180">
        <v>45000</v>
      </c>
      <c r="AB180">
        <v>852417.3</v>
      </c>
      <c r="AE180">
        <v>281992.03000000003</v>
      </c>
      <c r="AF180">
        <v>102763.98</v>
      </c>
      <c r="AJ180">
        <v>52263</v>
      </c>
      <c r="AL180" s="123">
        <f t="shared" si="17"/>
        <v>1308181.94</v>
      </c>
      <c r="AM180" s="129">
        <f t="shared" si="18"/>
        <v>94000.51</v>
      </c>
      <c r="AN180" s="142">
        <f t="shared" si="19"/>
        <v>1214181.43</v>
      </c>
      <c r="AO180" s="143">
        <f t="shared" si="20"/>
        <v>1089111.44</v>
      </c>
      <c r="AP180" s="143">
        <f t="shared" si="21"/>
        <v>1289436.31</v>
      </c>
      <c r="AQ180" s="125">
        <f t="shared" si="16"/>
        <v>-200324.87000000011</v>
      </c>
    </row>
    <row r="181" spans="1:43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2472</v>
      </c>
      <c r="F181">
        <v>1040476.4</v>
      </c>
      <c r="G181">
        <v>46168.959999999999</v>
      </c>
      <c r="H181">
        <v>242289.03</v>
      </c>
      <c r="I181">
        <v>1703185.48</v>
      </c>
      <c r="J181">
        <v>537234.07999999996</v>
      </c>
      <c r="L181">
        <v>21500</v>
      </c>
      <c r="M181">
        <v>144085.04999999999</v>
      </c>
      <c r="N181">
        <v>219800</v>
      </c>
      <c r="O181">
        <v>326.89999999999998</v>
      </c>
      <c r="S181">
        <v>1623298.94</v>
      </c>
      <c r="T181">
        <v>1899168.01</v>
      </c>
      <c r="V181">
        <v>700058.07</v>
      </c>
      <c r="Z181">
        <v>555047.1</v>
      </c>
      <c r="AA181">
        <v>40800</v>
      </c>
      <c r="AB181">
        <v>873733.1</v>
      </c>
      <c r="AC181">
        <v>1200</v>
      </c>
      <c r="AE181">
        <v>396337.9</v>
      </c>
      <c r="AF181">
        <v>113157.81</v>
      </c>
      <c r="AJ181">
        <v>250301.31</v>
      </c>
      <c r="AL181" s="123">
        <f t="shared" si="17"/>
        <v>1328934.3900000001</v>
      </c>
      <c r="AM181" s="129">
        <f t="shared" si="18"/>
        <v>385711.95</v>
      </c>
      <c r="AN181" s="142">
        <f t="shared" si="19"/>
        <v>943222.44000000018</v>
      </c>
      <c r="AO181" s="143">
        <f t="shared" si="20"/>
        <v>1295905.17</v>
      </c>
      <c r="AP181" s="143">
        <f t="shared" si="21"/>
        <v>1634730.12</v>
      </c>
      <c r="AQ181" s="125">
        <f t="shared" si="16"/>
        <v>-338824.95000000019</v>
      </c>
    </row>
    <row r="182" spans="1:43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2473</v>
      </c>
      <c r="F182">
        <v>777860.27</v>
      </c>
      <c r="G182">
        <v>8517.7000000000007</v>
      </c>
      <c r="H182">
        <v>372129.73</v>
      </c>
      <c r="I182">
        <v>1162205.8</v>
      </c>
      <c r="J182">
        <v>424583.92</v>
      </c>
      <c r="L182">
        <v>7045</v>
      </c>
      <c r="M182">
        <v>107895.82</v>
      </c>
      <c r="N182">
        <v>382353.9</v>
      </c>
      <c r="O182">
        <v>573.62</v>
      </c>
      <c r="S182">
        <v>-2176049.2599999998</v>
      </c>
      <c r="T182">
        <v>4476501.28</v>
      </c>
      <c r="V182">
        <v>447893.03</v>
      </c>
      <c r="Z182">
        <v>448247.4</v>
      </c>
      <c r="AA182">
        <v>32800</v>
      </c>
      <c r="AB182">
        <v>615464.4</v>
      </c>
      <c r="AC182">
        <v>480</v>
      </c>
      <c r="AE182">
        <v>258288.26</v>
      </c>
      <c r="AF182">
        <v>70175.39</v>
      </c>
      <c r="AJ182">
        <v>37555.32</v>
      </c>
      <c r="AL182" s="123">
        <f t="shared" si="17"/>
        <v>1158507.7</v>
      </c>
      <c r="AM182" s="129">
        <f t="shared" si="18"/>
        <v>497868.34</v>
      </c>
      <c r="AN182" s="142">
        <f t="shared" si="19"/>
        <v>660639.35999999987</v>
      </c>
      <c r="AO182" s="143">
        <f t="shared" si="20"/>
        <v>928940.43</v>
      </c>
      <c r="AP182" s="143">
        <f t="shared" si="21"/>
        <v>981963.37</v>
      </c>
      <c r="AQ182" s="125">
        <f t="shared" si="16"/>
        <v>-53022.939999999944</v>
      </c>
    </row>
    <row r="183" spans="1:43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2474</v>
      </c>
      <c r="F183">
        <v>736244.16</v>
      </c>
      <c r="G183">
        <v>5022</v>
      </c>
      <c r="H183">
        <v>157714.85</v>
      </c>
      <c r="I183">
        <v>208027.68</v>
      </c>
      <c r="J183">
        <v>1020185.36</v>
      </c>
      <c r="L183">
        <v>0</v>
      </c>
      <c r="M183">
        <v>82553.08</v>
      </c>
      <c r="N183">
        <v>0</v>
      </c>
      <c r="O183">
        <v>37897</v>
      </c>
      <c r="S183">
        <v>363188.29</v>
      </c>
      <c r="T183">
        <v>1898710.57</v>
      </c>
      <c r="V183">
        <v>234491.96</v>
      </c>
      <c r="W183">
        <v>1500</v>
      </c>
      <c r="Z183">
        <v>718272.6</v>
      </c>
      <c r="AA183">
        <v>46200</v>
      </c>
      <c r="AB183">
        <v>866826.6</v>
      </c>
      <c r="AC183">
        <v>580</v>
      </c>
      <c r="AE183">
        <v>231819.07</v>
      </c>
      <c r="AF183">
        <v>132898.78</v>
      </c>
      <c r="AJ183">
        <v>23495</v>
      </c>
      <c r="AL183" s="123">
        <f t="shared" si="17"/>
        <v>898981.01</v>
      </c>
      <c r="AM183" s="129">
        <f t="shared" si="18"/>
        <v>120450.08</v>
      </c>
      <c r="AN183" s="142">
        <f t="shared" si="19"/>
        <v>778530.93</v>
      </c>
      <c r="AO183" s="143">
        <f t="shared" si="20"/>
        <v>1000464.5599999999</v>
      </c>
      <c r="AP183" s="143">
        <f t="shared" si="21"/>
        <v>1255619.45</v>
      </c>
      <c r="AQ183" s="125">
        <f t="shared" si="16"/>
        <v>-255154.89</v>
      </c>
    </row>
    <row r="184" spans="1:43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2475</v>
      </c>
      <c r="F184">
        <v>405003.07</v>
      </c>
      <c r="G184">
        <v>26456.58</v>
      </c>
      <c r="H184">
        <v>124971.3</v>
      </c>
      <c r="I184">
        <v>169317.09</v>
      </c>
      <c r="J184">
        <v>644797.73</v>
      </c>
      <c r="L184">
        <v>16900</v>
      </c>
      <c r="M184">
        <v>78113</v>
      </c>
      <c r="O184">
        <v>3612.75</v>
      </c>
      <c r="S184">
        <v>-791262.9</v>
      </c>
      <c r="T184">
        <v>2242933.0699999998</v>
      </c>
      <c r="V184">
        <v>428990.7</v>
      </c>
      <c r="W184">
        <v>3000</v>
      </c>
      <c r="Z184">
        <v>488072.4</v>
      </c>
      <c r="AA184">
        <v>42600</v>
      </c>
      <c r="AB184">
        <v>694820.4</v>
      </c>
      <c r="AE184">
        <v>310181.56</v>
      </c>
      <c r="AF184">
        <v>69460.11</v>
      </c>
      <c r="AJ184">
        <v>67951.179999999993</v>
      </c>
      <c r="AL184" s="123">
        <f t="shared" si="17"/>
        <v>556430.95000000007</v>
      </c>
      <c r="AM184" s="129">
        <f t="shared" si="18"/>
        <v>98625.75</v>
      </c>
      <c r="AN184" s="142">
        <f t="shared" si="19"/>
        <v>457805.20000000007</v>
      </c>
      <c r="AO184" s="143">
        <f t="shared" si="20"/>
        <v>962663.10000000009</v>
      </c>
      <c r="AP184" s="143">
        <f t="shared" si="21"/>
        <v>1142413.25</v>
      </c>
      <c r="AQ184" s="125">
        <f t="shared" si="16"/>
        <v>-179750.14999999991</v>
      </c>
    </row>
    <row r="185" spans="1:43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2476</v>
      </c>
      <c r="F185">
        <v>446483.49</v>
      </c>
      <c r="G185">
        <v>14128.4</v>
      </c>
      <c r="H185">
        <v>59301.75</v>
      </c>
      <c r="I185">
        <v>167380.35999999999</v>
      </c>
      <c r="J185">
        <v>332825.63</v>
      </c>
      <c r="L185">
        <v>10660</v>
      </c>
      <c r="M185">
        <v>68994</v>
      </c>
      <c r="N185">
        <v>12000</v>
      </c>
      <c r="O185">
        <v>2737</v>
      </c>
      <c r="S185">
        <v>-2195216.11</v>
      </c>
      <c r="T185">
        <v>3271789.71</v>
      </c>
      <c r="V185">
        <v>174845.81</v>
      </c>
      <c r="W185">
        <v>6000</v>
      </c>
      <c r="Z185">
        <v>389618.1</v>
      </c>
      <c r="AA185">
        <v>24400</v>
      </c>
      <c r="AB185">
        <v>503320.1</v>
      </c>
      <c r="AE185">
        <v>182126.99</v>
      </c>
      <c r="AF185">
        <v>43931.79</v>
      </c>
      <c r="AJ185">
        <v>16330</v>
      </c>
      <c r="AL185" s="123">
        <f t="shared" si="17"/>
        <v>519913.64</v>
      </c>
      <c r="AM185" s="129">
        <f t="shared" si="18"/>
        <v>94391</v>
      </c>
      <c r="AN185" s="142">
        <f t="shared" si="19"/>
        <v>425522.64</v>
      </c>
      <c r="AO185" s="143">
        <f t="shared" si="20"/>
        <v>594863.90999999992</v>
      </c>
      <c r="AP185" s="143">
        <f t="shared" si="21"/>
        <v>745708.88</v>
      </c>
      <c r="AQ185" s="125">
        <f t="shared" si="16"/>
        <v>-150844.97000000009</v>
      </c>
    </row>
    <row r="186" spans="1:43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2477</v>
      </c>
      <c r="F186">
        <v>249900.84</v>
      </c>
      <c r="G186">
        <v>4458.5</v>
      </c>
      <c r="H186">
        <v>557701.42000000004</v>
      </c>
      <c r="I186">
        <v>837059.7</v>
      </c>
      <c r="J186">
        <v>375725.12</v>
      </c>
      <c r="K186"/>
      <c r="L186">
        <v>1750</v>
      </c>
      <c r="M186">
        <v>80901.179999999993</v>
      </c>
      <c r="N186"/>
      <c r="O186">
        <v>447.13</v>
      </c>
      <c r="P186"/>
      <c r="Q186"/>
      <c r="R186"/>
      <c r="S186">
        <v>-1346259.67</v>
      </c>
      <c r="T186">
        <v>3600900</v>
      </c>
      <c r="U186"/>
      <c r="V186">
        <v>375069.96</v>
      </c>
      <c r="W186"/>
      <c r="X186"/>
      <c r="Y186"/>
      <c r="Z186">
        <v>526576.80000000005</v>
      </c>
      <c r="AA186">
        <v>52000</v>
      </c>
      <c r="AB186">
        <v>769396.8</v>
      </c>
      <c r="AC186"/>
      <c r="AD186"/>
      <c r="AE186">
        <v>337627.14</v>
      </c>
      <c r="AF186">
        <v>100635.53</v>
      </c>
      <c r="AG186"/>
      <c r="AH186"/>
      <c r="AI186"/>
      <c r="AJ186">
        <v>58880.35</v>
      </c>
      <c r="AK186"/>
      <c r="AL186" s="123">
        <f t="shared" si="17"/>
        <v>812060.76</v>
      </c>
      <c r="AM186" s="129">
        <f t="shared" si="18"/>
        <v>83098.31</v>
      </c>
      <c r="AN186" s="142">
        <f t="shared" si="19"/>
        <v>728962.45</v>
      </c>
      <c r="AO186" s="143">
        <f t="shared" si="20"/>
        <v>953646.76</v>
      </c>
      <c r="AP186" s="143">
        <f t="shared" si="21"/>
        <v>1266539.82</v>
      </c>
      <c r="AQ186" s="125">
        <f t="shared" si="16"/>
        <v>-312893.06000000006</v>
      </c>
    </row>
    <row r="187" spans="1:43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2478</v>
      </c>
      <c r="F187">
        <v>267182.36</v>
      </c>
      <c r="G187">
        <v>2900</v>
      </c>
      <c r="H187">
        <v>27428.95</v>
      </c>
      <c r="I187">
        <v>449087.37</v>
      </c>
      <c r="J187">
        <v>86.91</v>
      </c>
      <c r="L187">
        <v>500</v>
      </c>
      <c r="M187">
        <v>86350</v>
      </c>
      <c r="O187">
        <v>15.9</v>
      </c>
      <c r="S187">
        <v>-2142714.6800000002</v>
      </c>
      <c r="T187">
        <v>2938659.03</v>
      </c>
      <c r="V187">
        <v>183398.73</v>
      </c>
      <c r="Z187">
        <v>247944.2</v>
      </c>
      <c r="AB187">
        <v>350980.2</v>
      </c>
      <c r="AE187">
        <v>198155.56</v>
      </c>
      <c r="AF187">
        <v>18331.830000000002</v>
      </c>
      <c r="AL187" s="123">
        <f t="shared" si="17"/>
        <v>297511.31</v>
      </c>
      <c r="AM187" s="129">
        <f t="shared" si="18"/>
        <v>86865.9</v>
      </c>
      <c r="AN187" s="142">
        <f t="shared" si="19"/>
        <v>210645.41</v>
      </c>
      <c r="AO187" s="143">
        <f t="shared" si="20"/>
        <v>431342.93000000005</v>
      </c>
      <c r="AP187" s="143">
        <f t="shared" si="21"/>
        <v>567467.59</v>
      </c>
      <c r="AQ187" s="125">
        <f t="shared" si="16"/>
        <v>-136124.65999999992</v>
      </c>
    </row>
    <row r="188" spans="1:43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2479</v>
      </c>
      <c r="F188">
        <v>892306.68</v>
      </c>
      <c r="G188">
        <v>2512</v>
      </c>
      <c r="H188">
        <v>36200</v>
      </c>
      <c r="I188">
        <v>721235.32</v>
      </c>
      <c r="J188">
        <v>495974.61</v>
      </c>
      <c r="L188">
        <v>6300</v>
      </c>
      <c r="M188">
        <v>64575</v>
      </c>
      <c r="O188">
        <v>0</v>
      </c>
      <c r="S188">
        <v>2458724.42</v>
      </c>
      <c r="T188">
        <v>514242.15</v>
      </c>
      <c r="V188">
        <v>138258.12</v>
      </c>
      <c r="Z188">
        <v>470494.23</v>
      </c>
      <c r="AA188">
        <v>9000</v>
      </c>
      <c r="AB188">
        <v>609244.23</v>
      </c>
      <c r="AE188">
        <v>178130.37</v>
      </c>
      <c r="AF188">
        <v>725990.71</v>
      </c>
      <c r="AL188" s="123">
        <f t="shared" si="17"/>
        <v>931018.68</v>
      </c>
      <c r="AM188" s="129">
        <f t="shared" si="18"/>
        <v>70875</v>
      </c>
      <c r="AN188" s="142">
        <f t="shared" si="19"/>
        <v>860143.68</v>
      </c>
      <c r="AO188" s="143">
        <f t="shared" si="20"/>
        <v>617752.35</v>
      </c>
      <c r="AP188" s="143">
        <f t="shared" si="21"/>
        <v>1513365.31</v>
      </c>
      <c r="AQ188" s="125">
        <f t="shared" si="16"/>
        <v>-895612.96000000008</v>
      </c>
    </row>
    <row r="189" spans="1:43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2480</v>
      </c>
      <c r="F189">
        <v>890943.23</v>
      </c>
      <c r="G189">
        <v>2000</v>
      </c>
      <c r="H189">
        <v>159365.9</v>
      </c>
      <c r="I189">
        <v>1535295.04</v>
      </c>
      <c r="J189">
        <v>292768.76</v>
      </c>
      <c r="L189">
        <v>3000</v>
      </c>
      <c r="M189">
        <v>93835</v>
      </c>
      <c r="O189">
        <v>0</v>
      </c>
      <c r="S189">
        <v>63612.34</v>
      </c>
      <c r="T189">
        <v>2920045.89</v>
      </c>
      <c r="V189">
        <v>298060.18</v>
      </c>
      <c r="Z189">
        <v>511389.45</v>
      </c>
      <c r="AA189">
        <v>9000</v>
      </c>
      <c r="AB189">
        <v>735516.45</v>
      </c>
      <c r="AE189">
        <v>217351.61</v>
      </c>
      <c r="AF189">
        <v>65701.87</v>
      </c>
      <c r="AL189" s="123">
        <f t="shared" si="17"/>
        <v>1052309.1299999999</v>
      </c>
      <c r="AM189" s="129">
        <f t="shared" si="18"/>
        <v>96835</v>
      </c>
      <c r="AN189" s="142">
        <f t="shared" si="19"/>
        <v>955474.12999999989</v>
      </c>
      <c r="AO189" s="143">
        <f t="shared" si="20"/>
        <v>818449.63</v>
      </c>
      <c r="AP189" s="143">
        <f t="shared" si="21"/>
        <v>1018569.9299999999</v>
      </c>
      <c r="AQ189" s="125">
        <f t="shared" si="16"/>
        <v>-200120.29999999993</v>
      </c>
    </row>
    <row r="190" spans="1:43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2481</v>
      </c>
      <c r="F190">
        <v>223037.77</v>
      </c>
      <c r="G190">
        <v>3100</v>
      </c>
      <c r="H190">
        <v>83464.179999999993</v>
      </c>
      <c r="I190">
        <v>201766.75</v>
      </c>
      <c r="J190">
        <v>42681.25</v>
      </c>
      <c r="L190">
        <v>0</v>
      </c>
      <c r="M190">
        <v>50685</v>
      </c>
      <c r="O190">
        <v>37.380000000000003</v>
      </c>
      <c r="S190">
        <v>-1989050.49</v>
      </c>
      <c r="T190">
        <v>2662416.9900000002</v>
      </c>
      <c r="V190">
        <v>125056.81</v>
      </c>
      <c r="AA190">
        <v>4500</v>
      </c>
      <c r="AB190">
        <v>102136</v>
      </c>
      <c r="AE190">
        <v>163649</v>
      </c>
      <c r="AF190">
        <v>33810.74</v>
      </c>
      <c r="AL190" s="123">
        <f t="shared" si="17"/>
        <v>309601.94999999995</v>
      </c>
      <c r="AM190" s="129">
        <f t="shared" si="18"/>
        <v>50722.38</v>
      </c>
      <c r="AN190" s="142">
        <f t="shared" si="19"/>
        <v>258879.56999999995</v>
      </c>
      <c r="AO190" s="143">
        <f t="shared" si="20"/>
        <v>129556.81</v>
      </c>
      <c r="AP190" s="143">
        <f t="shared" si="21"/>
        <v>299595.74</v>
      </c>
      <c r="AQ190" s="125">
        <f t="shared" si="16"/>
        <v>-170038.93</v>
      </c>
    </row>
    <row r="191" spans="1:43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2482</v>
      </c>
      <c r="F191">
        <v>709659.15</v>
      </c>
      <c r="G191">
        <v>7229.12</v>
      </c>
      <c r="H191">
        <v>20994.41</v>
      </c>
      <c r="I191">
        <v>2</v>
      </c>
      <c r="J191">
        <v>73311.44</v>
      </c>
      <c r="L191">
        <v>1500</v>
      </c>
      <c r="M191">
        <v>33445</v>
      </c>
      <c r="O191">
        <v>234.1</v>
      </c>
      <c r="S191">
        <v>-1896785.25</v>
      </c>
      <c r="T191">
        <v>2577037.9500000002</v>
      </c>
      <c r="V191">
        <v>585284.05000000005</v>
      </c>
      <c r="Z191">
        <v>189769</v>
      </c>
      <c r="AB191">
        <v>376482</v>
      </c>
      <c r="AE191">
        <v>287843.17</v>
      </c>
      <c r="AF191">
        <v>14963.56</v>
      </c>
      <c r="AL191" s="123">
        <f t="shared" si="17"/>
        <v>737882.68</v>
      </c>
      <c r="AM191" s="129">
        <f t="shared" si="18"/>
        <v>35179.1</v>
      </c>
      <c r="AN191" s="142">
        <f t="shared" si="19"/>
        <v>702703.58000000007</v>
      </c>
      <c r="AO191" s="143">
        <f t="shared" si="20"/>
        <v>775053.05</v>
      </c>
      <c r="AP191" s="143">
        <f t="shared" si="21"/>
        <v>679288.73</v>
      </c>
      <c r="AQ191" s="125">
        <f t="shared" si="16"/>
        <v>95764.320000000065</v>
      </c>
    </row>
    <row r="192" spans="1:43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2483</v>
      </c>
      <c r="F192">
        <v>582196.1</v>
      </c>
      <c r="G192">
        <v>79153</v>
      </c>
      <c r="H192">
        <v>99457.67</v>
      </c>
      <c r="I192">
        <v>265343.09999999998</v>
      </c>
      <c r="J192">
        <v>-113760.02</v>
      </c>
      <c r="L192">
        <v>0</v>
      </c>
      <c r="O192">
        <v>15000</v>
      </c>
      <c r="S192">
        <v>-2068426.66</v>
      </c>
      <c r="T192">
        <v>2987149.95</v>
      </c>
      <c r="V192">
        <v>437757.8</v>
      </c>
      <c r="Z192">
        <v>280770</v>
      </c>
      <c r="AB192">
        <v>421671</v>
      </c>
      <c r="AE192">
        <v>147989.04</v>
      </c>
      <c r="AF192">
        <v>58280.2</v>
      </c>
      <c r="AJ192">
        <v>111921</v>
      </c>
      <c r="AL192" s="123">
        <f t="shared" si="17"/>
        <v>760806.77</v>
      </c>
      <c r="AM192" s="129">
        <f t="shared" si="18"/>
        <v>15000</v>
      </c>
      <c r="AN192" s="142">
        <f t="shared" si="19"/>
        <v>745806.77</v>
      </c>
      <c r="AO192" s="143">
        <f t="shared" si="20"/>
        <v>718527.8</v>
      </c>
      <c r="AP192" s="143">
        <f t="shared" si="21"/>
        <v>739861.24</v>
      </c>
      <c r="AQ192" s="125">
        <f t="shared" si="16"/>
        <v>-21333.439999999944</v>
      </c>
    </row>
    <row r="193" spans="1:43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2484</v>
      </c>
      <c r="F193">
        <v>27350.34</v>
      </c>
      <c r="G193">
        <v>196383.34</v>
      </c>
      <c r="H193">
        <v>101671.97</v>
      </c>
      <c r="I193">
        <v>3259300.26</v>
      </c>
      <c r="J193">
        <v>708717.17</v>
      </c>
      <c r="L193">
        <v>0</v>
      </c>
      <c r="M193">
        <v>0</v>
      </c>
      <c r="O193">
        <v>1917.4</v>
      </c>
      <c r="Q193">
        <v>2</v>
      </c>
      <c r="S193">
        <v>1371028.86</v>
      </c>
      <c r="T193">
        <v>2987149.95</v>
      </c>
      <c r="V193">
        <v>231542.07</v>
      </c>
      <c r="Z193">
        <v>358928.5</v>
      </c>
      <c r="AB193">
        <v>443776.5</v>
      </c>
      <c r="AC193">
        <v>6550</v>
      </c>
      <c r="AE193">
        <v>204718.43</v>
      </c>
      <c r="AF193">
        <v>1780.77</v>
      </c>
      <c r="AJ193">
        <v>320</v>
      </c>
      <c r="AL193" s="123">
        <f t="shared" si="17"/>
        <v>325405.65000000002</v>
      </c>
      <c r="AM193" s="129">
        <f t="shared" si="18"/>
        <v>1917.4</v>
      </c>
      <c r="AN193" s="142">
        <f t="shared" si="19"/>
        <v>323488.25</v>
      </c>
      <c r="AO193" s="143">
        <f t="shared" si="20"/>
        <v>590470.57000000007</v>
      </c>
      <c r="AP193" s="143">
        <f t="shared" si="21"/>
        <v>657145.69999999995</v>
      </c>
      <c r="AQ193" s="125">
        <f t="shared" si="16"/>
        <v>-66675.129999999888</v>
      </c>
    </row>
    <row r="194" spans="1:43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2485</v>
      </c>
      <c r="F194">
        <v>780019.42</v>
      </c>
      <c r="G194">
        <v>2200</v>
      </c>
      <c r="H194">
        <v>34216.36</v>
      </c>
      <c r="I194">
        <v>156778.04999999999</v>
      </c>
      <c r="J194">
        <v>190627.36</v>
      </c>
      <c r="L194">
        <v>0</v>
      </c>
      <c r="M194">
        <v>56235</v>
      </c>
      <c r="O194">
        <v>19235</v>
      </c>
      <c r="S194">
        <v>-722651.02</v>
      </c>
      <c r="T194">
        <v>2090614.96</v>
      </c>
      <c r="V194">
        <v>187934</v>
      </c>
      <c r="Z194">
        <v>463242</v>
      </c>
      <c r="AA194">
        <v>18800</v>
      </c>
      <c r="AB194">
        <v>578617</v>
      </c>
      <c r="AC194">
        <v>8720</v>
      </c>
      <c r="AE194">
        <v>309250.08</v>
      </c>
      <c r="AF194">
        <v>52814.67</v>
      </c>
      <c r="AJ194">
        <v>167</v>
      </c>
      <c r="AL194" s="123">
        <f t="shared" si="17"/>
        <v>816435.78</v>
      </c>
      <c r="AM194" s="129">
        <f t="shared" si="18"/>
        <v>75470</v>
      </c>
      <c r="AN194" s="142">
        <f t="shared" si="19"/>
        <v>740965.78</v>
      </c>
      <c r="AO194" s="143">
        <f t="shared" si="20"/>
        <v>669976</v>
      </c>
      <c r="AP194" s="143">
        <f t="shared" si="21"/>
        <v>949568.75000000012</v>
      </c>
      <c r="AQ194" s="125">
        <f t="shared" ref="AQ194:AQ217" si="22">AO194-AP194</f>
        <v>-279592.75000000012</v>
      </c>
    </row>
    <row r="195" spans="1:43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2486</v>
      </c>
      <c r="F195">
        <v>374571.01</v>
      </c>
      <c r="G195">
        <v>24700</v>
      </c>
      <c r="H195">
        <v>107013.04</v>
      </c>
      <c r="I195">
        <v>716835.59</v>
      </c>
      <c r="J195">
        <v>794790.75</v>
      </c>
      <c r="L195">
        <v>0</v>
      </c>
      <c r="M195">
        <v>130217.94</v>
      </c>
      <c r="O195">
        <v>168</v>
      </c>
      <c r="Q195">
        <v>9382.5</v>
      </c>
      <c r="S195">
        <v>1742521.05</v>
      </c>
      <c r="T195">
        <v>433496.95</v>
      </c>
      <c r="V195">
        <v>259251.99</v>
      </c>
      <c r="Z195">
        <v>650280</v>
      </c>
      <c r="AA195">
        <v>13900</v>
      </c>
      <c r="AB195">
        <v>739534</v>
      </c>
      <c r="AC195">
        <v>3782</v>
      </c>
      <c r="AE195">
        <v>309018.02</v>
      </c>
      <c r="AF195">
        <v>52478.720000000001</v>
      </c>
      <c r="AJ195">
        <v>116495.3</v>
      </c>
      <c r="AL195" s="123">
        <f t="shared" si="17"/>
        <v>506284.05</v>
      </c>
      <c r="AM195" s="129">
        <f t="shared" si="18"/>
        <v>130385.94</v>
      </c>
      <c r="AN195" s="142">
        <f t="shared" si="19"/>
        <v>375898.11</v>
      </c>
      <c r="AO195" s="143">
        <f t="shared" si="20"/>
        <v>923431.99</v>
      </c>
      <c r="AP195" s="143">
        <f t="shared" si="21"/>
        <v>1221308.04</v>
      </c>
      <c r="AQ195" s="125">
        <f t="shared" si="22"/>
        <v>-297876.05000000005</v>
      </c>
    </row>
    <row r="196" spans="1:43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2487</v>
      </c>
      <c r="F196">
        <v>1089893.27</v>
      </c>
      <c r="G196">
        <v>0</v>
      </c>
      <c r="H196">
        <v>36199.120000000003</v>
      </c>
      <c r="I196">
        <v>80459.94</v>
      </c>
      <c r="J196">
        <v>294531.84000000003</v>
      </c>
      <c r="L196">
        <v>3500</v>
      </c>
      <c r="M196">
        <v>31200</v>
      </c>
      <c r="O196">
        <v>0</v>
      </c>
      <c r="R196">
        <v>-8100056.1100000003</v>
      </c>
      <c r="S196">
        <v>5065372.91</v>
      </c>
      <c r="T196">
        <v>4047651.72</v>
      </c>
      <c r="V196">
        <v>964999.31</v>
      </c>
      <c r="X196">
        <v>3033.3</v>
      </c>
      <c r="AB196">
        <v>287607</v>
      </c>
      <c r="AC196">
        <v>25650</v>
      </c>
      <c r="AE196">
        <v>183817.67</v>
      </c>
      <c r="AF196">
        <v>17542.29</v>
      </c>
      <c r="AL196" s="123">
        <f t="shared" si="17"/>
        <v>1126092.3900000001</v>
      </c>
      <c r="AM196" s="129">
        <f t="shared" si="18"/>
        <v>34700</v>
      </c>
      <c r="AN196" s="142">
        <f t="shared" si="19"/>
        <v>1091392.3900000001</v>
      </c>
      <c r="AO196" s="143">
        <f t="shared" si="20"/>
        <v>968032.6100000001</v>
      </c>
      <c r="AP196" s="143">
        <f t="shared" si="21"/>
        <v>514616.96</v>
      </c>
      <c r="AQ196" s="125">
        <f t="shared" si="22"/>
        <v>453415.65000000008</v>
      </c>
    </row>
    <row r="197" spans="1:43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2488</v>
      </c>
      <c r="F197">
        <v>1123870.56</v>
      </c>
      <c r="G197">
        <v>0</v>
      </c>
      <c r="H197">
        <v>21954.59</v>
      </c>
      <c r="I197">
        <v>429564.71</v>
      </c>
      <c r="J197">
        <v>170461.9</v>
      </c>
      <c r="L197">
        <v>241561.5</v>
      </c>
      <c r="M197">
        <v>42995</v>
      </c>
      <c r="O197">
        <v>0</v>
      </c>
      <c r="R197">
        <v>327749.2</v>
      </c>
      <c r="S197">
        <v>-108913.73</v>
      </c>
      <c r="T197">
        <v>769808.6</v>
      </c>
      <c r="V197">
        <v>927701.17</v>
      </c>
      <c r="Z197">
        <v>263789.7</v>
      </c>
      <c r="AA197">
        <v>2780</v>
      </c>
      <c r="AB197">
        <v>429449.7</v>
      </c>
      <c r="AD197">
        <v>18020</v>
      </c>
      <c r="AE197">
        <v>243112.73</v>
      </c>
      <c r="AF197">
        <v>31037.25</v>
      </c>
      <c r="AL197" s="123">
        <f t="shared" si="17"/>
        <v>1145825.1500000001</v>
      </c>
      <c r="AM197" s="129">
        <f t="shared" si="18"/>
        <v>284556.5</v>
      </c>
      <c r="AN197" s="142">
        <f t="shared" si="19"/>
        <v>861268.65000000014</v>
      </c>
      <c r="AO197" s="143">
        <f t="shared" si="20"/>
        <v>1194270.8700000001</v>
      </c>
      <c r="AP197" s="143">
        <f t="shared" si="21"/>
        <v>721619.68</v>
      </c>
      <c r="AQ197" s="125">
        <f t="shared" si="22"/>
        <v>472651.19000000006</v>
      </c>
    </row>
    <row r="198" spans="1:43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2489</v>
      </c>
      <c r="F198">
        <v>1181583.74</v>
      </c>
      <c r="G198">
        <v>31600</v>
      </c>
      <c r="H198">
        <v>58340.6</v>
      </c>
      <c r="I198">
        <v>1209901.8799999999</v>
      </c>
      <c r="J198">
        <v>203155.06</v>
      </c>
      <c r="L198">
        <v>124722</v>
      </c>
      <c r="M198">
        <v>33100</v>
      </c>
      <c r="N198">
        <v>57679</v>
      </c>
      <c r="O198">
        <v>105</v>
      </c>
      <c r="S198">
        <v>558653.22</v>
      </c>
      <c r="T198">
        <v>1268762.8700000001</v>
      </c>
      <c r="V198">
        <v>1429295.36</v>
      </c>
      <c r="Z198">
        <v>306852</v>
      </c>
      <c r="AB198">
        <v>605616</v>
      </c>
      <c r="AD198">
        <v>17450</v>
      </c>
      <c r="AE198">
        <v>397682.06</v>
      </c>
      <c r="AF198">
        <v>73840.11</v>
      </c>
      <c r="AL198" s="123">
        <f t="shared" si="17"/>
        <v>1271524.3400000001</v>
      </c>
      <c r="AM198" s="129">
        <f t="shared" si="18"/>
        <v>215606</v>
      </c>
      <c r="AN198" s="142">
        <f t="shared" si="19"/>
        <v>1055918.3400000001</v>
      </c>
      <c r="AO198" s="143">
        <f t="shared" si="20"/>
        <v>1736147.36</v>
      </c>
      <c r="AP198" s="143">
        <f t="shared" si="21"/>
        <v>1094588.1700000002</v>
      </c>
      <c r="AQ198" s="125">
        <f t="shared" si="22"/>
        <v>641559.18999999994</v>
      </c>
    </row>
    <row r="199" spans="1:43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2490</v>
      </c>
      <c r="F199">
        <v>1049354.3899999999</v>
      </c>
      <c r="G199">
        <v>14817.9</v>
      </c>
      <c r="H199">
        <v>20873.82</v>
      </c>
      <c r="I199">
        <v>456064.42</v>
      </c>
      <c r="J199">
        <v>381707.55</v>
      </c>
      <c r="L199">
        <v>104080</v>
      </c>
      <c r="M199">
        <v>42114</v>
      </c>
      <c r="O199">
        <v>0</v>
      </c>
      <c r="S199">
        <v>-1063065.6299999999</v>
      </c>
      <c r="T199">
        <v>2466734.7400000002</v>
      </c>
      <c r="V199">
        <v>595125.5</v>
      </c>
      <c r="W199">
        <v>208840</v>
      </c>
      <c r="Z199">
        <v>128040</v>
      </c>
      <c r="AB199">
        <v>254295</v>
      </c>
      <c r="AC199">
        <v>2010</v>
      </c>
      <c r="AD199">
        <v>8100</v>
      </c>
      <c r="AE199">
        <v>255078.35</v>
      </c>
      <c r="AF199">
        <v>39567.18</v>
      </c>
      <c r="AL199" s="123">
        <f t="shared" si="17"/>
        <v>1085046.1099999999</v>
      </c>
      <c r="AM199" s="129">
        <f t="shared" si="18"/>
        <v>146194</v>
      </c>
      <c r="AN199" s="142">
        <f t="shared" si="19"/>
        <v>938852.10999999987</v>
      </c>
      <c r="AO199" s="143">
        <f t="shared" si="20"/>
        <v>932005.5</v>
      </c>
      <c r="AP199" s="143">
        <f t="shared" si="21"/>
        <v>559050.53</v>
      </c>
      <c r="AQ199" s="125">
        <f t="shared" si="22"/>
        <v>372954.97</v>
      </c>
    </row>
    <row r="200" spans="1:43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2491</v>
      </c>
      <c r="F200">
        <v>503241.95</v>
      </c>
      <c r="G200">
        <v>41800</v>
      </c>
      <c r="H200">
        <v>182300.02</v>
      </c>
      <c r="I200">
        <v>870265.68</v>
      </c>
      <c r="J200">
        <v>872592.6</v>
      </c>
      <c r="L200">
        <v>331573</v>
      </c>
      <c r="M200">
        <v>34622.31</v>
      </c>
      <c r="O200">
        <v>24279</v>
      </c>
      <c r="S200">
        <v>-855777.08</v>
      </c>
      <c r="T200">
        <v>2655980.98</v>
      </c>
      <c r="V200">
        <v>649140.14</v>
      </c>
      <c r="Z200">
        <v>135226.5</v>
      </c>
      <c r="AB200">
        <v>295966.5</v>
      </c>
      <c r="AC200">
        <v>400</v>
      </c>
      <c r="AD200">
        <v>10000</v>
      </c>
      <c r="AE200">
        <v>162752.29999999999</v>
      </c>
      <c r="AF200">
        <v>35725.800000000003</v>
      </c>
      <c r="AL200" s="123">
        <f t="shared" si="17"/>
        <v>727341.97</v>
      </c>
      <c r="AM200" s="129">
        <f t="shared" si="18"/>
        <v>390474.31</v>
      </c>
      <c r="AN200" s="142">
        <f t="shared" si="19"/>
        <v>336867.66</v>
      </c>
      <c r="AO200" s="143">
        <f t="shared" si="20"/>
        <v>784366.64</v>
      </c>
      <c r="AP200" s="143">
        <f t="shared" si="21"/>
        <v>504844.6</v>
      </c>
      <c r="AQ200" s="125">
        <f t="shared" si="22"/>
        <v>279522.04000000004</v>
      </c>
    </row>
    <row r="201" spans="1:43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2492</v>
      </c>
      <c r="F201">
        <v>463181.57</v>
      </c>
      <c r="G201">
        <v>15600</v>
      </c>
      <c r="H201">
        <v>3062.6</v>
      </c>
      <c r="I201">
        <v>232440.82</v>
      </c>
      <c r="J201">
        <v>293757.5</v>
      </c>
      <c r="L201">
        <v>7640</v>
      </c>
      <c r="M201">
        <v>28431.15</v>
      </c>
      <c r="O201">
        <v>0</v>
      </c>
      <c r="S201">
        <v>-1386589.78</v>
      </c>
      <c r="T201">
        <v>2312515.77</v>
      </c>
      <c r="V201">
        <v>403738.61</v>
      </c>
      <c r="Z201">
        <v>313110</v>
      </c>
      <c r="AB201">
        <v>479648</v>
      </c>
      <c r="AC201">
        <v>8800</v>
      </c>
      <c r="AD201">
        <v>32040</v>
      </c>
      <c r="AE201">
        <v>130321.06</v>
      </c>
      <c r="AF201">
        <v>19994.2</v>
      </c>
      <c r="AL201" s="123">
        <f t="shared" si="17"/>
        <v>481844.17</v>
      </c>
      <c r="AM201" s="129">
        <f t="shared" si="18"/>
        <v>36071.15</v>
      </c>
      <c r="AN201" s="142">
        <f t="shared" si="19"/>
        <v>445773.01999999996</v>
      </c>
      <c r="AO201" s="143">
        <f t="shared" si="20"/>
        <v>716848.61</v>
      </c>
      <c r="AP201" s="143">
        <f t="shared" si="21"/>
        <v>670803.26</v>
      </c>
      <c r="AQ201" s="125">
        <f t="shared" si="22"/>
        <v>46045.349999999977</v>
      </c>
    </row>
    <row r="202" spans="1:43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2493</v>
      </c>
      <c r="F202">
        <v>1560564.42</v>
      </c>
      <c r="G202">
        <v>0</v>
      </c>
      <c r="H202">
        <v>112508.98</v>
      </c>
      <c r="I202">
        <v>2207046.7799999998</v>
      </c>
      <c r="J202">
        <v>586980.97</v>
      </c>
      <c r="L202">
        <v>4500</v>
      </c>
      <c r="M202">
        <v>60124.04</v>
      </c>
      <c r="O202">
        <v>0</v>
      </c>
      <c r="S202">
        <v>217502.98</v>
      </c>
      <c r="T202">
        <v>4119895.74</v>
      </c>
      <c r="V202">
        <v>635988.32999999996</v>
      </c>
      <c r="Z202">
        <v>249345.8</v>
      </c>
      <c r="AB202">
        <v>381527.8</v>
      </c>
      <c r="AD202">
        <v>4740</v>
      </c>
      <c r="AE202">
        <v>393128.15</v>
      </c>
      <c r="AF202">
        <v>40859.79</v>
      </c>
      <c r="AL202" s="123">
        <f t="shared" si="17"/>
        <v>1673073.4</v>
      </c>
      <c r="AM202" s="129">
        <f t="shared" si="18"/>
        <v>64624.04</v>
      </c>
      <c r="AN202" s="142">
        <f t="shared" si="19"/>
        <v>1608449.3599999999</v>
      </c>
      <c r="AO202" s="143">
        <f t="shared" si="20"/>
        <v>885334.12999999989</v>
      </c>
      <c r="AP202" s="143">
        <f t="shared" si="21"/>
        <v>820255.74</v>
      </c>
      <c r="AQ202" s="125">
        <f t="shared" si="22"/>
        <v>65078.389999999898</v>
      </c>
    </row>
    <row r="203" spans="1:43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2494</v>
      </c>
      <c r="F203">
        <v>863301.77</v>
      </c>
      <c r="G203">
        <v>0</v>
      </c>
      <c r="H203">
        <v>42227</v>
      </c>
      <c r="I203">
        <v>464191.07</v>
      </c>
      <c r="J203">
        <v>705675.71</v>
      </c>
      <c r="L203">
        <v>4500</v>
      </c>
      <c r="M203">
        <v>15685</v>
      </c>
      <c r="O203">
        <v>7672</v>
      </c>
      <c r="S203">
        <v>-1286984.3700000001</v>
      </c>
      <c r="T203">
        <v>2992215.82</v>
      </c>
      <c r="V203">
        <v>734128.46</v>
      </c>
      <c r="Z203">
        <v>402537</v>
      </c>
      <c r="AB203">
        <v>531973</v>
      </c>
      <c r="AC203">
        <v>21410</v>
      </c>
      <c r="AE203">
        <v>214023.35</v>
      </c>
      <c r="AF203">
        <v>26952.01</v>
      </c>
      <c r="AL203" s="123">
        <f t="shared" ref="AL203:AL217" si="23">SUM(F203:H203)</f>
        <v>905528.77</v>
      </c>
      <c r="AM203" s="129">
        <f t="shared" ref="AM203:AM217" si="24">SUM(L203:P203)</f>
        <v>27857</v>
      </c>
      <c r="AN203" s="142">
        <f t="shared" ref="AN203:AN217" si="25">AL203-AM203</f>
        <v>877671.77</v>
      </c>
      <c r="AO203" s="143">
        <f t="shared" ref="AO203:AO217" si="26">SUM(U203:AA203)</f>
        <v>1136665.46</v>
      </c>
      <c r="AP203" s="143">
        <f t="shared" ref="AP203:AP217" si="27">SUM(AB203:AK203)</f>
        <v>794358.36</v>
      </c>
      <c r="AQ203" s="125">
        <f t="shared" si="22"/>
        <v>342307.1</v>
      </c>
    </row>
    <row r="204" spans="1:43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2495</v>
      </c>
      <c r="F204">
        <v>665521.05000000005</v>
      </c>
      <c r="G204">
        <v>4200</v>
      </c>
      <c r="H204">
        <v>59013</v>
      </c>
      <c r="I204">
        <v>-1019575.97</v>
      </c>
      <c r="J204">
        <v>596485.81000000006</v>
      </c>
      <c r="K204"/>
      <c r="L204"/>
      <c r="M204"/>
      <c r="N204"/>
      <c r="O204">
        <v>2085</v>
      </c>
      <c r="P204"/>
      <c r="Q204"/>
      <c r="R204"/>
      <c r="S204">
        <v>-583575.68999999994</v>
      </c>
      <c r="T204">
        <v>889745.48</v>
      </c>
      <c r="U204"/>
      <c r="V204">
        <v>342642.73</v>
      </c>
      <c r="W204"/>
      <c r="X204">
        <v>1635.66</v>
      </c>
      <c r="Y204"/>
      <c r="Z204"/>
      <c r="AA204"/>
      <c r="AB204">
        <v>121926</v>
      </c>
      <c r="AC204">
        <v>26980</v>
      </c>
      <c r="AD204">
        <v>7000</v>
      </c>
      <c r="AE204">
        <v>123155.27</v>
      </c>
      <c r="AF204">
        <v>67828.02</v>
      </c>
      <c r="AG204"/>
      <c r="AH204"/>
      <c r="AI204"/>
      <c r="AJ204"/>
      <c r="AK204"/>
      <c r="AL204" s="123">
        <f t="shared" si="23"/>
        <v>728734.05</v>
      </c>
      <c r="AM204" s="129">
        <f t="shared" si="24"/>
        <v>2085</v>
      </c>
      <c r="AN204" s="142">
        <f t="shared" si="25"/>
        <v>726649.05</v>
      </c>
      <c r="AO204" s="143">
        <f t="shared" si="26"/>
        <v>344278.38999999996</v>
      </c>
      <c r="AP204" s="143">
        <f t="shared" si="27"/>
        <v>346889.29000000004</v>
      </c>
      <c r="AQ204" s="125">
        <f t="shared" si="22"/>
        <v>-2610.9000000000815</v>
      </c>
    </row>
    <row r="205" spans="1:43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2496</v>
      </c>
      <c r="F205">
        <v>651337.69999999995</v>
      </c>
      <c r="G205">
        <v>15673</v>
      </c>
      <c r="H205">
        <v>19141.189999999999</v>
      </c>
      <c r="I205">
        <v>1925022.28</v>
      </c>
      <c r="J205">
        <v>744427.37</v>
      </c>
      <c r="M205">
        <v>93540</v>
      </c>
      <c r="O205">
        <v>2213</v>
      </c>
      <c r="S205">
        <v>2331436.89</v>
      </c>
      <c r="T205">
        <v>574807.30000000005</v>
      </c>
      <c r="V205">
        <v>776751.53</v>
      </c>
      <c r="Z205">
        <v>413490</v>
      </c>
      <c r="AA205">
        <v>7500</v>
      </c>
      <c r="AB205">
        <v>573451</v>
      </c>
      <c r="AC205">
        <v>4710</v>
      </c>
      <c r="AE205">
        <v>140247.79999999999</v>
      </c>
      <c r="AF205">
        <v>92521.38</v>
      </c>
      <c r="AJ205">
        <v>33207</v>
      </c>
      <c r="AL205" s="123">
        <f t="shared" si="23"/>
        <v>686151.8899999999</v>
      </c>
      <c r="AM205" s="129">
        <f t="shared" si="24"/>
        <v>95753</v>
      </c>
      <c r="AN205" s="142">
        <f t="shared" si="25"/>
        <v>590398.8899999999</v>
      </c>
      <c r="AO205" s="143">
        <f t="shared" si="26"/>
        <v>1197741.53</v>
      </c>
      <c r="AP205" s="143">
        <f t="shared" si="27"/>
        <v>844137.18</v>
      </c>
      <c r="AQ205" s="125">
        <f t="shared" si="22"/>
        <v>353604.35</v>
      </c>
    </row>
    <row r="206" spans="1:43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2497</v>
      </c>
      <c r="F206">
        <v>1195395.54</v>
      </c>
      <c r="G206">
        <v>8315</v>
      </c>
      <c r="H206">
        <v>114885.66</v>
      </c>
      <c r="I206">
        <v>590262.81000000006</v>
      </c>
      <c r="J206">
        <v>931490.58</v>
      </c>
      <c r="M206">
        <v>44320</v>
      </c>
      <c r="N206">
        <v>105100</v>
      </c>
      <c r="O206">
        <v>3300</v>
      </c>
      <c r="S206">
        <v>27401.51</v>
      </c>
      <c r="T206">
        <v>2085517.75</v>
      </c>
      <c r="V206">
        <v>1017087.27</v>
      </c>
      <c r="Z206">
        <v>269041.5</v>
      </c>
      <c r="AA206">
        <v>68800</v>
      </c>
      <c r="AB206">
        <v>508609.5</v>
      </c>
      <c r="AC206">
        <v>4650</v>
      </c>
      <c r="AE206">
        <v>184521.57</v>
      </c>
      <c r="AF206">
        <v>64862.37</v>
      </c>
      <c r="AJ206">
        <v>17575</v>
      </c>
      <c r="AL206" s="123">
        <f t="shared" si="23"/>
        <v>1318596.2</v>
      </c>
      <c r="AM206" s="129">
        <f t="shared" si="24"/>
        <v>152720</v>
      </c>
      <c r="AN206" s="142">
        <f t="shared" si="25"/>
        <v>1165876.2</v>
      </c>
      <c r="AO206" s="143">
        <f t="shared" si="26"/>
        <v>1354928.77</v>
      </c>
      <c r="AP206" s="143">
        <f t="shared" si="27"/>
        <v>780218.44000000006</v>
      </c>
      <c r="AQ206" s="125">
        <f t="shared" si="22"/>
        <v>574710.32999999996</v>
      </c>
    </row>
    <row r="207" spans="1:43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2498</v>
      </c>
      <c r="F207">
        <v>826212.4</v>
      </c>
      <c r="G207">
        <v>80050</v>
      </c>
      <c r="H207">
        <v>81703.78</v>
      </c>
      <c r="I207">
        <v>1392483.75</v>
      </c>
      <c r="J207">
        <v>605541.99</v>
      </c>
      <c r="L207">
        <v>0</v>
      </c>
      <c r="M207">
        <v>83690.14</v>
      </c>
      <c r="O207">
        <v>1738</v>
      </c>
      <c r="S207">
        <v>-315546.36</v>
      </c>
      <c r="T207">
        <v>2982894.62</v>
      </c>
      <c r="V207">
        <v>637005.56999999995</v>
      </c>
      <c r="Z207">
        <v>727743</v>
      </c>
      <c r="AA207">
        <v>90400</v>
      </c>
      <c r="AB207">
        <v>846822</v>
      </c>
      <c r="AD207">
        <v>420</v>
      </c>
      <c r="AE207">
        <v>230094.12</v>
      </c>
      <c r="AF207">
        <v>119005.93</v>
      </c>
      <c r="AJ207">
        <v>25591</v>
      </c>
      <c r="AL207" s="123">
        <f t="shared" si="23"/>
        <v>987966.18</v>
      </c>
      <c r="AM207" s="129">
        <f t="shared" si="24"/>
        <v>85428.14</v>
      </c>
      <c r="AN207" s="142">
        <f t="shared" si="25"/>
        <v>902538.04</v>
      </c>
      <c r="AO207" s="143">
        <f t="shared" si="26"/>
        <v>1455148.5699999998</v>
      </c>
      <c r="AP207" s="143">
        <f t="shared" si="27"/>
        <v>1221933.05</v>
      </c>
      <c r="AQ207" s="125">
        <f t="shared" si="22"/>
        <v>233215.51999999979</v>
      </c>
    </row>
    <row r="208" spans="1:43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2499</v>
      </c>
      <c r="F208">
        <v>590438.38</v>
      </c>
      <c r="G208">
        <v>18811</v>
      </c>
      <c r="H208">
        <v>57037.16</v>
      </c>
      <c r="I208">
        <v>1779692.99</v>
      </c>
      <c r="J208">
        <v>303299.34000000003</v>
      </c>
      <c r="M208">
        <v>106060</v>
      </c>
      <c r="O208">
        <v>970</v>
      </c>
      <c r="S208">
        <v>-15815.3</v>
      </c>
      <c r="T208">
        <v>2454994.11</v>
      </c>
      <c r="V208">
        <v>554831.9</v>
      </c>
      <c r="Z208">
        <v>479367.9</v>
      </c>
      <c r="AA208">
        <v>66800</v>
      </c>
      <c r="AB208">
        <v>540477.9</v>
      </c>
      <c r="AC208">
        <v>3240</v>
      </c>
      <c r="AE208">
        <v>267361.2</v>
      </c>
      <c r="AF208">
        <v>83255.64</v>
      </c>
      <c r="AJ208">
        <v>3595</v>
      </c>
      <c r="AL208" s="123">
        <f t="shared" si="23"/>
        <v>666286.54</v>
      </c>
      <c r="AM208" s="129">
        <f t="shared" si="24"/>
        <v>107030</v>
      </c>
      <c r="AN208" s="142">
        <f t="shared" si="25"/>
        <v>559256.54</v>
      </c>
      <c r="AO208" s="143">
        <f t="shared" si="26"/>
        <v>1100999.8</v>
      </c>
      <c r="AP208" s="143">
        <f t="shared" si="27"/>
        <v>897929.74000000011</v>
      </c>
      <c r="AQ208" s="125">
        <f t="shared" si="22"/>
        <v>203070.05999999994</v>
      </c>
    </row>
    <row r="209" spans="1:43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2500</v>
      </c>
      <c r="F209">
        <v>1925887.54</v>
      </c>
      <c r="G209">
        <v>38650.980000000003</v>
      </c>
      <c r="H209">
        <v>103406.21</v>
      </c>
      <c r="I209">
        <v>852398.13</v>
      </c>
      <c r="J209">
        <v>306731.71000000002</v>
      </c>
      <c r="L209">
        <v>71910</v>
      </c>
      <c r="M209">
        <v>168215.4</v>
      </c>
      <c r="O209">
        <v>4323.76</v>
      </c>
      <c r="S209">
        <v>-278032.92</v>
      </c>
      <c r="T209">
        <v>3300171.5</v>
      </c>
      <c r="V209">
        <v>114600.5</v>
      </c>
      <c r="W209">
        <v>417680</v>
      </c>
      <c r="Y209">
        <v>100</v>
      </c>
      <c r="Z209">
        <v>241850</v>
      </c>
      <c r="AA209">
        <v>32900</v>
      </c>
      <c r="AB209">
        <v>385864</v>
      </c>
      <c r="AC209">
        <v>4000</v>
      </c>
      <c r="AE209">
        <v>403003.3</v>
      </c>
      <c r="AF209">
        <v>51476.85</v>
      </c>
      <c r="AH209">
        <v>2299.52</v>
      </c>
      <c r="AL209" s="123">
        <f t="shared" si="23"/>
        <v>2067944.73</v>
      </c>
      <c r="AM209" s="129">
        <f t="shared" si="24"/>
        <v>244449.16</v>
      </c>
      <c r="AN209" s="142">
        <f t="shared" si="25"/>
        <v>1823495.57</v>
      </c>
      <c r="AO209" s="143">
        <f t="shared" si="26"/>
        <v>807130.5</v>
      </c>
      <c r="AP209" s="143">
        <f t="shared" si="27"/>
        <v>846643.67</v>
      </c>
      <c r="AQ209" s="125">
        <f t="shared" si="22"/>
        <v>-39513.170000000042</v>
      </c>
    </row>
    <row r="210" spans="1:43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2501</v>
      </c>
      <c r="F210">
        <v>1509274.25</v>
      </c>
      <c r="G210">
        <v>95183</v>
      </c>
      <c r="H210">
        <v>155690.26</v>
      </c>
      <c r="I210">
        <v>706640.49</v>
      </c>
      <c r="J210">
        <v>543291.07999999996</v>
      </c>
      <c r="M210">
        <v>13600</v>
      </c>
      <c r="O210">
        <v>3172.49</v>
      </c>
      <c r="S210">
        <v>1902077.25</v>
      </c>
      <c r="T210">
        <v>1463514.66</v>
      </c>
      <c r="V210">
        <v>41459.9</v>
      </c>
      <c r="Z210">
        <v>402310</v>
      </c>
      <c r="AA210">
        <v>46100</v>
      </c>
      <c r="AB210">
        <v>592302</v>
      </c>
      <c r="AE210">
        <v>188074.6</v>
      </c>
      <c r="AF210">
        <v>81778.62</v>
      </c>
      <c r="AH210">
        <v>0</v>
      </c>
      <c r="AL210" s="123">
        <f t="shared" si="23"/>
        <v>1760147.51</v>
      </c>
      <c r="AM210" s="129">
        <f t="shared" si="24"/>
        <v>16772.489999999998</v>
      </c>
      <c r="AN210" s="142">
        <f t="shared" si="25"/>
        <v>1743375.02</v>
      </c>
      <c r="AO210" s="143">
        <f t="shared" si="26"/>
        <v>489869.9</v>
      </c>
      <c r="AP210" s="143">
        <f t="shared" si="27"/>
        <v>862155.22</v>
      </c>
      <c r="AQ210" s="125">
        <f t="shared" si="22"/>
        <v>-372285.31999999995</v>
      </c>
    </row>
    <row r="211" spans="1:43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2502</v>
      </c>
      <c r="F211">
        <v>912192.93</v>
      </c>
      <c r="G211">
        <v>456123.96</v>
      </c>
      <c r="H211">
        <v>40100.14</v>
      </c>
      <c r="I211">
        <v>1379256.73</v>
      </c>
      <c r="J211">
        <v>371532.73</v>
      </c>
      <c r="L211">
        <v>5210</v>
      </c>
      <c r="M211">
        <v>37494.5</v>
      </c>
      <c r="O211">
        <v>2089</v>
      </c>
      <c r="S211">
        <v>533172.96</v>
      </c>
      <c r="T211">
        <v>2681365.84</v>
      </c>
      <c r="V211">
        <v>153058.89000000001</v>
      </c>
      <c r="W211">
        <v>125000</v>
      </c>
      <c r="Z211">
        <v>276400</v>
      </c>
      <c r="AB211">
        <v>417498</v>
      </c>
      <c r="AD211">
        <v>690</v>
      </c>
      <c r="AE211">
        <v>189599.74</v>
      </c>
      <c r="AF211">
        <v>43942.92</v>
      </c>
      <c r="AH211">
        <v>2854.04</v>
      </c>
      <c r="AL211" s="123">
        <f t="shared" si="23"/>
        <v>1408417.03</v>
      </c>
      <c r="AM211" s="129">
        <f t="shared" si="24"/>
        <v>44793.5</v>
      </c>
      <c r="AN211" s="142">
        <f t="shared" si="25"/>
        <v>1363623.53</v>
      </c>
      <c r="AO211" s="143">
        <f t="shared" si="26"/>
        <v>554458.89</v>
      </c>
      <c r="AP211" s="143">
        <f t="shared" si="27"/>
        <v>654584.70000000007</v>
      </c>
      <c r="AQ211" s="125">
        <f t="shared" si="22"/>
        <v>-100125.81000000006</v>
      </c>
    </row>
    <row r="212" spans="1:43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2503</v>
      </c>
      <c r="F212">
        <v>2100745.73</v>
      </c>
      <c r="G212">
        <v>32944.660000000003</v>
      </c>
      <c r="H212">
        <v>117148.8</v>
      </c>
      <c r="I212">
        <v>492369.18</v>
      </c>
      <c r="J212">
        <v>1066945.75</v>
      </c>
      <c r="L212">
        <v>0</v>
      </c>
      <c r="M212">
        <v>79049.850000000006</v>
      </c>
      <c r="O212">
        <v>4329.79</v>
      </c>
      <c r="S212">
        <v>-921426.08</v>
      </c>
      <c r="T212">
        <v>5060758.04</v>
      </c>
      <c r="V212">
        <v>140019.67000000001</v>
      </c>
      <c r="Z212">
        <v>519700</v>
      </c>
      <c r="AA212">
        <v>84600</v>
      </c>
      <c r="AB212">
        <v>730904</v>
      </c>
      <c r="AD212">
        <v>3450</v>
      </c>
      <c r="AE212">
        <v>390978.1</v>
      </c>
      <c r="AF212">
        <v>30069.81</v>
      </c>
      <c r="AH212">
        <v>1475.24</v>
      </c>
      <c r="AL212" s="123">
        <f t="shared" si="23"/>
        <v>2250839.19</v>
      </c>
      <c r="AM212" s="129">
        <f t="shared" si="24"/>
        <v>83379.64</v>
      </c>
      <c r="AN212" s="142">
        <f t="shared" si="25"/>
        <v>2167459.5499999998</v>
      </c>
      <c r="AO212" s="143">
        <f t="shared" si="26"/>
        <v>744319.67</v>
      </c>
      <c r="AP212" s="143">
        <f t="shared" si="27"/>
        <v>1156877.1500000001</v>
      </c>
      <c r="AQ212" s="125">
        <f t="shared" si="22"/>
        <v>-412557.4800000001</v>
      </c>
    </row>
    <row r="213" spans="1:43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2504</v>
      </c>
      <c r="F213">
        <v>450839.25</v>
      </c>
      <c r="G213">
        <v>8525.16</v>
      </c>
      <c r="H213">
        <v>294254.23</v>
      </c>
      <c r="I213">
        <v>561374.24</v>
      </c>
      <c r="J213">
        <v>96695.6</v>
      </c>
      <c r="L213">
        <v>22000</v>
      </c>
      <c r="M213">
        <v>71147.789999999994</v>
      </c>
      <c r="O213">
        <v>1079</v>
      </c>
      <c r="S213">
        <v>-2176107.2400000002</v>
      </c>
      <c r="T213">
        <v>3254719.47</v>
      </c>
      <c r="V213">
        <v>164282.18</v>
      </c>
      <c r="W213">
        <v>355028</v>
      </c>
      <c r="X213">
        <v>0.86</v>
      </c>
      <c r="Z213">
        <v>427675.5</v>
      </c>
      <c r="AA213">
        <v>25700</v>
      </c>
      <c r="AB213">
        <v>496586.38</v>
      </c>
      <c r="AE213">
        <v>225028.65</v>
      </c>
      <c r="AF213">
        <v>4126.34</v>
      </c>
      <c r="AJ213">
        <v>8095.71</v>
      </c>
      <c r="AL213" s="123">
        <f t="shared" si="23"/>
        <v>753618.6399999999</v>
      </c>
      <c r="AM213" s="129">
        <f t="shared" si="24"/>
        <v>94226.79</v>
      </c>
      <c r="AN213" s="142">
        <f t="shared" si="25"/>
        <v>659391.84999999986</v>
      </c>
      <c r="AO213" s="143">
        <f t="shared" si="26"/>
        <v>972686.54</v>
      </c>
      <c r="AP213" s="143">
        <f t="shared" si="27"/>
        <v>733837.08</v>
      </c>
      <c r="AQ213" s="125">
        <f t="shared" si="22"/>
        <v>238849.46000000008</v>
      </c>
    </row>
    <row r="214" spans="1:43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2505</v>
      </c>
      <c r="F214">
        <v>1817046</v>
      </c>
      <c r="G214">
        <v>1254.3399999999999</v>
      </c>
      <c r="H214">
        <v>52667.91</v>
      </c>
      <c r="I214">
        <v>477431.18</v>
      </c>
      <c r="J214">
        <v>678345.72</v>
      </c>
      <c r="L214">
        <v>8500</v>
      </c>
      <c r="M214">
        <v>72380</v>
      </c>
      <c r="O214">
        <v>5536.64</v>
      </c>
      <c r="Q214">
        <v>720</v>
      </c>
      <c r="S214">
        <v>-1795758.82</v>
      </c>
      <c r="T214">
        <v>3760347.17</v>
      </c>
      <c r="V214">
        <v>871928.77</v>
      </c>
      <c r="W214">
        <v>532542</v>
      </c>
      <c r="Z214">
        <v>311766</v>
      </c>
      <c r="AB214">
        <v>400800</v>
      </c>
      <c r="AC214">
        <v>2680</v>
      </c>
      <c r="AE214">
        <v>286755.52</v>
      </c>
      <c r="AF214">
        <v>14949.07</v>
      </c>
      <c r="AJ214">
        <v>36032.019999999997</v>
      </c>
      <c r="AL214" s="123">
        <f t="shared" si="23"/>
        <v>1870968.25</v>
      </c>
      <c r="AM214" s="129">
        <f t="shared" si="24"/>
        <v>86416.639999999999</v>
      </c>
      <c r="AN214" s="142">
        <f t="shared" si="25"/>
        <v>1784551.61</v>
      </c>
      <c r="AO214" s="143">
        <f t="shared" si="26"/>
        <v>1716236.77</v>
      </c>
      <c r="AP214" s="143">
        <f t="shared" si="27"/>
        <v>741216.61</v>
      </c>
      <c r="AQ214" s="125">
        <f t="shared" si="22"/>
        <v>975020.16</v>
      </c>
    </row>
    <row r="215" spans="1:43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2506</v>
      </c>
      <c r="F215">
        <v>1873653.75</v>
      </c>
      <c r="G215">
        <v>70120.27</v>
      </c>
      <c r="H215">
        <v>49638.52</v>
      </c>
      <c r="I215">
        <v>978134.38</v>
      </c>
      <c r="J215">
        <v>336730.15</v>
      </c>
      <c r="L215">
        <v>3000</v>
      </c>
      <c r="M215">
        <v>54479.03</v>
      </c>
      <c r="O215">
        <v>11982.54</v>
      </c>
      <c r="S215">
        <v>1168000.1100000001</v>
      </c>
      <c r="T215">
        <v>2267172.48</v>
      </c>
      <c r="V215">
        <v>626903.66</v>
      </c>
      <c r="Z215">
        <v>434385</v>
      </c>
      <c r="AA215">
        <v>11528.29</v>
      </c>
      <c r="AB215">
        <v>540862</v>
      </c>
      <c r="AE215">
        <v>426446.3</v>
      </c>
      <c r="AF215">
        <v>267274.58</v>
      </c>
      <c r="AJ215">
        <v>34591.160000000003</v>
      </c>
      <c r="AL215" s="123">
        <f t="shared" si="23"/>
        <v>1993412.54</v>
      </c>
      <c r="AM215" s="129">
        <f t="shared" si="24"/>
        <v>69461.570000000007</v>
      </c>
      <c r="AN215" s="142">
        <f t="shared" si="25"/>
        <v>1923950.97</v>
      </c>
      <c r="AO215" s="143">
        <f t="shared" si="26"/>
        <v>1072816.9500000002</v>
      </c>
      <c r="AP215" s="143">
        <f t="shared" si="27"/>
        <v>1269174.04</v>
      </c>
      <c r="AQ215" s="125">
        <f t="shared" si="22"/>
        <v>-196357.08999999985</v>
      </c>
    </row>
    <row r="216" spans="1:43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2507</v>
      </c>
      <c r="F216">
        <v>928614.33</v>
      </c>
      <c r="G216">
        <v>61127.5</v>
      </c>
      <c r="H216">
        <v>37450</v>
      </c>
      <c r="I216">
        <v>207384.12</v>
      </c>
      <c r="J216">
        <v>782654.56</v>
      </c>
      <c r="L216">
        <v>54952</v>
      </c>
      <c r="M216">
        <v>12400</v>
      </c>
      <c r="O216">
        <v>47708.4</v>
      </c>
      <c r="Q216">
        <v>2215</v>
      </c>
      <c r="S216">
        <v>-221161.13</v>
      </c>
      <c r="T216">
        <v>1878069.39</v>
      </c>
      <c r="V216">
        <v>579702.53</v>
      </c>
      <c r="X216">
        <v>800</v>
      </c>
      <c r="Z216">
        <v>546168</v>
      </c>
      <c r="AB216">
        <v>617338.4</v>
      </c>
      <c r="AE216">
        <v>215836.28</v>
      </c>
      <c r="AF216">
        <v>22836</v>
      </c>
      <c r="AJ216">
        <v>27613</v>
      </c>
      <c r="AL216" s="123">
        <f t="shared" si="23"/>
        <v>1027191.83</v>
      </c>
      <c r="AM216" s="129">
        <f t="shared" si="24"/>
        <v>115060.4</v>
      </c>
      <c r="AN216" s="142">
        <f t="shared" si="25"/>
        <v>912131.42999999993</v>
      </c>
      <c r="AO216" s="143">
        <f t="shared" si="26"/>
        <v>1126670.53</v>
      </c>
      <c r="AP216" s="143">
        <f t="shared" si="27"/>
        <v>883623.68</v>
      </c>
      <c r="AQ216" s="125">
        <f t="shared" si="22"/>
        <v>243046.84999999998</v>
      </c>
    </row>
    <row r="217" spans="1:43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2508</v>
      </c>
      <c r="F217">
        <v>2574550.42</v>
      </c>
      <c r="G217">
        <v>70052.97</v>
      </c>
      <c r="H217">
        <v>50707.81</v>
      </c>
      <c r="I217">
        <v>388434.33</v>
      </c>
      <c r="J217">
        <v>1330100.8</v>
      </c>
      <c r="L217">
        <v>0</v>
      </c>
      <c r="M217">
        <v>214410.7</v>
      </c>
      <c r="O217">
        <v>2920.07</v>
      </c>
      <c r="S217">
        <v>-868449.41</v>
      </c>
      <c r="T217">
        <v>4524693.96</v>
      </c>
      <c r="V217">
        <v>1759598.52</v>
      </c>
      <c r="Z217">
        <v>639553.19999999995</v>
      </c>
      <c r="AA217">
        <v>209148</v>
      </c>
      <c r="AB217">
        <v>1092940.8</v>
      </c>
      <c r="AC217">
        <v>16144</v>
      </c>
      <c r="AE217">
        <v>670193.65</v>
      </c>
      <c r="AF217">
        <v>70053.78</v>
      </c>
      <c r="AJ217">
        <v>218696.48</v>
      </c>
      <c r="AL217" s="123">
        <f t="shared" si="23"/>
        <v>2695311.2</v>
      </c>
      <c r="AM217" s="129">
        <f t="shared" si="24"/>
        <v>217330.77000000002</v>
      </c>
      <c r="AN217" s="142">
        <f t="shared" si="25"/>
        <v>2477980.4300000002</v>
      </c>
      <c r="AO217" s="143">
        <f t="shared" si="26"/>
        <v>2608299.7199999997</v>
      </c>
      <c r="AP217" s="143">
        <f t="shared" si="27"/>
        <v>2068028.7100000002</v>
      </c>
      <c r="AQ217" s="125">
        <f t="shared" si="22"/>
        <v>540271.00999999954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"/>
  <sheetViews>
    <sheetView topLeftCell="L1" zoomScale="112" zoomScaleNormal="112" workbookViewId="0">
      <selection sqref="A1:AC1048576"/>
    </sheetView>
  </sheetViews>
  <sheetFormatPr defaultRowHeight="13.8" x14ac:dyDescent="0.25"/>
  <cols>
    <col min="1" max="1" width="43.296875" bestFit="1" customWidth="1"/>
  </cols>
  <sheetData>
    <row r="1" spans="1:29" x14ac:dyDescent="0.25">
      <c r="A1" t="s">
        <v>2056</v>
      </c>
      <c r="B1" t="s">
        <v>2229</v>
      </c>
      <c r="C1" t="s">
        <v>2230</v>
      </c>
      <c r="D1" t="s">
        <v>2231</v>
      </c>
      <c r="E1" t="s">
        <v>2509</v>
      </c>
      <c r="F1" t="s">
        <v>2232</v>
      </c>
      <c r="G1" t="s">
        <v>2233</v>
      </c>
      <c r="H1" t="s">
        <v>2235</v>
      </c>
      <c r="I1" t="s">
        <v>2236</v>
      </c>
      <c r="J1" t="s">
        <v>2238</v>
      </c>
      <c r="K1" t="s">
        <v>2239</v>
      </c>
      <c r="L1" t="s">
        <v>2240</v>
      </c>
      <c r="M1" t="s">
        <v>2241</v>
      </c>
      <c r="N1" t="s">
        <v>2291</v>
      </c>
      <c r="O1" t="s">
        <v>2242</v>
      </c>
      <c r="P1" t="s">
        <v>2243</v>
      </c>
      <c r="Q1" t="s">
        <v>2245</v>
      </c>
      <c r="R1" t="s">
        <v>2246</v>
      </c>
      <c r="S1" t="s">
        <v>2247</v>
      </c>
      <c r="T1" t="s">
        <v>2293</v>
      </c>
      <c r="U1" t="s">
        <v>2248</v>
      </c>
      <c r="V1" t="s">
        <v>2249</v>
      </c>
      <c r="W1" t="s">
        <v>2250</v>
      </c>
      <c r="X1" t="s">
        <v>2251</v>
      </c>
      <c r="Y1" t="s">
        <v>2252</v>
      </c>
      <c r="Z1" t="s">
        <v>2253</v>
      </c>
      <c r="AA1" t="s">
        <v>2254</v>
      </c>
      <c r="AB1" t="s">
        <v>2294</v>
      </c>
      <c r="AC1" t="s">
        <v>2257</v>
      </c>
    </row>
    <row r="2" spans="1:29" x14ac:dyDescent="0.25">
      <c r="A2" t="s">
        <v>2057</v>
      </c>
      <c r="B2" t="s">
        <v>2258</v>
      </c>
      <c r="C2" t="s">
        <v>2259</v>
      </c>
      <c r="D2" t="s">
        <v>2260</v>
      </c>
      <c r="E2" t="s">
        <v>2510</v>
      </c>
      <c r="F2" t="s">
        <v>2261</v>
      </c>
      <c r="G2" t="s">
        <v>2262</v>
      </c>
      <c r="H2" t="s">
        <v>2264</v>
      </c>
      <c r="I2" t="s">
        <v>2265</v>
      </c>
      <c r="J2" t="s">
        <v>2267</v>
      </c>
      <c r="K2" t="s">
        <v>2268</v>
      </c>
      <c r="L2" t="s">
        <v>2269</v>
      </c>
      <c r="M2" t="s">
        <v>2270</v>
      </c>
      <c r="N2" t="s">
        <v>2296</v>
      </c>
      <c r="O2" t="s">
        <v>2271</v>
      </c>
      <c r="P2" t="s">
        <v>2272</v>
      </c>
      <c r="Q2" t="s">
        <v>2274</v>
      </c>
      <c r="R2" t="s">
        <v>2275</v>
      </c>
      <c r="S2" t="s">
        <v>2276</v>
      </c>
      <c r="T2" t="s">
        <v>2298</v>
      </c>
      <c r="U2" t="s">
        <v>2277</v>
      </c>
      <c r="V2" t="s">
        <v>2278</v>
      </c>
      <c r="W2" t="s">
        <v>2279</v>
      </c>
      <c r="X2" t="s">
        <v>2280</v>
      </c>
      <c r="Y2" t="s">
        <v>2281</v>
      </c>
      <c r="Z2" t="s">
        <v>2282</v>
      </c>
      <c r="AA2" t="s">
        <v>2283</v>
      </c>
      <c r="AB2" t="s">
        <v>2299</v>
      </c>
      <c r="AC2" t="s">
        <v>2286</v>
      </c>
    </row>
    <row r="3" spans="1:29" x14ac:dyDescent="0.25">
      <c r="A3" t="s">
        <v>2058</v>
      </c>
      <c r="B3">
        <v>70652085.180000007</v>
      </c>
      <c r="C3">
        <v>5361004.66</v>
      </c>
      <c r="D3">
        <v>11934274.48</v>
      </c>
      <c r="E3">
        <v>-194995</v>
      </c>
      <c r="F3">
        <v>78514538.170000002</v>
      </c>
      <c r="G3">
        <v>24639108.940000001</v>
      </c>
      <c r="H3">
        <v>662823</v>
      </c>
      <c r="I3">
        <v>1711070.01</v>
      </c>
      <c r="J3">
        <v>5094856.32</v>
      </c>
      <c r="K3">
        <v>2053021.24</v>
      </c>
      <c r="L3">
        <v>6920</v>
      </c>
      <c r="M3">
        <v>10560336.050000001</v>
      </c>
      <c r="N3">
        <v>3863637.83</v>
      </c>
      <c r="O3">
        <v>33372225.68</v>
      </c>
      <c r="P3">
        <v>142480806.58000001</v>
      </c>
      <c r="Q3">
        <v>26506951.510000002</v>
      </c>
      <c r="R3">
        <v>596430.19999999995</v>
      </c>
      <c r="S3">
        <v>47673.4</v>
      </c>
      <c r="T3">
        <v>-32425</v>
      </c>
      <c r="U3">
        <v>38769061.850000001</v>
      </c>
      <c r="V3">
        <v>3672680.26</v>
      </c>
      <c r="W3">
        <v>48454895.619999997</v>
      </c>
      <c r="X3">
        <v>376622.56</v>
      </c>
      <c r="Y3">
        <v>141516.76999999999</v>
      </c>
      <c r="Z3">
        <v>23183301.41</v>
      </c>
      <c r="AA3">
        <v>5543144.8700000001</v>
      </c>
      <c r="AB3">
        <v>10</v>
      </c>
      <c r="AC3">
        <v>760561.27</v>
      </c>
    </row>
    <row r="4" spans="1:29" x14ac:dyDescent="0.25">
      <c r="A4" t="s">
        <v>2059</v>
      </c>
      <c r="B4">
        <v>4295336.13</v>
      </c>
      <c r="C4">
        <v>9615</v>
      </c>
      <c r="D4">
        <v>104319.97</v>
      </c>
      <c r="F4">
        <v>1989578.34</v>
      </c>
      <c r="G4">
        <v>374009.01</v>
      </c>
      <c r="H4">
        <v>0</v>
      </c>
      <c r="J4">
        <v>228466</v>
      </c>
      <c r="K4">
        <v>2067.46</v>
      </c>
      <c r="O4">
        <v>5094453.07</v>
      </c>
      <c r="P4">
        <v>1723269</v>
      </c>
      <c r="Q4">
        <v>209061.35</v>
      </c>
      <c r="R4">
        <v>17500</v>
      </c>
      <c r="U4">
        <v>1046344.82</v>
      </c>
      <c r="V4">
        <v>44400</v>
      </c>
      <c r="W4">
        <v>1224678.82</v>
      </c>
      <c r="X4">
        <v>43870</v>
      </c>
      <c r="Y4">
        <v>15220</v>
      </c>
      <c r="Z4">
        <v>220393.76</v>
      </c>
      <c r="AA4">
        <v>88540.67</v>
      </c>
    </row>
    <row r="5" spans="1:29" x14ac:dyDescent="0.25">
      <c r="A5" t="s">
        <v>2060</v>
      </c>
      <c r="B5">
        <v>286828.65999999997</v>
      </c>
      <c r="C5">
        <v>156896.56</v>
      </c>
      <c r="D5">
        <v>198422.7</v>
      </c>
      <c r="E5">
        <v>-194995</v>
      </c>
      <c r="F5">
        <v>316255.34000000003</v>
      </c>
      <c r="G5">
        <v>88198.8</v>
      </c>
      <c r="I5">
        <v>-989841.3</v>
      </c>
      <c r="K5">
        <v>1856307.29</v>
      </c>
      <c r="L5">
        <v>6920</v>
      </c>
      <c r="M5">
        <v>388140.65</v>
      </c>
      <c r="O5">
        <v>0</v>
      </c>
      <c r="P5">
        <v>-225799.91</v>
      </c>
      <c r="Q5">
        <v>52004.37</v>
      </c>
      <c r="R5">
        <v>-10500</v>
      </c>
      <c r="T5">
        <v>-34760</v>
      </c>
      <c r="V5">
        <v>-39997</v>
      </c>
      <c r="W5">
        <v>3417.95</v>
      </c>
      <c r="X5">
        <v>34900</v>
      </c>
      <c r="Y5">
        <v>12648.56</v>
      </c>
      <c r="Z5">
        <v>99900.53</v>
      </c>
    </row>
    <row r="6" spans="1:29" x14ac:dyDescent="0.25">
      <c r="A6" t="s">
        <v>2061</v>
      </c>
      <c r="B6">
        <v>2306088.91</v>
      </c>
      <c r="C6">
        <v>13885.96</v>
      </c>
      <c r="D6">
        <v>149143.47</v>
      </c>
      <c r="F6">
        <v>423380.86</v>
      </c>
      <c r="G6">
        <v>339587.87</v>
      </c>
      <c r="H6">
        <v>0</v>
      </c>
      <c r="I6">
        <v>836.74</v>
      </c>
      <c r="J6">
        <v>51551</v>
      </c>
      <c r="K6">
        <v>227.27</v>
      </c>
      <c r="O6">
        <v>1213769.83</v>
      </c>
      <c r="P6">
        <v>2169071.4500000002</v>
      </c>
      <c r="Q6">
        <v>857017.13</v>
      </c>
      <c r="R6">
        <v>4800</v>
      </c>
      <c r="U6">
        <v>880814.88</v>
      </c>
      <c r="V6">
        <v>67900</v>
      </c>
      <c r="W6">
        <v>1272916.8799999999</v>
      </c>
      <c r="X6">
        <v>24000</v>
      </c>
      <c r="Z6">
        <v>497002.48</v>
      </c>
      <c r="AA6">
        <v>10488.77</v>
      </c>
      <c r="AC6">
        <v>209493.1</v>
      </c>
    </row>
    <row r="7" spans="1:29" x14ac:dyDescent="0.25">
      <c r="A7" t="s">
        <v>2062</v>
      </c>
      <c r="B7">
        <v>1049322.8500000001</v>
      </c>
      <c r="C7">
        <v>1620</v>
      </c>
      <c r="D7">
        <v>101618.6</v>
      </c>
      <c r="F7">
        <v>253152.72</v>
      </c>
      <c r="G7">
        <v>93193.47</v>
      </c>
      <c r="H7">
        <v>0</v>
      </c>
      <c r="K7">
        <v>1257.31</v>
      </c>
      <c r="M7">
        <v>262847</v>
      </c>
      <c r="O7">
        <v>850530.93</v>
      </c>
      <c r="P7">
        <v>235221.96</v>
      </c>
      <c r="Q7">
        <v>264213.58</v>
      </c>
      <c r="R7">
        <v>35850</v>
      </c>
      <c r="U7">
        <v>761538.94</v>
      </c>
      <c r="V7">
        <v>175884</v>
      </c>
      <c r="W7">
        <v>838249.94</v>
      </c>
      <c r="Z7">
        <v>231533.84</v>
      </c>
      <c r="AA7">
        <v>18652.3</v>
      </c>
    </row>
    <row r="8" spans="1:29" x14ac:dyDescent="0.25">
      <c r="A8" t="s">
        <v>2063</v>
      </c>
      <c r="B8">
        <v>738373.74</v>
      </c>
      <c r="C8">
        <v>99806.25</v>
      </c>
      <c r="D8">
        <v>282980.25</v>
      </c>
      <c r="F8">
        <v>446462.36</v>
      </c>
      <c r="G8">
        <v>278500.89</v>
      </c>
      <c r="I8">
        <v>25049.59</v>
      </c>
      <c r="J8">
        <v>189850</v>
      </c>
      <c r="K8">
        <v>8054.99</v>
      </c>
      <c r="M8">
        <v>6490</v>
      </c>
      <c r="N8">
        <v>-235297.35</v>
      </c>
      <c r="P8">
        <v>1649277.25</v>
      </c>
      <c r="Q8">
        <v>485748.69</v>
      </c>
      <c r="U8">
        <v>494591.02</v>
      </c>
      <c r="V8">
        <v>131000</v>
      </c>
      <c r="W8">
        <v>631322.02</v>
      </c>
      <c r="Z8">
        <v>246767.65</v>
      </c>
      <c r="AA8">
        <v>30551.03</v>
      </c>
    </row>
    <row r="9" spans="1:29" x14ac:dyDescent="0.25">
      <c r="A9" t="s">
        <v>2064</v>
      </c>
      <c r="B9">
        <v>999082.38</v>
      </c>
      <c r="C9">
        <v>3215.16</v>
      </c>
      <c r="D9">
        <v>81238.7</v>
      </c>
      <c r="F9">
        <v>14314.32</v>
      </c>
      <c r="G9">
        <v>305516.28999999998</v>
      </c>
      <c r="J9">
        <v>454086</v>
      </c>
      <c r="K9">
        <v>18.5</v>
      </c>
      <c r="M9">
        <v>207034</v>
      </c>
      <c r="O9">
        <v>513667.61</v>
      </c>
      <c r="P9">
        <v>169383.81</v>
      </c>
      <c r="Q9">
        <v>271424.42</v>
      </c>
      <c r="U9">
        <v>258443.61</v>
      </c>
      <c r="V9">
        <v>14600</v>
      </c>
      <c r="W9">
        <v>325770.61</v>
      </c>
      <c r="Z9">
        <v>118499.63</v>
      </c>
      <c r="AA9">
        <v>40020.86</v>
      </c>
      <c r="AC9">
        <v>1000</v>
      </c>
    </row>
    <row r="10" spans="1:29" x14ac:dyDescent="0.25">
      <c r="A10" t="s">
        <v>2065</v>
      </c>
      <c r="B10">
        <v>1574632.88</v>
      </c>
      <c r="C10">
        <v>57831.09</v>
      </c>
      <c r="D10">
        <v>34865.949999999997</v>
      </c>
      <c r="F10">
        <v>756199.37</v>
      </c>
      <c r="G10">
        <v>263304.5</v>
      </c>
      <c r="H10">
        <v>0</v>
      </c>
      <c r="K10">
        <v>2750.47</v>
      </c>
      <c r="O10">
        <v>1193295.31</v>
      </c>
      <c r="P10">
        <v>1442563.02</v>
      </c>
      <c r="Q10">
        <v>360303.45</v>
      </c>
      <c r="U10">
        <v>581204</v>
      </c>
      <c r="V10">
        <v>181000</v>
      </c>
      <c r="W10">
        <v>784787</v>
      </c>
      <c r="Z10">
        <v>201557.58</v>
      </c>
      <c r="AA10">
        <v>86937.88</v>
      </c>
      <c r="AC10">
        <v>1000</v>
      </c>
    </row>
    <row r="11" spans="1:29" x14ac:dyDescent="0.25">
      <c r="A11" t="s">
        <v>2066</v>
      </c>
      <c r="B11">
        <v>513394.43</v>
      </c>
      <c r="C11">
        <v>0</v>
      </c>
      <c r="D11">
        <v>105564.25</v>
      </c>
      <c r="F11">
        <v>169411.73</v>
      </c>
      <c r="G11">
        <v>188931.61</v>
      </c>
      <c r="I11">
        <v>41075</v>
      </c>
      <c r="J11">
        <v>49600</v>
      </c>
      <c r="K11">
        <v>1995</v>
      </c>
      <c r="O11">
        <v>458927.4</v>
      </c>
      <c r="P11">
        <v>484200</v>
      </c>
      <c r="Q11">
        <v>228225.85</v>
      </c>
      <c r="U11">
        <v>585403.93999999994</v>
      </c>
      <c r="V11">
        <v>116200</v>
      </c>
      <c r="W11">
        <v>736078.94</v>
      </c>
      <c r="Z11">
        <v>201022.86</v>
      </c>
      <c r="AA11">
        <v>51223.37</v>
      </c>
    </row>
    <row r="12" spans="1:29" x14ac:dyDescent="0.25">
      <c r="A12" t="s">
        <v>2067</v>
      </c>
      <c r="B12">
        <v>1348427.21</v>
      </c>
      <c r="C12">
        <v>20247</v>
      </c>
      <c r="D12">
        <v>288515.59000000003</v>
      </c>
      <c r="F12">
        <v>352838.06</v>
      </c>
      <c r="G12">
        <v>240696.52</v>
      </c>
      <c r="J12">
        <v>26400</v>
      </c>
      <c r="K12">
        <v>3309</v>
      </c>
      <c r="M12">
        <v>262700</v>
      </c>
      <c r="O12">
        <v>-89335.49</v>
      </c>
      <c r="P12">
        <v>1884119.29</v>
      </c>
      <c r="Q12">
        <v>523696.6</v>
      </c>
      <c r="U12">
        <v>499737</v>
      </c>
      <c r="V12">
        <v>190200</v>
      </c>
      <c r="W12">
        <v>736183</v>
      </c>
      <c r="X12">
        <v>24808</v>
      </c>
      <c r="Z12">
        <v>248647.8</v>
      </c>
      <c r="AA12">
        <v>39463.22</v>
      </c>
      <c r="AC12">
        <v>1000</v>
      </c>
    </row>
    <row r="13" spans="1:29" x14ac:dyDescent="0.25">
      <c r="A13" t="s">
        <v>2068</v>
      </c>
      <c r="B13">
        <v>999155.95</v>
      </c>
      <c r="C13">
        <v>0</v>
      </c>
      <c r="D13">
        <v>79959.59</v>
      </c>
      <c r="F13">
        <v>6585275.5899999999</v>
      </c>
      <c r="G13">
        <v>408020.03</v>
      </c>
      <c r="K13">
        <v>4057.88</v>
      </c>
      <c r="O13">
        <v>7479296.71</v>
      </c>
      <c r="P13">
        <v>684118.79</v>
      </c>
      <c r="Q13">
        <v>293014.99</v>
      </c>
      <c r="U13">
        <v>571425</v>
      </c>
      <c r="V13">
        <v>170400</v>
      </c>
      <c r="W13">
        <v>766115</v>
      </c>
      <c r="Z13">
        <v>235519.78</v>
      </c>
      <c r="AA13">
        <v>128267.43</v>
      </c>
    </row>
    <row r="14" spans="1:29" x14ac:dyDescent="0.25">
      <c r="A14" t="s">
        <v>2069</v>
      </c>
      <c r="B14">
        <v>833685.14</v>
      </c>
      <c r="C14">
        <v>123095.25</v>
      </c>
      <c r="D14">
        <v>41726.629999999997</v>
      </c>
      <c r="F14">
        <v>1494138.97</v>
      </c>
      <c r="G14">
        <v>708945.5</v>
      </c>
      <c r="K14">
        <v>299.07</v>
      </c>
      <c r="O14">
        <v>2302990.59</v>
      </c>
      <c r="P14">
        <v>865361.67</v>
      </c>
      <c r="Q14">
        <v>260302.69</v>
      </c>
      <c r="U14">
        <v>611540</v>
      </c>
      <c r="W14">
        <v>652554</v>
      </c>
      <c r="Z14">
        <v>134156.87</v>
      </c>
      <c r="AA14">
        <v>52191.66</v>
      </c>
    </row>
    <row r="15" spans="1:29" x14ac:dyDescent="0.25">
      <c r="A15" t="s">
        <v>2070</v>
      </c>
      <c r="B15">
        <v>692620.63</v>
      </c>
      <c r="C15">
        <v>5136</v>
      </c>
      <c r="D15">
        <v>124288.8</v>
      </c>
      <c r="F15">
        <v>255457.96</v>
      </c>
      <c r="G15">
        <v>158355.74</v>
      </c>
      <c r="J15">
        <v>29200</v>
      </c>
      <c r="K15">
        <v>36.5</v>
      </c>
      <c r="O15">
        <v>-503604.68</v>
      </c>
      <c r="P15">
        <v>1709548.67</v>
      </c>
      <c r="Q15">
        <v>257437.61</v>
      </c>
      <c r="U15">
        <v>170886.9</v>
      </c>
      <c r="V15">
        <v>76400</v>
      </c>
      <c r="W15">
        <v>352168.9</v>
      </c>
      <c r="Z15">
        <v>124571.66</v>
      </c>
      <c r="AA15">
        <v>27305.31</v>
      </c>
    </row>
    <row r="16" spans="1:29" x14ac:dyDescent="0.25">
      <c r="A16" t="s">
        <v>2152</v>
      </c>
      <c r="B16">
        <v>999982.53</v>
      </c>
      <c r="C16">
        <v>53889.65</v>
      </c>
      <c r="D16">
        <v>152995.74</v>
      </c>
      <c r="F16">
        <v>507953.25</v>
      </c>
      <c r="G16">
        <v>190528.59</v>
      </c>
      <c r="I16">
        <v>0</v>
      </c>
      <c r="J16">
        <v>164705</v>
      </c>
      <c r="K16">
        <v>1019</v>
      </c>
      <c r="M16">
        <v>461632</v>
      </c>
      <c r="O16">
        <v>-1039999.69</v>
      </c>
      <c r="P16">
        <v>2287426.9300000002</v>
      </c>
      <c r="Q16">
        <v>189180.28</v>
      </c>
      <c r="U16">
        <v>259150.5</v>
      </c>
      <c r="V16">
        <v>148300</v>
      </c>
      <c r="W16">
        <v>357571.5</v>
      </c>
      <c r="X16">
        <v>500</v>
      </c>
      <c r="Z16">
        <v>179083.64</v>
      </c>
      <c r="AA16">
        <v>28909.119999999999</v>
      </c>
    </row>
    <row r="17" spans="1:29" x14ac:dyDescent="0.25">
      <c r="A17" t="s">
        <v>2071</v>
      </c>
      <c r="B17">
        <v>61520.26</v>
      </c>
      <c r="C17">
        <v>0</v>
      </c>
      <c r="D17">
        <v>101361.89</v>
      </c>
      <c r="F17">
        <v>357613.55</v>
      </c>
      <c r="G17">
        <v>128433.76</v>
      </c>
      <c r="H17">
        <v>0</v>
      </c>
      <c r="K17">
        <v>1466.97</v>
      </c>
      <c r="O17">
        <v>-1198221.3899999999</v>
      </c>
      <c r="P17">
        <v>2091979.99</v>
      </c>
      <c r="Q17">
        <v>73761.41</v>
      </c>
      <c r="U17">
        <v>287931.3</v>
      </c>
      <c r="V17">
        <v>52064.5</v>
      </c>
      <c r="W17">
        <v>397204.3</v>
      </c>
      <c r="X17">
        <v>18094</v>
      </c>
      <c r="Z17">
        <v>167983.02</v>
      </c>
      <c r="AA17">
        <v>37397.730000000003</v>
      </c>
      <c r="AC17">
        <v>39374.269999999997</v>
      </c>
    </row>
    <row r="18" spans="1:29" x14ac:dyDescent="0.25">
      <c r="A18" t="s">
        <v>2072</v>
      </c>
      <c r="B18">
        <v>63562.96</v>
      </c>
      <c r="C18">
        <v>0</v>
      </c>
      <c r="D18">
        <v>23482.02</v>
      </c>
      <c r="F18">
        <v>203756.5</v>
      </c>
      <c r="G18">
        <v>36635.03</v>
      </c>
      <c r="I18">
        <v>37377.81</v>
      </c>
      <c r="K18">
        <v>37</v>
      </c>
      <c r="O18">
        <v>-1558869.74</v>
      </c>
      <c r="P18">
        <v>1967042.37</v>
      </c>
      <c r="Q18">
        <v>41484.239999999998</v>
      </c>
      <c r="U18">
        <v>160471.5</v>
      </c>
      <c r="V18">
        <v>23146.27</v>
      </c>
      <c r="W18">
        <v>164971.5</v>
      </c>
      <c r="X18">
        <v>7762</v>
      </c>
      <c r="Z18">
        <v>148305.95000000001</v>
      </c>
      <c r="AA18">
        <v>22213.49</v>
      </c>
    </row>
    <row r="19" spans="1:29" x14ac:dyDescent="0.25">
      <c r="A19" t="s">
        <v>2073</v>
      </c>
      <c r="B19">
        <v>20678.18</v>
      </c>
      <c r="C19">
        <v>21370</v>
      </c>
      <c r="D19">
        <v>12949.32</v>
      </c>
      <c r="F19">
        <v>659686</v>
      </c>
      <c r="G19">
        <v>78877.100000000006</v>
      </c>
      <c r="K19">
        <v>1500</v>
      </c>
      <c r="O19">
        <v>-735511.68</v>
      </c>
      <c r="P19">
        <v>1776680.82</v>
      </c>
      <c r="Q19">
        <v>42043.49</v>
      </c>
      <c r="U19">
        <v>362680.5</v>
      </c>
      <c r="V19">
        <v>47100</v>
      </c>
      <c r="W19">
        <v>471874.5</v>
      </c>
      <c r="X19">
        <v>22908</v>
      </c>
      <c r="Z19">
        <v>177076.24</v>
      </c>
      <c r="AA19">
        <v>29073.79</v>
      </c>
    </row>
    <row r="20" spans="1:29" x14ac:dyDescent="0.25">
      <c r="A20" t="s">
        <v>2074</v>
      </c>
      <c r="B20">
        <v>1823184.25</v>
      </c>
      <c r="C20">
        <v>11962.5</v>
      </c>
      <c r="D20">
        <v>74986.34</v>
      </c>
      <c r="F20">
        <v>568874.30000000005</v>
      </c>
      <c r="G20">
        <v>705673.75</v>
      </c>
      <c r="H20">
        <v>0</v>
      </c>
      <c r="I20">
        <v>0</v>
      </c>
      <c r="J20">
        <v>119774</v>
      </c>
      <c r="K20">
        <v>46.41</v>
      </c>
      <c r="M20">
        <v>334742.82</v>
      </c>
      <c r="O20">
        <v>472627.44</v>
      </c>
      <c r="P20">
        <v>2074982.75</v>
      </c>
      <c r="Q20">
        <v>538238.61</v>
      </c>
      <c r="S20">
        <v>134.02000000000001</v>
      </c>
      <c r="U20">
        <v>489675</v>
      </c>
      <c r="V20">
        <v>3000</v>
      </c>
      <c r="W20">
        <v>551175</v>
      </c>
      <c r="Z20">
        <v>212097.22</v>
      </c>
      <c r="AA20">
        <v>85267.69</v>
      </c>
    </row>
    <row r="21" spans="1:29" x14ac:dyDescent="0.25">
      <c r="A21" t="s">
        <v>2075</v>
      </c>
      <c r="B21">
        <v>547980.13</v>
      </c>
      <c r="C21">
        <v>4238.5</v>
      </c>
      <c r="D21">
        <v>108675.84</v>
      </c>
      <c r="F21">
        <v>58204.98</v>
      </c>
      <c r="G21">
        <v>111418.05</v>
      </c>
      <c r="H21">
        <v>0</v>
      </c>
      <c r="I21">
        <v>8600</v>
      </c>
      <c r="J21">
        <v>285500.15999999997</v>
      </c>
      <c r="K21">
        <v>209.87</v>
      </c>
      <c r="O21">
        <v>-587938.16</v>
      </c>
      <c r="P21">
        <v>1108892.57</v>
      </c>
      <c r="Q21">
        <v>255234.31</v>
      </c>
      <c r="U21">
        <v>263298</v>
      </c>
      <c r="V21">
        <v>17600</v>
      </c>
      <c r="W21">
        <v>349548</v>
      </c>
      <c r="Z21">
        <v>146779.01</v>
      </c>
      <c r="AA21">
        <v>24552.240000000002</v>
      </c>
    </row>
    <row r="22" spans="1:29" x14ac:dyDescent="0.25">
      <c r="A22" t="s">
        <v>2076</v>
      </c>
      <c r="B22">
        <v>1512651.32</v>
      </c>
      <c r="C22">
        <v>4011</v>
      </c>
      <c r="D22">
        <v>57237.98</v>
      </c>
      <c r="F22">
        <v>236835.5</v>
      </c>
      <c r="G22">
        <v>284882.15000000002</v>
      </c>
      <c r="H22">
        <v>0</v>
      </c>
      <c r="I22">
        <v>42297.42</v>
      </c>
      <c r="K22">
        <v>19.5</v>
      </c>
      <c r="M22">
        <v>111413.82</v>
      </c>
      <c r="O22">
        <v>1132551.25</v>
      </c>
      <c r="P22">
        <v>1357301.45</v>
      </c>
      <c r="Q22">
        <v>477854.57</v>
      </c>
      <c r="U22">
        <v>517080.3</v>
      </c>
      <c r="V22">
        <v>7500</v>
      </c>
      <c r="W22">
        <v>546820.30000000005</v>
      </c>
      <c r="X22">
        <v>240</v>
      </c>
      <c r="Y22">
        <v>2040</v>
      </c>
      <c r="Z22">
        <v>230915.3</v>
      </c>
      <c r="AA22">
        <v>770384.76</v>
      </c>
    </row>
    <row r="23" spans="1:29" x14ac:dyDescent="0.25">
      <c r="A23" t="s">
        <v>2077</v>
      </c>
      <c r="B23">
        <v>540257.41</v>
      </c>
      <c r="C23">
        <v>1704.25</v>
      </c>
      <c r="D23">
        <v>112156.27</v>
      </c>
      <c r="F23">
        <v>52271.26</v>
      </c>
      <c r="G23">
        <v>311381.64</v>
      </c>
      <c r="H23">
        <v>0</v>
      </c>
      <c r="I23">
        <v>35329.5</v>
      </c>
      <c r="J23">
        <v>0.19</v>
      </c>
      <c r="K23">
        <v>147.88</v>
      </c>
      <c r="M23">
        <v>117040.66</v>
      </c>
      <c r="O23">
        <v>-198771.35</v>
      </c>
      <c r="P23">
        <v>1339755.76</v>
      </c>
      <c r="Q23">
        <v>373377.55</v>
      </c>
      <c r="U23">
        <v>549176</v>
      </c>
      <c r="V23">
        <v>9000</v>
      </c>
      <c r="W23">
        <v>643836</v>
      </c>
      <c r="X23">
        <v>720</v>
      </c>
      <c r="Y23">
        <v>2008</v>
      </c>
      <c r="Z23">
        <v>272817.76</v>
      </c>
      <c r="AA23">
        <v>287903.59999999998</v>
      </c>
    </row>
    <row r="24" spans="1:29" x14ac:dyDescent="0.25">
      <c r="A24" t="s">
        <v>2078</v>
      </c>
      <c r="B24">
        <v>330619.78999999998</v>
      </c>
      <c r="C24">
        <v>0</v>
      </c>
      <c r="D24">
        <v>20212.53</v>
      </c>
      <c r="F24">
        <v>3125835.58</v>
      </c>
      <c r="G24">
        <v>200995.04</v>
      </c>
      <c r="I24">
        <v>12390.13</v>
      </c>
      <c r="J24">
        <v>53800</v>
      </c>
      <c r="K24">
        <v>55.5</v>
      </c>
      <c r="O24">
        <v>3290773.76</v>
      </c>
      <c r="P24">
        <v>391756.52</v>
      </c>
      <c r="Q24">
        <v>163973.04</v>
      </c>
      <c r="U24">
        <v>293280.09999999998</v>
      </c>
      <c r="V24">
        <v>2000</v>
      </c>
      <c r="W24">
        <v>308780.09999999998</v>
      </c>
      <c r="Z24">
        <v>160917.99</v>
      </c>
      <c r="AA24">
        <v>60668.02</v>
      </c>
    </row>
    <row r="25" spans="1:29" x14ac:dyDescent="0.25">
      <c r="A25" t="s">
        <v>2079</v>
      </c>
      <c r="B25">
        <v>258215.81</v>
      </c>
      <c r="C25">
        <v>1254</v>
      </c>
      <c r="D25">
        <v>45906.2</v>
      </c>
      <c r="F25">
        <v>1119778.8600000001</v>
      </c>
      <c r="G25">
        <v>234254.49</v>
      </c>
      <c r="H25">
        <v>0</v>
      </c>
      <c r="I25">
        <v>6825</v>
      </c>
      <c r="K25">
        <v>1352.7</v>
      </c>
      <c r="M25">
        <v>205514.88</v>
      </c>
      <c r="O25">
        <v>1173065.1299999999</v>
      </c>
      <c r="P25">
        <v>459399.49</v>
      </c>
      <c r="Q25">
        <v>112327.17</v>
      </c>
      <c r="U25">
        <v>296992.5</v>
      </c>
      <c r="W25">
        <v>335292.5</v>
      </c>
      <c r="Z25">
        <v>171763.20000000001</v>
      </c>
      <c r="AA25">
        <v>89011.81</v>
      </c>
    </row>
    <row r="26" spans="1:29" x14ac:dyDescent="0.25">
      <c r="A26" t="s">
        <v>2080</v>
      </c>
      <c r="B26">
        <v>734496.24</v>
      </c>
      <c r="C26">
        <v>2791</v>
      </c>
      <c r="D26">
        <v>94196.23</v>
      </c>
      <c r="F26">
        <v>88045.86</v>
      </c>
      <c r="G26">
        <v>313707.59999999998</v>
      </c>
      <c r="I26">
        <v>0</v>
      </c>
      <c r="K26">
        <v>768.5</v>
      </c>
      <c r="M26">
        <v>439608.1</v>
      </c>
      <c r="O26">
        <v>306983.71999999997</v>
      </c>
      <c r="P26">
        <v>556569.79</v>
      </c>
      <c r="Q26">
        <v>300899.73</v>
      </c>
      <c r="U26">
        <v>395103</v>
      </c>
      <c r="V26">
        <v>12100</v>
      </c>
      <c r="W26">
        <v>537898</v>
      </c>
      <c r="Z26">
        <v>141174.51</v>
      </c>
      <c r="AA26">
        <v>99723.4</v>
      </c>
    </row>
    <row r="27" spans="1:29" x14ac:dyDescent="0.25">
      <c r="A27" t="s">
        <v>2081</v>
      </c>
      <c r="B27">
        <v>545188.81999999995</v>
      </c>
      <c r="C27">
        <v>2425</v>
      </c>
      <c r="D27">
        <v>32553.24</v>
      </c>
      <c r="F27">
        <v>13507.84</v>
      </c>
      <c r="G27">
        <v>106702.65</v>
      </c>
      <c r="H27">
        <v>0</v>
      </c>
      <c r="I27">
        <v>8600</v>
      </c>
      <c r="J27">
        <v>47979.07</v>
      </c>
      <c r="K27">
        <v>28.8</v>
      </c>
      <c r="M27">
        <v>260979.81</v>
      </c>
      <c r="O27">
        <v>-1302848.6000000001</v>
      </c>
      <c r="P27">
        <v>1714928.69</v>
      </c>
      <c r="Q27">
        <v>189897</v>
      </c>
      <c r="U27">
        <v>198009.5</v>
      </c>
      <c r="V27">
        <v>4600</v>
      </c>
      <c r="W27">
        <v>246309.5</v>
      </c>
      <c r="Z27">
        <v>157007.22</v>
      </c>
      <c r="AA27">
        <v>18480</v>
      </c>
    </row>
    <row r="28" spans="1:29" x14ac:dyDescent="0.25">
      <c r="A28" t="s">
        <v>2082</v>
      </c>
      <c r="B28">
        <v>358920.95</v>
      </c>
      <c r="C28">
        <v>2478</v>
      </c>
      <c r="D28">
        <v>69037.740000000005</v>
      </c>
      <c r="F28">
        <v>50325.47</v>
      </c>
      <c r="G28">
        <v>118766.94</v>
      </c>
      <c r="I28">
        <v>32058.63</v>
      </c>
      <c r="K28">
        <v>18.5</v>
      </c>
      <c r="M28">
        <v>617565</v>
      </c>
      <c r="O28">
        <v>-2226918.7999999998</v>
      </c>
      <c r="P28">
        <v>2179663.7000000002</v>
      </c>
      <c r="Q28">
        <v>228959.19</v>
      </c>
      <c r="U28">
        <v>167428.5</v>
      </c>
      <c r="W28">
        <v>188828.5</v>
      </c>
      <c r="Z28">
        <v>187697.58</v>
      </c>
      <c r="AA28">
        <v>22719.54</v>
      </c>
    </row>
    <row r="29" spans="1:29" x14ac:dyDescent="0.25">
      <c r="A29" t="s">
        <v>2083</v>
      </c>
      <c r="B29">
        <v>1046798.14</v>
      </c>
      <c r="C29">
        <v>2626</v>
      </c>
      <c r="D29">
        <v>97841.73</v>
      </c>
      <c r="F29">
        <v>111061.24</v>
      </c>
      <c r="G29">
        <v>167948.84</v>
      </c>
      <c r="I29">
        <v>0</v>
      </c>
      <c r="J29">
        <v>310540</v>
      </c>
      <c r="K29">
        <v>18.5</v>
      </c>
      <c r="M29">
        <v>971638</v>
      </c>
      <c r="O29">
        <v>-1552345.15</v>
      </c>
      <c r="P29">
        <v>1560653.49</v>
      </c>
      <c r="Q29">
        <v>322685.08</v>
      </c>
      <c r="U29">
        <v>324576.01</v>
      </c>
      <c r="V29">
        <v>6900</v>
      </c>
      <c r="W29">
        <v>353056.01</v>
      </c>
      <c r="X29">
        <v>1000</v>
      </c>
      <c r="Z29">
        <v>130411.71</v>
      </c>
      <c r="AA29">
        <v>33922.26</v>
      </c>
    </row>
    <row r="30" spans="1:29" x14ac:dyDescent="0.25">
      <c r="A30" t="s">
        <v>2084</v>
      </c>
      <c r="B30">
        <v>22816.83</v>
      </c>
      <c r="C30">
        <v>92224</v>
      </c>
      <c r="D30">
        <v>96306.52</v>
      </c>
      <c r="F30">
        <v>502001.95</v>
      </c>
      <c r="G30">
        <v>137129.64000000001</v>
      </c>
      <c r="H30">
        <v>0</v>
      </c>
      <c r="I30">
        <v>24325</v>
      </c>
      <c r="K30">
        <v>0</v>
      </c>
      <c r="M30">
        <v>120084.15</v>
      </c>
      <c r="O30">
        <v>995645.41</v>
      </c>
      <c r="Q30">
        <v>274475.3</v>
      </c>
      <c r="S30">
        <v>0.39</v>
      </c>
      <c r="U30">
        <v>412597.2</v>
      </c>
      <c r="V30">
        <v>6300</v>
      </c>
      <c r="W30">
        <v>712781.2</v>
      </c>
      <c r="X30">
        <v>500</v>
      </c>
      <c r="Z30">
        <v>232772.2</v>
      </c>
      <c r="AA30">
        <v>36895.11</v>
      </c>
    </row>
    <row r="31" spans="1:29" x14ac:dyDescent="0.25">
      <c r="A31" t="s">
        <v>2085</v>
      </c>
      <c r="B31">
        <v>764934.15</v>
      </c>
      <c r="C31">
        <v>634486.30000000005</v>
      </c>
      <c r="D31">
        <v>204424.9</v>
      </c>
      <c r="F31">
        <v>561490.24</v>
      </c>
      <c r="G31">
        <v>234398.47</v>
      </c>
      <c r="H31">
        <v>0</v>
      </c>
      <c r="I31">
        <v>51562.5</v>
      </c>
      <c r="K31">
        <v>1560</v>
      </c>
      <c r="O31">
        <v>-525113.53</v>
      </c>
      <c r="P31">
        <v>2580473.12</v>
      </c>
      <c r="Q31">
        <v>1064709.68</v>
      </c>
      <c r="U31">
        <v>473037.6</v>
      </c>
      <c r="V31">
        <v>12930</v>
      </c>
      <c r="W31">
        <v>738549.6</v>
      </c>
      <c r="X31">
        <v>2480</v>
      </c>
      <c r="Y31">
        <v>3788</v>
      </c>
      <c r="Z31">
        <v>461400.64</v>
      </c>
      <c r="AA31">
        <v>53155.34</v>
      </c>
      <c r="AC31">
        <v>51.73</v>
      </c>
    </row>
    <row r="32" spans="1:29" x14ac:dyDescent="0.25">
      <c r="A32" t="s">
        <v>2086</v>
      </c>
      <c r="B32">
        <v>648157.71</v>
      </c>
      <c r="C32">
        <v>40116</v>
      </c>
      <c r="D32">
        <v>143660.07</v>
      </c>
      <c r="F32">
        <v>553394.92000000004</v>
      </c>
      <c r="G32">
        <v>71845.100000000006</v>
      </c>
      <c r="H32">
        <v>0</v>
      </c>
      <c r="I32">
        <v>19625</v>
      </c>
      <c r="K32">
        <v>5.9</v>
      </c>
      <c r="O32">
        <v>-247574.91</v>
      </c>
      <c r="P32">
        <v>1664645.88</v>
      </c>
      <c r="Q32">
        <v>312892.84999999998</v>
      </c>
      <c r="U32">
        <v>347791.5</v>
      </c>
      <c r="V32">
        <v>5380</v>
      </c>
      <c r="W32">
        <v>473492.5</v>
      </c>
      <c r="X32">
        <v>160</v>
      </c>
      <c r="Y32">
        <v>950</v>
      </c>
      <c r="Z32">
        <v>136293.59</v>
      </c>
      <c r="AA32">
        <v>34696.33</v>
      </c>
    </row>
    <row r="33" spans="1:29" x14ac:dyDescent="0.25">
      <c r="A33" t="s">
        <v>2087</v>
      </c>
      <c r="B33">
        <v>463341.74</v>
      </c>
      <c r="C33">
        <v>19363.900000000001</v>
      </c>
      <c r="D33">
        <v>95054.21</v>
      </c>
      <c r="F33">
        <v>2500986.59</v>
      </c>
      <c r="G33">
        <v>230254.36</v>
      </c>
      <c r="H33">
        <v>0</v>
      </c>
      <c r="I33">
        <v>31200</v>
      </c>
      <c r="K33">
        <v>1500</v>
      </c>
      <c r="O33">
        <v>3114814.99</v>
      </c>
      <c r="P33">
        <v>349948.56</v>
      </c>
      <c r="Q33">
        <v>285587.56</v>
      </c>
      <c r="U33">
        <v>447495.6</v>
      </c>
      <c r="V33">
        <v>117016.05</v>
      </c>
      <c r="W33">
        <v>611881.6</v>
      </c>
      <c r="X33">
        <v>360</v>
      </c>
      <c r="Y33">
        <v>1180</v>
      </c>
      <c r="Z33">
        <v>326259.59000000003</v>
      </c>
      <c r="AA33">
        <v>98880.77</v>
      </c>
    </row>
    <row r="34" spans="1:29" x14ac:dyDescent="0.25">
      <c r="A34" t="s">
        <v>2088</v>
      </c>
      <c r="B34">
        <v>407094.57</v>
      </c>
      <c r="C34">
        <v>17112</v>
      </c>
      <c r="D34">
        <v>103236.06</v>
      </c>
      <c r="F34">
        <v>635609.81999999995</v>
      </c>
      <c r="G34">
        <v>123025.02</v>
      </c>
      <c r="H34">
        <v>0</v>
      </c>
      <c r="I34">
        <v>24545</v>
      </c>
      <c r="K34">
        <v>0</v>
      </c>
      <c r="O34">
        <v>-587358.68999999994</v>
      </c>
      <c r="P34">
        <v>1610762.41</v>
      </c>
      <c r="Q34">
        <v>582846.85</v>
      </c>
      <c r="U34">
        <v>438201.5</v>
      </c>
      <c r="V34">
        <v>52080</v>
      </c>
      <c r="W34">
        <v>600223.5</v>
      </c>
      <c r="X34">
        <v>2160</v>
      </c>
      <c r="Y34">
        <v>3000</v>
      </c>
      <c r="Z34">
        <v>192363.49</v>
      </c>
      <c r="AA34">
        <v>37252.61</v>
      </c>
    </row>
    <row r="35" spans="1:29" x14ac:dyDescent="0.25">
      <c r="A35" t="s">
        <v>2089</v>
      </c>
      <c r="B35">
        <v>1352384.56</v>
      </c>
      <c r="C35">
        <v>18529.3</v>
      </c>
      <c r="D35">
        <v>138639.45000000001</v>
      </c>
      <c r="F35">
        <v>395163.52</v>
      </c>
      <c r="G35">
        <v>226761.49</v>
      </c>
      <c r="H35">
        <v>0</v>
      </c>
      <c r="I35">
        <v>24504.5</v>
      </c>
      <c r="K35">
        <v>14975</v>
      </c>
      <c r="O35">
        <v>-1212365.6200000001</v>
      </c>
      <c r="P35">
        <v>2707380.46</v>
      </c>
      <c r="Q35">
        <v>1009121.26</v>
      </c>
      <c r="U35">
        <v>314097</v>
      </c>
      <c r="V35">
        <v>14480</v>
      </c>
      <c r="W35">
        <v>500291</v>
      </c>
      <c r="X35">
        <v>4160</v>
      </c>
      <c r="Y35">
        <v>3142</v>
      </c>
      <c r="Z35">
        <v>184715.51999999999</v>
      </c>
      <c r="AA35">
        <v>47084.06</v>
      </c>
      <c r="AC35">
        <v>1321.7</v>
      </c>
    </row>
    <row r="36" spans="1:29" x14ac:dyDescent="0.25">
      <c r="A36" t="s">
        <v>2147</v>
      </c>
      <c r="B36">
        <v>817624.21</v>
      </c>
      <c r="C36">
        <v>32087</v>
      </c>
      <c r="D36">
        <v>19103.16</v>
      </c>
      <c r="F36">
        <v>506886.72</v>
      </c>
      <c r="G36">
        <v>119234.97</v>
      </c>
      <c r="H36">
        <v>0</v>
      </c>
      <c r="I36">
        <v>44525</v>
      </c>
      <c r="K36">
        <v>0</v>
      </c>
      <c r="M36">
        <v>317642</v>
      </c>
      <c r="N36">
        <v>-150</v>
      </c>
      <c r="O36">
        <v>-1259725.82</v>
      </c>
      <c r="P36">
        <v>2321309.19</v>
      </c>
      <c r="Q36">
        <v>395354.62</v>
      </c>
      <c r="U36">
        <v>187270.5</v>
      </c>
      <c r="V36">
        <v>11610</v>
      </c>
      <c r="W36">
        <v>242209.5</v>
      </c>
      <c r="X36">
        <v>320</v>
      </c>
      <c r="Y36">
        <v>1700</v>
      </c>
      <c r="Z36">
        <v>165132.9</v>
      </c>
      <c r="AA36">
        <v>26072.03</v>
      </c>
      <c r="AC36">
        <v>87465</v>
      </c>
    </row>
    <row r="37" spans="1:29" x14ac:dyDescent="0.25">
      <c r="A37" t="s">
        <v>2090</v>
      </c>
      <c r="B37">
        <v>620782.01</v>
      </c>
      <c r="C37">
        <v>80374.5</v>
      </c>
      <c r="D37">
        <v>29132.13</v>
      </c>
      <c r="F37">
        <v>229579.72</v>
      </c>
      <c r="G37">
        <v>233177.39</v>
      </c>
      <c r="H37">
        <v>13700</v>
      </c>
      <c r="I37">
        <v>30027.57</v>
      </c>
      <c r="K37">
        <v>2388</v>
      </c>
      <c r="O37">
        <v>-744586.93</v>
      </c>
      <c r="P37">
        <v>2139773.89</v>
      </c>
      <c r="Q37">
        <v>39260.71</v>
      </c>
      <c r="S37">
        <v>2016.91</v>
      </c>
      <c r="V37">
        <v>1000</v>
      </c>
      <c r="W37">
        <v>60839</v>
      </c>
      <c r="Z37">
        <v>171158.36</v>
      </c>
      <c r="AA37">
        <v>58537.04</v>
      </c>
    </row>
    <row r="38" spans="1:29" x14ac:dyDescent="0.25">
      <c r="A38" t="s">
        <v>2091</v>
      </c>
      <c r="B38">
        <v>840119.63</v>
      </c>
      <c r="C38">
        <v>34636.68</v>
      </c>
      <c r="D38">
        <v>9337.58</v>
      </c>
      <c r="F38">
        <v>233114.12</v>
      </c>
      <c r="G38">
        <v>145841.48000000001</v>
      </c>
      <c r="H38">
        <v>7000</v>
      </c>
      <c r="I38">
        <v>18968.189999999999</v>
      </c>
      <c r="K38">
        <v>972</v>
      </c>
      <c r="O38">
        <v>1060172.7</v>
      </c>
      <c r="P38">
        <v>293207.49</v>
      </c>
      <c r="Q38">
        <v>34974.720000000001</v>
      </c>
      <c r="S38">
        <v>2605.5500000000002</v>
      </c>
      <c r="V38">
        <v>3000</v>
      </c>
      <c r="X38">
        <v>815</v>
      </c>
      <c r="Y38">
        <v>600</v>
      </c>
      <c r="Z38">
        <v>133072.35999999999</v>
      </c>
      <c r="AA38">
        <v>23363.8</v>
      </c>
    </row>
    <row r="39" spans="1:29" x14ac:dyDescent="0.25">
      <c r="A39" t="s">
        <v>2092</v>
      </c>
      <c r="B39">
        <v>2266872.7400000002</v>
      </c>
      <c r="C39">
        <v>129530.76</v>
      </c>
      <c r="D39">
        <v>63240.43</v>
      </c>
      <c r="F39">
        <v>507867.42</v>
      </c>
      <c r="G39">
        <v>278724.53999999998</v>
      </c>
      <c r="H39">
        <v>13600</v>
      </c>
      <c r="I39">
        <v>41403.35</v>
      </c>
      <c r="K39">
        <v>6227</v>
      </c>
      <c r="O39">
        <v>1087964.29</v>
      </c>
      <c r="P39">
        <v>2217512.62</v>
      </c>
      <c r="Q39">
        <v>263012.78999999998</v>
      </c>
      <c r="S39">
        <v>6322.59</v>
      </c>
      <c r="V39">
        <v>0.01</v>
      </c>
      <c r="W39">
        <v>33495</v>
      </c>
      <c r="X39">
        <v>2040</v>
      </c>
      <c r="Y39">
        <v>2900</v>
      </c>
      <c r="Z39">
        <v>298354.21999999997</v>
      </c>
      <c r="AA39">
        <v>53017.54</v>
      </c>
    </row>
    <row r="40" spans="1:29" x14ac:dyDescent="0.25">
      <c r="A40" t="s">
        <v>2093</v>
      </c>
      <c r="B40">
        <v>375750.04</v>
      </c>
      <c r="C40">
        <v>60567.48</v>
      </c>
      <c r="D40">
        <v>98772.02</v>
      </c>
      <c r="F40">
        <v>370158.13</v>
      </c>
      <c r="G40">
        <v>371690.16</v>
      </c>
      <c r="H40">
        <v>15900</v>
      </c>
      <c r="I40">
        <v>33962.54</v>
      </c>
      <c r="K40">
        <v>7191</v>
      </c>
      <c r="O40">
        <v>-321745.01</v>
      </c>
      <c r="P40">
        <v>1921030.3</v>
      </c>
      <c r="Q40">
        <v>231860.16</v>
      </c>
      <c r="S40">
        <v>1208.69</v>
      </c>
      <c r="W40">
        <v>148209</v>
      </c>
      <c r="X40">
        <v>26415</v>
      </c>
      <c r="Y40">
        <v>13403.61</v>
      </c>
      <c r="Z40">
        <v>281047.59999999998</v>
      </c>
      <c r="AA40">
        <v>48394.64</v>
      </c>
      <c r="AC40">
        <v>95000</v>
      </c>
    </row>
    <row r="41" spans="1:29" x14ac:dyDescent="0.25">
      <c r="A41" t="s">
        <v>2094</v>
      </c>
      <c r="B41">
        <v>315585.49</v>
      </c>
      <c r="C41">
        <v>19111.8</v>
      </c>
      <c r="D41">
        <v>47622.239999999998</v>
      </c>
      <c r="F41">
        <v>366726.47</v>
      </c>
      <c r="G41">
        <v>344978.77</v>
      </c>
      <c r="H41">
        <v>31857</v>
      </c>
      <c r="I41">
        <v>41702.589999999997</v>
      </c>
      <c r="K41">
        <v>1337.35</v>
      </c>
      <c r="O41">
        <v>-680389.6</v>
      </c>
      <c r="P41">
        <v>1915444.77</v>
      </c>
      <c r="Q41">
        <v>263744.28999999998</v>
      </c>
      <c r="W41">
        <v>176250</v>
      </c>
      <c r="X41">
        <v>160</v>
      </c>
      <c r="Y41">
        <v>976</v>
      </c>
      <c r="Z41">
        <v>234629.3</v>
      </c>
      <c r="AA41">
        <v>67656.33</v>
      </c>
    </row>
    <row r="42" spans="1:29" x14ac:dyDescent="0.25">
      <c r="A42" t="s">
        <v>2095</v>
      </c>
      <c r="B42">
        <v>883671.29</v>
      </c>
      <c r="C42">
        <v>84192</v>
      </c>
      <c r="D42">
        <v>16573</v>
      </c>
      <c r="F42">
        <v>379317.94</v>
      </c>
      <c r="G42">
        <v>203895.12</v>
      </c>
      <c r="H42">
        <v>14582</v>
      </c>
      <c r="I42">
        <v>28422.62</v>
      </c>
      <c r="K42">
        <v>1809</v>
      </c>
      <c r="O42">
        <v>139105.29999999999</v>
      </c>
      <c r="P42">
        <v>1650781.52</v>
      </c>
      <c r="Q42">
        <v>121826.86</v>
      </c>
      <c r="S42">
        <v>1847.07</v>
      </c>
      <c r="W42">
        <v>172802</v>
      </c>
      <c r="Z42">
        <v>183368.32000000001</v>
      </c>
      <c r="AA42">
        <v>34554.699999999997</v>
      </c>
    </row>
    <row r="43" spans="1:29" x14ac:dyDescent="0.25">
      <c r="A43" t="s">
        <v>2096</v>
      </c>
      <c r="B43">
        <v>2099933.94</v>
      </c>
      <c r="C43">
        <v>95482.2</v>
      </c>
      <c r="D43">
        <v>58940.87</v>
      </c>
      <c r="F43">
        <v>381915.96</v>
      </c>
      <c r="G43">
        <v>198516.33</v>
      </c>
      <c r="H43">
        <v>12651</v>
      </c>
      <c r="I43">
        <v>26416.46</v>
      </c>
      <c r="K43">
        <v>1456</v>
      </c>
      <c r="O43">
        <v>637281.39</v>
      </c>
      <c r="P43">
        <v>2032099.69</v>
      </c>
      <c r="Q43">
        <v>380984.06</v>
      </c>
      <c r="S43">
        <v>3134.06</v>
      </c>
      <c r="V43">
        <v>1000.01</v>
      </c>
      <c r="W43">
        <v>26460</v>
      </c>
      <c r="X43">
        <v>720</v>
      </c>
      <c r="Y43">
        <v>200</v>
      </c>
      <c r="Z43">
        <v>181777.98</v>
      </c>
      <c r="AA43">
        <v>40675.39</v>
      </c>
      <c r="AC43">
        <v>10400</v>
      </c>
    </row>
    <row r="44" spans="1:29" x14ac:dyDescent="0.25">
      <c r="A44" t="s">
        <v>2097</v>
      </c>
      <c r="B44">
        <v>1790520.11</v>
      </c>
      <c r="C44">
        <v>192416.44</v>
      </c>
      <c r="D44">
        <v>42222.99</v>
      </c>
      <c r="F44">
        <v>1032735.23</v>
      </c>
      <c r="G44">
        <v>221234.43</v>
      </c>
      <c r="H44">
        <v>17700</v>
      </c>
      <c r="I44">
        <v>48248.41</v>
      </c>
      <c r="K44">
        <v>7166.87</v>
      </c>
      <c r="O44">
        <v>3941624.83</v>
      </c>
      <c r="P44">
        <v>1174038.5</v>
      </c>
      <c r="Q44">
        <v>313472.34999999998</v>
      </c>
      <c r="S44">
        <v>7854.66</v>
      </c>
      <c r="W44">
        <v>106690.05</v>
      </c>
      <c r="X44">
        <v>2410</v>
      </c>
      <c r="Y44">
        <v>2500</v>
      </c>
      <c r="Z44">
        <v>1877515.14</v>
      </c>
      <c r="AA44">
        <v>58061.23</v>
      </c>
      <c r="AC44">
        <v>183800</v>
      </c>
    </row>
    <row r="45" spans="1:29" x14ac:dyDescent="0.25">
      <c r="A45" t="s">
        <v>2098</v>
      </c>
      <c r="B45">
        <v>3589925.04</v>
      </c>
      <c r="C45">
        <v>590934</v>
      </c>
      <c r="D45">
        <v>58440.87</v>
      </c>
      <c r="F45">
        <v>331515.17</v>
      </c>
      <c r="G45">
        <v>351181.33</v>
      </c>
      <c r="H45">
        <v>15700</v>
      </c>
      <c r="I45">
        <v>51610.2</v>
      </c>
      <c r="K45">
        <v>10049</v>
      </c>
      <c r="O45">
        <v>1190780.3</v>
      </c>
      <c r="P45">
        <v>3795531.45</v>
      </c>
      <c r="Q45">
        <v>408905.88</v>
      </c>
      <c r="S45">
        <v>8907.82</v>
      </c>
      <c r="V45">
        <v>2600</v>
      </c>
      <c r="W45">
        <v>158792</v>
      </c>
      <c r="X45">
        <v>16120</v>
      </c>
      <c r="Y45">
        <v>4696</v>
      </c>
      <c r="Z45">
        <v>321813.84999999998</v>
      </c>
      <c r="AA45">
        <v>60666.39</v>
      </c>
    </row>
    <row r="46" spans="1:29" x14ac:dyDescent="0.25">
      <c r="A46" t="s">
        <v>2099</v>
      </c>
      <c r="B46">
        <v>999567.27</v>
      </c>
      <c r="C46">
        <v>464497.5</v>
      </c>
      <c r="D46">
        <v>72761.7</v>
      </c>
      <c r="F46">
        <v>204256.3</v>
      </c>
      <c r="G46">
        <v>231950.3</v>
      </c>
      <c r="H46">
        <v>16500</v>
      </c>
      <c r="I46">
        <v>41655.26</v>
      </c>
      <c r="K46">
        <v>14152.41</v>
      </c>
      <c r="O46">
        <v>1865590.33</v>
      </c>
      <c r="P46">
        <v>1606269.64</v>
      </c>
      <c r="Q46">
        <v>331860.52</v>
      </c>
      <c r="S46">
        <v>7651.4</v>
      </c>
      <c r="V46">
        <v>1000</v>
      </c>
      <c r="W46">
        <v>25050</v>
      </c>
      <c r="X46">
        <v>815</v>
      </c>
      <c r="Y46">
        <v>800</v>
      </c>
      <c r="Z46">
        <v>1806156.58</v>
      </c>
      <c r="AA46">
        <v>40304.910000000003</v>
      </c>
      <c r="AC46">
        <v>38520</v>
      </c>
    </row>
    <row r="47" spans="1:29" x14ac:dyDescent="0.25">
      <c r="A47" t="s">
        <v>2100</v>
      </c>
      <c r="B47">
        <v>263658.40999999997</v>
      </c>
      <c r="C47">
        <v>162423.6</v>
      </c>
      <c r="D47">
        <v>28777.66</v>
      </c>
      <c r="F47">
        <v>331492</v>
      </c>
      <c r="G47">
        <v>178334.72</v>
      </c>
      <c r="H47">
        <v>12500</v>
      </c>
      <c r="I47">
        <v>29779.5</v>
      </c>
      <c r="K47">
        <v>11039</v>
      </c>
      <c r="O47">
        <v>-1585712.99</v>
      </c>
      <c r="P47">
        <v>2640334.33</v>
      </c>
      <c r="Q47">
        <v>161310.14000000001</v>
      </c>
      <c r="V47">
        <v>1500</v>
      </c>
      <c r="X47">
        <v>1280</v>
      </c>
      <c r="Y47">
        <v>500</v>
      </c>
      <c r="Z47">
        <v>266784.56</v>
      </c>
      <c r="AA47">
        <v>37499.03</v>
      </c>
    </row>
    <row r="48" spans="1:29" x14ac:dyDescent="0.25">
      <c r="A48" t="s">
        <v>2148</v>
      </c>
      <c r="B48">
        <v>1015430.77</v>
      </c>
      <c r="C48">
        <v>92983.12</v>
      </c>
      <c r="D48">
        <v>26000</v>
      </c>
      <c r="F48">
        <v>895901.74</v>
      </c>
      <c r="G48">
        <v>192549.71</v>
      </c>
      <c r="H48">
        <v>11220</v>
      </c>
      <c r="I48">
        <v>26600</v>
      </c>
      <c r="K48">
        <v>2288</v>
      </c>
      <c r="O48">
        <v>307548.71999999997</v>
      </c>
      <c r="P48">
        <v>2029021.21</v>
      </c>
      <c r="Q48">
        <v>128365.26</v>
      </c>
      <c r="S48">
        <v>1984.61</v>
      </c>
      <c r="W48">
        <v>61420</v>
      </c>
      <c r="Z48">
        <v>177490.57</v>
      </c>
      <c r="AA48">
        <v>45251.89</v>
      </c>
    </row>
    <row r="49" spans="1:29" x14ac:dyDescent="0.25">
      <c r="A49" t="s">
        <v>2101</v>
      </c>
      <c r="B49">
        <v>553444.43000000005</v>
      </c>
      <c r="C49">
        <v>0</v>
      </c>
      <c r="D49">
        <v>39101.120000000003</v>
      </c>
      <c r="F49">
        <v>1702487.45</v>
      </c>
      <c r="G49">
        <v>101195.54</v>
      </c>
      <c r="H49">
        <v>8000</v>
      </c>
      <c r="I49">
        <v>38920</v>
      </c>
      <c r="K49">
        <v>0</v>
      </c>
      <c r="O49">
        <v>1571544.91</v>
      </c>
      <c r="P49">
        <v>849648.43</v>
      </c>
      <c r="Q49">
        <v>192929</v>
      </c>
      <c r="U49">
        <v>123720</v>
      </c>
      <c r="V49">
        <v>3000</v>
      </c>
      <c r="W49">
        <v>154485</v>
      </c>
      <c r="X49">
        <v>5400</v>
      </c>
      <c r="Y49">
        <v>3634</v>
      </c>
      <c r="Z49">
        <v>182009.25</v>
      </c>
      <c r="AA49">
        <v>45005.55</v>
      </c>
      <c r="AC49">
        <v>1000</v>
      </c>
    </row>
    <row r="50" spans="1:29" x14ac:dyDescent="0.25">
      <c r="A50" t="s">
        <v>2102</v>
      </c>
      <c r="B50">
        <v>479708.08</v>
      </c>
      <c r="C50">
        <v>0</v>
      </c>
      <c r="D50">
        <v>29246.54</v>
      </c>
      <c r="F50">
        <v>175525.69</v>
      </c>
      <c r="G50">
        <v>68035.600000000006</v>
      </c>
      <c r="H50">
        <v>22480</v>
      </c>
      <c r="I50">
        <v>34115</v>
      </c>
      <c r="K50">
        <v>0</v>
      </c>
      <c r="O50">
        <v>580107.26</v>
      </c>
      <c r="P50">
        <v>236925.61</v>
      </c>
      <c r="Q50">
        <v>164530.85999999999</v>
      </c>
      <c r="U50">
        <v>676156.5</v>
      </c>
      <c r="V50">
        <v>21200</v>
      </c>
      <c r="W50">
        <v>735265.5</v>
      </c>
      <c r="Z50">
        <v>232428.71</v>
      </c>
      <c r="AA50">
        <v>15305.11</v>
      </c>
    </row>
    <row r="51" spans="1:29" x14ac:dyDescent="0.25">
      <c r="A51" t="s">
        <v>2103</v>
      </c>
      <c r="B51">
        <v>503398.16</v>
      </c>
      <c r="C51">
        <v>0</v>
      </c>
      <c r="D51">
        <v>63916.68</v>
      </c>
      <c r="F51">
        <v>1259419.8500000001</v>
      </c>
      <c r="G51">
        <v>112593.95</v>
      </c>
      <c r="H51">
        <v>13390</v>
      </c>
      <c r="I51">
        <v>47942.39</v>
      </c>
      <c r="K51">
        <v>0</v>
      </c>
      <c r="O51">
        <v>-116801.49</v>
      </c>
      <c r="P51">
        <v>1982889.72</v>
      </c>
      <c r="Q51">
        <v>280241.93</v>
      </c>
      <c r="U51">
        <v>354839.5</v>
      </c>
      <c r="V51">
        <v>27900</v>
      </c>
      <c r="W51">
        <v>407721.5</v>
      </c>
      <c r="X51">
        <v>2190</v>
      </c>
      <c r="Y51">
        <v>840</v>
      </c>
      <c r="Z51">
        <v>203282.43</v>
      </c>
      <c r="AA51">
        <v>37039.480000000003</v>
      </c>
    </row>
    <row r="52" spans="1:29" x14ac:dyDescent="0.25">
      <c r="A52" t="s">
        <v>2104</v>
      </c>
      <c r="B52">
        <v>529690.30000000005</v>
      </c>
      <c r="C52">
        <v>0</v>
      </c>
      <c r="D52">
        <v>87592.63</v>
      </c>
      <c r="F52">
        <v>202648.08</v>
      </c>
      <c r="G52">
        <v>43655.82</v>
      </c>
      <c r="H52">
        <v>15775</v>
      </c>
      <c r="I52">
        <v>29450.6</v>
      </c>
      <c r="K52">
        <v>0</v>
      </c>
      <c r="M52">
        <v>90100</v>
      </c>
      <c r="O52">
        <v>-1551781.79</v>
      </c>
      <c r="P52">
        <v>2283492.7400000002</v>
      </c>
      <c r="Q52">
        <v>269446.08</v>
      </c>
      <c r="U52">
        <v>336059.5</v>
      </c>
      <c r="V52">
        <v>3000</v>
      </c>
      <c r="W52">
        <v>429246.5</v>
      </c>
      <c r="Z52">
        <v>164333.38</v>
      </c>
      <c r="AA52">
        <v>17375.419999999998</v>
      </c>
      <c r="AC52">
        <v>1000</v>
      </c>
    </row>
    <row r="53" spans="1:29" x14ac:dyDescent="0.25">
      <c r="A53" t="s">
        <v>2146</v>
      </c>
      <c r="B53">
        <v>271721.69</v>
      </c>
      <c r="C53">
        <v>0</v>
      </c>
      <c r="D53">
        <v>29608.73</v>
      </c>
      <c r="F53">
        <v>171943.14</v>
      </c>
      <c r="G53">
        <v>-41424.99</v>
      </c>
      <c r="H53">
        <v>12698</v>
      </c>
      <c r="I53">
        <v>13420</v>
      </c>
      <c r="K53">
        <v>0</v>
      </c>
      <c r="O53">
        <v>127499.01</v>
      </c>
      <c r="P53">
        <v>355552.49</v>
      </c>
      <c r="Q53">
        <v>137534.38</v>
      </c>
      <c r="U53">
        <v>315882</v>
      </c>
      <c r="W53">
        <v>343647</v>
      </c>
      <c r="X53">
        <v>2190</v>
      </c>
      <c r="Y53">
        <v>1240</v>
      </c>
      <c r="Z53">
        <v>135170.85</v>
      </c>
      <c r="AA53">
        <v>48489.46</v>
      </c>
    </row>
    <row r="54" spans="1:29" x14ac:dyDescent="0.25">
      <c r="A54" t="s">
        <v>2105</v>
      </c>
      <c r="B54">
        <v>166162.03</v>
      </c>
      <c r="C54">
        <v>331698.5</v>
      </c>
      <c r="D54">
        <v>35843.67</v>
      </c>
      <c r="F54">
        <v>590161.76</v>
      </c>
      <c r="G54">
        <v>97796.39</v>
      </c>
      <c r="H54">
        <v>39300</v>
      </c>
      <c r="I54">
        <v>32138.07</v>
      </c>
      <c r="J54">
        <v>15600</v>
      </c>
      <c r="K54">
        <v>968.5</v>
      </c>
      <c r="O54">
        <v>526110.28</v>
      </c>
      <c r="P54">
        <v>547255.34</v>
      </c>
      <c r="Q54">
        <v>405625.61</v>
      </c>
      <c r="R54">
        <v>15600</v>
      </c>
      <c r="U54">
        <v>549295.5</v>
      </c>
      <c r="V54">
        <v>89790</v>
      </c>
      <c r="W54">
        <v>613285.5</v>
      </c>
      <c r="X54">
        <v>9060</v>
      </c>
      <c r="Y54">
        <v>3184</v>
      </c>
      <c r="Z54">
        <v>352106.92</v>
      </c>
      <c r="AA54">
        <v>22384.53</v>
      </c>
    </row>
    <row r="55" spans="1:29" x14ac:dyDescent="0.25">
      <c r="A55" t="s">
        <v>2106</v>
      </c>
      <c r="B55">
        <v>293806.61</v>
      </c>
      <c r="C55">
        <v>399398.6</v>
      </c>
      <c r="D55">
        <v>34169.83</v>
      </c>
      <c r="F55">
        <v>69211.070000000007</v>
      </c>
      <c r="G55">
        <v>73769.2</v>
      </c>
      <c r="H55">
        <v>39000</v>
      </c>
      <c r="I55">
        <v>50505.94</v>
      </c>
      <c r="J55">
        <v>81000</v>
      </c>
      <c r="K55">
        <v>605.41999999999996</v>
      </c>
      <c r="O55">
        <v>153452.99</v>
      </c>
      <c r="P55">
        <v>432862.99</v>
      </c>
      <c r="Q55">
        <v>379911.63</v>
      </c>
      <c r="R55">
        <v>41760</v>
      </c>
      <c r="U55">
        <v>216982.5</v>
      </c>
      <c r="V55">
        <v>75549</v>
      </c>
      <c r="W55">
        <v>255638.5</v>
      </c>
      <c r="X55">
        <v>3500</v>
      </c>
      <c r="Y55">
        <v>648</v>
      </c>
      <c r="Z55">
        <v>328604.05</v>
      </c>
      <c r="AA55">
        <v>12884.61</v>
      </c>
    </row>
    <row r="56" spans="1:29" x14ac:dyDescent="0.25">
      <c r="A56" t="s">
        <v>2107</v>
      </c>
      <c r="B56">
        <v>139908.41</v>
      </c>
      <c r="C56">
        <v>20326</v>
      </c>
      <c r="D56">
        <v>23801.27</v>
      </c>
      <c r="F56">
        <v>266301.23</v>
      </c>
      <c r="G56">
        <v>27343.39</v>
      </c>
      <c r="H56">
        <v>28200</v>
      </c>
      <c r="I56">
        <v>38311.96</v>
      </c>
      <c r="J56">
        <v>52500</v>
      </c>
      <c r="K56">
        <v>4508.6499999999996</v>
      </c>
      <c r="O56">
        <v>-545206.59</v>
      </c>
      <c r="P56">
        <v>923490.75</v>
      </c>
      <c r="Q56">
        <v>255296.72</v>
      </c>
      <c r="R56">
        <v>31500</v>
      </c>
      <c r="U56">
        <v>356380.5</v>
      </c>
      <c r="V56">
        <v>4500</v>
      </c>
      <c r="W56">
        <v>360880.5</v>
      </c>
      <c r="X56">
        <v>8340</v>
      </c>
      <c r="Y56">
        <v>3832</v>
      </c>
      <c r="Z56">
        <v>286462.67</v>
      </c>
      <c r="AA56">
        <v>12155.52</v>
      </c>
      <c r="AC56">
        <v>131</v>
      </c>
    </row>
    <row r="57" spans="1:29" x14ac:dyDescent="0.25">
      <c r="A57" t="s">
        <v>2108</v>
      </c>
      <c r="B57">
        <v>344933.55</v>
      </c>
      <c r="C57">
        <v>281247</v>
      </c>
      <c r="D57">
        <v>11859</v>
      </c>
      <c r="F57">
        <v>34121.97</v>
      </c>
      <c r="G57">
        <v>59551.040000000001</v>
      </c>
      <c r="H57">
        <v>11500</v>
      </c>
      <c r="I57">
        <v>71216.33</v>
      </c>
      <c r="J57">
        <v>7800</v>
      </c>
      <c r="K57">
        <v>7952.14</v>
      </c>
      <c r="O57">
        <v>-102841.49</v>
      </c>
      <c r="P57">
        <v>606181.84</v>
      </c>
      <c r="Q57">
        <v>347139.79</v>
      </c>
      <c r="R57">
        <v>15598.2</v>
      </c>
      <c r="U57">
        <v>108507</v>
      </c>
      <c r="V57">
        <v>156079.5</v>
      </c>
      <c r="W57">
        <v>234595</v>
      </c>
      <c r="X57">
        <v>11160</v>
      </c>
      <c r="Y57">
        <v>8860</v>
      </c>
      <c r="Z57">
        <v>216060.49</v>
      </c>
      <c r="AA57">
        <v>26015.26</v>
      </c>
      <c r="AC57">
        <v>730</v>
      </c>
    </row>
    <row r="58" spans="1:29" x14ac:dyDescent="0.25">
      <c r="A58" t="s">
        <v>2109</v>
      </c>
      <c r="B58">
        <v>355301.45</v>
      </c>
      <c r="C58">
        <v>302247</v>
      </c>
      <c r="D58">
        <v>30190.87</v>
      </c>
      <c r="F58">
        <v>270678.19</v>
      </c>
      <c r="G58">
        <v>396479.87</v>
      </c>
      <c r="H58">
        <v>23200</v>
      </c>
      <c r="I58">
        <v>68551.28</v>
      </c>
      <c r="K58">
        <v>15655</v>
      </c>
      <c r="O58">
        <v>-818103.61</v>
      </c>
      <c r="P58">
        <v>1832865.74</v>
      </c>
      <c r="Q58">
        <v>523987.07</v>
      </c>
      <c r="U58">
        <v>490336.1</v>
      </c>
      <c r="V58">
        <v>162725</v>
      </c>
      <c r="W58">
        <v>568640.1</v>
      </c>
      <c r="X58">
        <v>14071</v>
      </c>
      <c r="Y58">
        <v>4496</v>
      </c>
      <c r="Z58">
        <v>319150.76</v>
      </c>
      <c r="AA58">
        <v>37961.339999999997</v>
      </c>
    </row>
    <row r="59" spans="1:29" x14ac:dyDescent="0.25">
      <c r="A59" t="s">
        <v>2110</v>
      </c>
      <c r="B59">
        <v>670735.24</v>
      </c>
      <c r="C59">
        <v>0</v>
      </c>
      <c r="D59">
        <v>14960.4</v>
      </c>
      <c r="F59">
        <v>507421.67</v>
      </c>
      <c r="G59">
        <v>394952.27</v>
      </c>
      <c r="H59">
        <v>2300</v>
      </c>
      <c r="I59">
        <v>34351.629999999997</v>
      </c>
      <c r="J59">
        <v>2020</v>
      </c>
      <c r="K59">
        <v>329.48</v>
      </c>
      <c r="O59">
        <v>1138481.32</v>
      </c>
      <c r="Q59">
        <v>90816.88</v>
      </c>
      <c r="V59">
        <v>522130</v>
      </c>
      <c r="W59">
        <v>27183</v>
      </c>
      <c r="X59">
        <v>1426.56</v>
      </c>
      <c r="Y59">
        <v>11094.6</v>
      </c>
      <c r="Z59">
        <v>125819</v>
      </c>
      <c r="AA59">
        <v>32308.57</v>
      </c>
      <c r="AC59">
        <v>4528</v>
      </c>
    </row>
    <row r="60" spans="1:29" x14ac:dyDescent="0.25">
      <c r="A60" t="s">
        <v>2111</v>
      </c>
      <c r="B60">
        <v>462922.83</v>
      </c>
      <c r="C60">
        <v>0</v>
      </c>
      <c r="D60">
        <v>2128</v>
      </c>
      <c r="F60">
        <v>49676.98</v>
      </c>
      <c r="G60">
        <v>248258.48</v>
      </c>
      <c r="H60">
        <v>0</v>
      </c>
      <c r="I60">
        <v>38380.46</v>
      </c>
      <c r="K60">
        <v>269.06</v>
      </c>
      <c r="O60">
        <v>762645.03</v>
      </c>
      <c r="Q60">
        <v>228976.13</v>
      </c>
      <c r="U60">
        <v>8700180</v>
      </c>
      <c r="W60">
        <v>8724758</v>
      </c>
      <c r="X60">
        <v>5888</v>
      </c>
      <c r="Y60">
        <v>5860</v>
      </c>
      <c r="Z60">
        <v>215873.83</v>
      </c>
      <c r="AA60">
        <v>15084.56</v>
      </c>
    </row>
    <row r="61" spans="1:29" x14ac:dyDescent="0.25">
      <c r="A61" t="s">
        <v>2112</v>
      </c>
      <c r="B61">
        <v>551467.4</v>
      </c>
      <c r="C61">
        <v>0</v>
      </c>
      <c r="D61">
        <v>9227.5400000000009</v>
      </c>
      <c r="F61">
        <v>183744.53</v>
      </c>
      <c r="G61">
        <v>1040424.42</v>
      </c>
      <c r="H61">
        <v>61770</v>
      </c>
      <c r="I61">
        <v>33520</v>
      </c>
      <c r="K61">
        <v>1436.99</v>
      </c>
      <c r="O61">
        <v>-245737.32</v>
      </c>
      <c r="P61">
        <v>2038156.59</v>
      </c>
      <c r="Q61">
        <v>45098.45</v>
      </c>
      <c r="U61">
        <v>293280</v>
      </c>
      <c r="V61">
        <v>210672.92</v>
      </c>
      <c r="W61">
        <v>457070</v>
      </c>
      <c r="X61">
        <v>1880</v>
      </c>
      <c r="Z61">
        <v>152392.84</v>
      </c>
      <c r="AA61">
        <v>40758.9</v>
      </c>
      <c r="AC61">
        <v>1232</v>
      </c>
    </row>
    <row r="62" spans="1:29" x14ac:dyDescent="0.25">
      <c r="A62" t="s">
        <v>2113</v>
      </c>
      <c r="B62">
        <v>84653.2</v>
      </c>
      <c r="C62">
        <v>0</v>
      </c>
      <c r="D62">
        <v>5100</v>
      </c>
      <c r="F62">
        <v>749448.67</v>
      </c>
      <c r="G62">
        <v>134896.24</v>
      </c>
      <c r="I62">
        <v>6641.22</v>
      </c>
      <c r="K62">
        <v>23</v>
      </c>
      <c r="O62">
        <v>1115333.1200000001</v>
      </c>
      <c r="Q62">
        <v>84607.78</v>
      </c>
      <c r="U62">
        <v>346470</v>
      </c>
      <c r="V62">
        <v>1190</v>
      </c>
      <c r="W62">
        <v>432255</v>
      </c>
      <c r="X62">
        <v>4080</v>
      </c>
      <c r="Y62">
        <v>7596</v>
      </c>
      <c r="Z62">
        <v>82733.67</v>
      </c>
      <c r="AA62">
        <v>52502.34</v>
      </c>
      <c r="AC62">
        <v>1000</v>
      </c>
    </row>
    <row r="63" spans="1:29" x14ac:dyDescent="0.25">
      <c r="A63" t="s">
        <v>2114</v>
      </c>
      <c r="B63">
        <v>225867.93</v>
      </c>
      <c r="C63">
        <v>0</v>
      </c>
      <c r="D63">
        <v>2000</v>
      </c>
      <c r="F63">
        <v>151669.04</v>
      </c>
      <c r="G63">
        <v>206999.11</v>
      </c>
      <c r="H63">
        <v>0</v>
      </c>
      <c r="I63">
        <v>32129.17</v>
      </c>
      <c r="K63">
        <v>40.68</v>
      </c>
      <c r="O63">
        <v>638742.09</v>
      </c>
      <c r="Q63">
        <v>50732.72</v>
      </c>
      <c r="U63">
        <v>199860</v>
      </c>
      <c r="W63">
        <v>227411</v>
      </c>
      <c r="X63">
        <v>760</v>
      </c>
      <c r="Y63">
        <v>160</v>
      </c>
      <c r="Z63">
        <v>81399.929999999993</v>
      </c>
      <c r="AA63">
        <v>24237.65</v>
      </c>
      <c r="AC63">
        <v>1000</v>
      </c>
    </row>
    <row r="64" spans="1:29" x14ac:dyDescent="0.25">
      <c r="A64" t="s">
        <v>2115</v>
      </c>
      <c r="B64">
        <v>532179.11</v>
      </c>
      <c r="C64">
        <v>0</v>
      </c>
      <c r="D64">
        <v>18815.93</v>
      </c>
      <c r="F64">
        <v>128603.44</v>
      </c>
      <c r="G64">
        <v>299379.36</v>
      </c>
      <c r="I64">
        <v>24862.18</v>
      </c>
      <c r="K64">
        <v>458.02</v>
      </c>
      <c r="O64">
        <v>1006437</v>
      </c>
      <c r="Q64">
        <v>96553.5</v>
      </c>
      <c r="U64">
        <v>62820</v>
      </c>
      <c r="V64">
        <v>570</v>
      </c>
      <c r="W64">
        <v>104895</v>
      </c>
      <c r="X64">
        <v>8984</v>
      </c>
      <c r="Y64">
        <v>962</v>
      </c>
      <c r="Z64">
        <v>47189.29</v>
      </c>
      <c r="AA64">
        <v>49692.57</v>
      </c>
      <c r="AC64">
        <v>1000</v>
      </c>
    </row>
    <row r="65" spans="1:29" x14ac:dyDescent="0.25">
      <c r="A65" t="s">
        <v>2149</v>
      </c>
      <c r="B65">
        <v>395504.62</v>
      </c>
      <c r="C65">
        <v>0</v>
      </c>
      <c r="D65">
        <v>8000</v>
      </c>
      <c r="F65">
        <v>215919.56</v>
      </c>
      <c r="G65">
        <v>129831.18</v>
      </c>
      <c r="I65">
        <v>48710.3</v>
      </c>
      <c r="K65">
        <v>23</v>
      </c>
      <c r="O65">
        <v>795804.63</v>
      </c>
      <c r="Q65">
        <v>54720.19</v>
      </c>
      <c r="U65">
        <v>371250</v>
      </c>
      <c r="V65">
        <v>90</v>
      </c>
      <c r="W65">
        <v>413201</v>
      </c>
      <c r="X65">
        <v>7600</v>
      </c>
      <c r="Z65">
        <v>79496.72</v>
      </c>
      <c r="AA65">
        <v>20045.04</v>
      </c>
      <c r="AC65">
        <v>1000</v>
      </c>
    </row>
    <row r="66" spans="1:29" x14ac:dyDescent="0.25">
      <c r="A66" t="s">
        <v>2116</v>
      </c>
      <c r="B66">
        <v>706616.27</v>
      </c>
      <c r="C66">
        <v>0</v>
      </c>
      <c r="D66">
        <v>41581.730000000003</v>
      </c>
      <c r="F66">
        <v>807643.38</v>
      </c>
      <c r="G66">
        <v>485540.41</v>
      </c>
      <c r="K66">
        <v>6705</v>
      </c>
      <c r="O66">
        <v>1058791.5900000001</v>
      </c>
      <c r="P66">
        <v>1047464</v>
      </c>
      <c r="Q66">
        <v>236820.34</v>
      </c>
      <c r="U66">
        <v>215400</v>
      </c>
      <c r="W66">
        <v>366204</v>
      </c>
      <c r="Z66">
        <v>134258.21</v>
      </c>
      <c r="AA66">
        <v>23336.93</v>
      </c>
    </row>
    <row r="67" spans="1:29" x14ac:dyDescent="0.25">
      <c r="A67" t="s">
        <v>2117</v>
      </c>
      <c r="B67">
        <v>183600.56</v>
      </c>
      <c r="C67">
        <v>0</v>
      </c>
      <c r="D67">
        <v>67347.33</v>
      </c>
      <c r="F67">
        <v>1688994.84</v>
      </c>
      <c r="G67">
        <v>-2422805.2599999998</v>
      </c>
      <c r="K67">
        <v>0</v>
      </c>
      <c r="O67">
        <v>-1707344.86</v>
      </c>
      <c r="P67">
        <v>1212550.31</v>
      </c>
      <c r="Q67">
        <v>378884.13</v>
      </c>
      <c r="U67">
        <v>1039368</v>
      </c>
      <c r="W67">
        <v>1158014</v>
      </c>
      <c r="Z67">
        <v>176132.91</v>
      </c>
      <c r="AA67">
        <v>72173.2</v>
      </c>
    </row>
    <row r="68" spans="1:29" x14ac:dyDescent="0.25">
      <c r="A68" t="s">
        <v>2118</v>
      </c>
      <c r="B68">
        <v>300348.36</v>
      </c>
      <c r="C68">
        <v>0</v>
      </c>
      <c r="D68">
        <v>558812.91</v>
      </c>
      <c r="F68">
        <v>4137915.29</v>
      </c>
      <c r="G68">
        <v>799913.43</v>
      </c>
      <c r="K68">
        <v>0</v>
      </c>
      <c r="O68">
        <v>4687768.2300000004</v>
      </c>
      <c r="P68">
        <v>1047464</v>
      </c>
      <c r="Q68">
        <v>450785.29</v>
      </c>
      <c r="U68">
        <v>568143</v>
      </c>
      <c r="W68">
        <v>695553</v>
      </c>
      <c r="Y68">
        <v>1088</v>
      </c>
      <c r="Z68">
        <v>121540.56</v>
      </c>
      <c r="AA68">
        <v>137638.97</v>
      </c>
      <c r="AC68">
        <v>1350</v>
      </c>
    </row>
    <row r="69" spans="1:29" x14ac:dyDescent="0.25">
      <c r="A69" t="s">
        <v>2119</v>
      </c>
      <c r="B69">
        <v>299425.94</v>
      </c>
      <c r="C69">
        <v>5460</v>
      </c>
      <c r="D69">
        <v>1058014.82</v>
      </c>
      <c r="F69">
        <v>1126947.68</v>
      </c>
      <c r="G69">
        <v>870945.83</v>
      </c>
      <c r="H69">
        <v>202300</v>
      </c>
      <c r="J69">
        <v>1820</v>
      </c>
      <c r="K69">
        <v>183.47</v>
      </c>
      <c r="O69">
        <v>549592.86</v>
      </c>
      <c r="P69">
        <v>2617329.11</v>
      </c>
      <c r="Q69">
        <v>357681.73</v>
      </c>
      <c r="U69">
        <v>578930</v>
      </c>
      <c r="W69">
        <v>736007</v>
      </c>
      <c r="Z69">
        <v>149031.06</v>
      </c>
      <c r="AA69">
        <v>62004.84</v>
      </c>
    </row>
    <row r="70" spans="1:29" x14ac:dyDescent="0.25">
      <c r="A70" t="s">
        <v>2120</v>
      </c>
      <c r="B70">
        <v>1110439.3799999999</v>
      </c>
      <c r="C70">
        <v>-46280</v>
      </c>
      <c r="D70">
        <v>100165.03</v>
      </c>
      <c r="F70">
        <v>-12020829.24</v>
      </c>
      <c r="G70">
        <v>-6507514.5899999999</v>
      </c>
      <c r="K70">
        <v>-6607.72</v>
      </c>
      <c r="O70">
        <v>-18283261.559999999</v>
      </c>
      <c r="P70">
        <v>1047464</v>
      </c>
      <c r="Q70">
        <v>193001.06</v>
      </c>
      <c r="W70">
        <v>59413</v>
      </c>
      <c r="Z70">
        <v>137511.85999999999</v>
      </c>
      <c r="AA70">
        <v>117690.34</v>
      </c>
    </row>
    <row r="71" spans="1:29" x14ac:dyDescent="0.25">
      <c r="A71" t="s">
        <v>2121</v>
      </c>
      <c r="B71">
        <v>168512.92</v>
      </c>
      <c r="C71">
        <v>0</v>
      </c>
      <c r="D71">
        <v>1098061.8600000001</v>
      </c>
      <c r="F71">
        <v>1470708.11</v>
      </c>
      <c r="G71">
        <v>602078.85</v>
      </c>
      <c r="I71">
        <v>226767.58</v>
      </c>
      <c r="J71">
        <v>711006</v>
      </c>
      <c r="K71">
        <v>2318</v>
      </c>
      <c r="N71">
        <v>1212977.1599999999</v>
      </c>
      <c r="O71">
        <v>-8469.3700000000008</v>
      </c>
      <c r="P71">
        <v>1215671.21</v>
      </c>
      <c r="Q71">
        <v>533823.07999999996</v>
      </c>
      <c r="U71">
        <v>717120.21</v>
      </c>
      <c r="W71">
        <v>776816.84</v>
      </c>
      <c r="X71">
        <v>4000</v>
      </c>
      <c r="Y71">
        <v>940</v>
      </c>
      <c r="Z71">
        <v>396992</v>
      </c>
      <c r="AA71">
        <v>93103.29</v>
      </c>
    </row>
    <row r="72" spans="1:29" x14ac:dyDescent="0.25">
      <c r="A72" t="s">
        <v>2122</v>
      </c>
      <c r="B72">
        <v>567613.6</v>
      </c>
      <c r="C72">
        <v>1492.5</v>
      </c>
      <c r="D72">
        <v>394606.22</v>
      </c>
      <c r="F72">
        <v>554432.55000000005</v>
      </c>
      <c r="G72">
        <v>-172615.24</v>
      </c>
      <c r="K72">
        <v>1854</v>
      </c>
      <c r="O72">
        <v>-391322.15</v>
      </c>
      <c r="P72">
        <v>1684096.73</v>
      </c>
      <c r="Q72">
        <v>198297.75</v>
      </c>
      <c r="U72">
        <v>418703.7</v>
      </c>
      <c r="W72">
        <v>486946.7</v>
      </c>
      <c r="Z72">
        <v>76608.59</v>
      </c>
      <c r="AA72">
        <v>2545.11</v>
      </c>
    </row>
    <row r="73" spans="1:29" x14ac:dyDescent="0.25">
      <c r="A73" t="s">
        <v>2123</v>
      </c>
      <c r="B73">
        <v>90374.67</v>
      </c>
      <c r="C73">
        <v>0</v>
      </c>
      <c r="D73">
        <v>409847.38</v>
      </c>
      <c r="F73">
        <v>3331195.2</v>
      </c>
      <c r="G73">
        <v>6413069.9699999997</v>
      </c>
      <c r="K73">
        <v>51.95</v>
      </c>
      <c r="O73">
        <v>7393557.6900000004</v>
      </c>
      <c r="P73">
        <v>2812906.16</v>
      </c>
      <c r="Q73">
        <v>252789.43</v>
      </c>
      <c r="W73">
        <v>43163</v>
      </c>
      <c r="Z73">
        <v>166480.43</v>
      </c>
      <c r="AA73">
        <v>5174.58</v>
      </c>
    </row>
    <row r="74" spans="1:29" x14ac:dyDescent="0.25">
      <c r="A74" t="s">
        <v>2124</v>
      </c>
      <c r="B74">
        <v>346436.73</v>
      </c>
      <c r="C74">
        <v>0</v>
      </c>
      <c r="D74">
        <v>1057051.92</v>
      </c>
      <c r="F74">
        <v>2198581.4900000002</v>
      </c>
      <c r="G74">
        <v>350001.97</v>
      </c>
      <c r="K74">
        <v>0</v>
      </c>
      <c r="O74">
        <v>2935306.18</v>
      </c>
      <c r="P74">
        <v>1047464</v>
      </c>
      <c r="Q74">
        <v>195080.19</v>
      </c>
      <c r="U74">
        <v>485919</v>
      </c>
      <c r="W74">
        <v>555496</v>
      </c>
      <c r="Z74">
        <v>115426.39</v>
      </c>
      <c r="AA74">
        <v>40774.870000000003</v>
      </c>
    </row>
    <row r="75" spans="1:29" x14ac:dyDescent="0.25">
      <c r="A75" t="s">
        <v>2125</v>
      </c>
      <c r="B75">
        <v>224488.65</v>
      </c>
      <c r="C75">
        <v>0</v>
      </c>
      <c r="D75">
        <v>26283.83</v>
      </c>
      <c r="F75">
        <v>391982.97</v>
      </c>
      <c r="G75">
        <v>904919.74</v>
      </c>
      <c r="H75">
        <v>0</v>
      </c>
      <c r="K75">
        <v>0</v>
      </c>
      <c r="M75">
        <v>631550</v>
      </c>
      <c r="O75">
        <v>-260380.86</v>
      </c>
      <c r="P75">
        <v>1334838.29</v>
      </c>
      <c r="Q75">
        <v>261310.93</v>
      </c>
      <c r="W75">
        <v>55272</v>
      </c>
      <c r="Z75">
        <v>293586.77</v>
      </c>
      <c r="AA75">
        <v>70784.399999999994</v>
      </c>
    </row>
    <row r="76" spans="1:29" x14ac:dyDescent="0.25">
      <c r="A76" t="s">
        <v>2126</v>
      </c>
      <c r="B76">
        <v>679137.36</v>
      </c>
      <c r="C76">
        <v>0</v>
      </c>
      <c r="D76">
        <v>6882.85</v>
      </c>
      <c r="F76">
        <v>1846722.81</v>
      </c>
      <c r="G76">
        <v>1895271</v>
      </c>
      <c r="H76">
        <v>0</v>
      </c>
      <c r="K76">
        <v>0</v>
      </c>
      <c r="M76">
        <v>119554</v>
      </c>
      <c r="N76">
        <v>2886108.02</v>
      </c>
      <c r="O76">
        <v>1461225.45</v>
      </c>
      <c r="Q76">
        <v>363296.31</v>
      </c>
      <c r="W76">
        <v>225723</v>
      </c>
      <c r="X76">
        <v>586</v>
      </c>
      <c r="Y76">
        <v>1768</v>
      </c>
      <c r="Z76">
        <v>173777.76</v>
      </c>
      <c r="AA76">
        <v>315</v>
      </c>
    </row>
    <row r="77" spans="1:29" x14ac:dyDescent="0.25">
      <c r="A77" t="s">
        <v>2127</v>
      </c>
      <c r="B77">
        <v>355637.52</v>
      </c>
      <c r="C77">
        <v>0</v>
      </c>
      <c r="D77">
        <v>82959.509999999995</v>
      </c>
      <c r="F77">
        <v>4057362.5</v>
      </c>
      <c r="G77">
        <v>816940.99</v>
      </c>
      <c r="K77">
        <v>0</v>
      </c>
      <c r="M77">
        <v>370</v>
      </c>
      <c r="O77">
        <v>4367205.7300000004</v>
      </c>
      <c r="P77">
        <v>1047464</v>
      </c>
      <c r="Q77">
        <v>414713.2</v>
      </c>
      <c r="W77">
        <v>82407</v>
      </c>
      <c r="X77">
        <v>1056</v>
      </c>
      <c r="Z77">
        <v>175516.57</v>
      </c>
      <c r="AA77">
        <v>221012.84</v>
      </c>
      <c r="AC77">
        <v>36860</v>
      </c>
    </row>
    <row r="78" spans="1:29" x14ac:dyDescent="0.25">
      <c r="A78" t="s">
        <v>2128</v>
      </c>
      <c r="B78">
        <v>79957.61</v>
      </c>
      <c r="C78">
        <v>14800</v>
      </c>
      <c r="D78">
        <v>810834.91</v>
      </c>
      <c r="F78">
        <v>603269.38</v>
      </c>
      <c r="G78">
        <v>113567.44</v>
      </c>
      <c r="K78">
        <v>2124</v>
      </c>
      <c r="O78">
        <v>-159953.42000000001</v>
      </c>
      <c r="P78">
        <v>1768225.65</v>
      </c>
      <c r="Q78">
        <v>239006.16</v>
      </c>
      <c r="W78">
        <v>69898</v>
      </c>
      <c r="X78">
        <v>440</v>
      </c>
      <c r="Z78">
        <v>101215.67999999999</v>
      </c>
      <c r="AA78">
        <v>27889.9</v>
      </c>
      <c r="AC78">
        <v>27529.47</v>
      </c>
    </row>
    <row r="79" spans="1:29" x14ac:dyDescent="0.25">
      <c r="A79" t="s">
        <v>2129</v>
      </c>
      <c r="B79">
        <v>2583506.6800000002</v>
      </c>
      <c r="C79">
        <v>488411.48</v>
      </c>
      <c r="D79">
        <v>196086.67</v>
      </c>
      <c r="F79">
        <v>373692.82</v>
      </c>
      <c r="G79">
        <v>437706.23</v>
      </c>
      <c r="K79">
        <v>11830.68</v>
      </c>
      <c r="M79">
        <v>793592</v>
      </c>
      <c r="O79">
        <v>816612.43</v>
      </c>
      <c r="P79">
        <v>2439714</v>
      </c>
      <c r="Q79">
        <v>1461462.97</v>
      </c>
      <c r="U79">
        <v>295920</v>
      </c>
      <c r="W79">
        <v>710814</v>
      </c>
      <c r="X79">
        <v>7950</v>
      </c>
      <c r="Y79">
        <v>6312</v>
      </c>
      <c r="Z79">
        <v>985113.61</v>
      </c>
      <c r="AA79">
        <v>29538.59</v>
      </c>
    </row>
    <row r="80" spans="1:29" x14ac:dyDescent="0.25">
      <c r="A80" t="s">
        <v>2130</v>
      </c>
      <c r="B80">
        <v>1248951.67</v>
      </c>
      <c r="C80">
        <v>7799.92</v>
      </c>
      <c r="D80">
        <v>501708.76</v>
      </c>
      <c r="F80">
        <v>302942.38</v>
      </c>
      <c r="G80">
        <v>259163.26</v>
      </c>
      <c r="I80">
        <v>37205</v>
      </c>
      <c r="K80">
        <v>1184</v>
      </c>
      <c r="O80">
        <v>-414576.68</v>
      </c>
      <c r="P80">
        <v>3137825</v>
      </c>
      <c r="Q80">
        <v>151902.01</v>
      </c>
      <c r="U80">
        <v>695280</v>
      </c>
      <c r="V80">
        <v>10500</v>
      </c>
      <c r="W80">
        <v>824675</v>
      </c>
      <c r="X80">
        <v>6154</v>
      </c>
      <c r="Y80">
        <v>846</v>
      </c>
      <c r="Z80">
        <v>421592</v>
      </c>
      <c r="AA80">
        <v>45486.34</v>
      </c>
    </row>
    <row r="81" spans="1:29" x14ac:dyDescent="0.25">
      <c r="A81" t="s">
        <v>2134</v>
      </c>
      <c r="B81">
        <v>193418.66</v>
      </c>
      <c r="C81">
        <v>30580.75</v>
      </c>
      <c r="D81">
        <v>213753.15</v>
      </c>
      <c r="F81">
        <v>4782579.29</v>
      </c>
      <c r="G81">
        <v>125033.75</v>
      </c>
      <c r="I81">
        <v>92680.24</v>
      </c>
      <c r="K81">
        <v>11025.77</v>
      </c>
      <c r="O81">
        <v>3750730.39</v>
      </c>
      <c r="P81">
        <v>1687514</v>
      </c>
      <c r="Q81">
        <v>97923.61</v>
      </c>
      <c r="U81">
        <v>344220</v>
      </c>
      <c r="V81">
        <v>209000</v>
      </c>
      <c r="W81">
        <v>558114</v>
      </c>
      <c r="Z81">
        <v>187016.02</v>
      </c>
      <c r="AA81">
        <v>102598.39</v>
      </c>
    </row>
    <row r="82" spans="1:29" x14ac:dyDescent="0.25">
      <c r="A82" t="s">
        <v>2136</v>
      </c>
      <c r="B82">
        <v>479578.96</v>
      </c>
      <c r="C82">
        <v>0</v>
      </c>
      <c r="D82">
        <v>42221.94</v>
      </c>
      <c r="F82">
        <v>150898.35</v>
      </c>
      <c r="G82">
        <v>146784.46</v>
      </c>
      <c r="H82">
        <v>0</v>
      </c>
      <c r="I82">
        <v>29779.5</v>
      </c>
      <c r="K82">
        <v>297.67</v>
      </c>
      <c r="M82">
        <v>90000</v>
      </c>
      <c r="O82">
        <v>-1497463.45</v>
      </c>
      <c r="P82">
        <v>2346487</v>
      </c>
      <c r="Q82">
        <v>45634.69</v>
      </c>
      <c r="U82">
        <v>451129.3</v>
      </c>
      <c r="W82">
        <v>467729.3</v>
      </c>
      <c r="X82">
        <v>1000</v>
      </c>
      <c r="Z82">
        <v>129162</v>
      </c>
      <c r="AA82">
        <v>48489.7</v>
      </c>
    </row>
    <row r="83" spans="1:29" x14ac:dyDescent="0.25">
      <c r="A83" t="s">
        <v>2137</v>
      </c>
      <c r="B83">
        <v>713330.05</v>
      </c>
      <c r="C83">
        <v>0</v>
      </c>
      <c r="D83">
        <v>78056.06</v>
      </c>
      <c r="F83">
        <v>499670.19</v>
      </c>
      <c r="G83">
        <v>813396.62</v>
      </c>
      <c r="H83">
        <v>0</v>
      </c>
      <c r="I83">
        <v>68844.009999999995</v>
      </c>
      <c r="K83">
        <v>356.76</v>
      </c>
      <c r="O83">
        <v>196978.25</v>
      </c>
      <c r="P83">
        <v>2125037.4300000002</v>
      </c>
      <c r="Q83">
        <v>186156.32</v>
      </c>
      <c r="U83">
        <v>413303</v>
      </c>
      <c r="W83">
        <v>480181</v>
      </c>
      <c r="X83">
        <v>2410</v>
      </c>
      <c r="Z83">
        <v>301745.73</v>
      </c>
      <c r="AA83">
        <v>101886.12</v>
      </c>
    </row>
    <row r="84" spans="1:29" x14ac:dyDescent="0.25">
      <c r="A84" t="s">
        <v>2138</v>
      </c>
      <c r="B84">
        <v>514602.65</v>
      </c>
      <c r="C84">
        <v>0</v>
      </c>
      <c r="D84">
        <v>30096.52</v>
      </c>
      <c r="F84">
        <v>3515991.67</v>
      </c>
      <c r="G84">
        <v>271096.34000000003</v>
      </c>
      <c r="H84">
        <v>0</v>
      </c>
      <c r="K84">
        <v>196.96</v>
      </c>
      <c r="O84">
        <v>3407306.5</v>
      </c>
      <c r="P84">
        <v>1196485.3400000001</v>
      </c>
      <c r="Q84">
        <v>40989.74</v>
      </c>
      <c r="U84">
        <v>534416</v>
      </c>
      <c r="W84">
        <v>564668</v>
      </c>
      <c r="X84">
        <v>2414</v>
      </c>
      <c r="Z84">
        <v>184469.13</v>
      </c>
      <c r="AA84">
        <v>96056.23</v>
      </c>
    </row>
    <row r="85" spans="1:29" x14ac:dyDescent="0.25">
      <c r="A85" t="s">
        <v>2150</v>
      </c>
      <c r="B85">
        <v>321230.28999999998</v>
      </c>
      <c r="C85">
        <v>0</v>
      </c>
      <c r="D85">
        <v>23341.119999999999</v>
      </c>
      <c r="F85">
        <v>146613.28</v>
      </c>
      <c r="G85">
        <v>125596.52</v>
      </c>
      <c r="K85">
        <v>18.5</v>
      </c>
      <c r="M85">
        <v>78000</v>
      </c>
      <c r="O85">
        <v>-537626.52</v>
      </c>
      <c r="P85">
        <v>1169693.49</v>
      </c>
      <c r="Q85">
        <v>49288.04</v>
      </c>
      <c r="U85">
        <v>240840.9</v>
      </c>
      <c r="W85">
        <v>261040.9</v>
      </c>
      <c r="Z85">
        <v>94960.1</v>
      </c>
      <c r="AA85">
        <v>27432.2</v>
      </c>
    </row>
    <row r="86" spans="1:29" x14ac:dyDescent="0.25">
      <c r="A86" t="s">
        <v>2139</v>
      </c>
      <c r="B86">
        <v>1410512.44</v>
      </c>
      <c r="C86">
        <v>29728.880000000001</v>
      </c>
      <c r="D86">
        <v>46945.98</v>
      </c>
      <c r="F86">
        <v>1742945.13</v>
      </c>
      <c r="G86">
        <v>732147.61</v>
      </c>
      <c r="H86">
        <v>0</v>
      </c>
      <c r="I86">
        <v>64310</v>
      </c>
      <c r="J86">
        <v>1098146</v>
      </c>
      <c r="K86">
        <v>1384.48</v>
      </c>
      <c r="O86">
        <v>2245501.63</v>
      </c>
      <c r="P86">
        <v>620039.24</v>
      </c>
      <c r="Q86">
        <v>496341.93</v>
      </c>
      <c r="T86">
        <v>1570</v>
      </c>
      <c r="U86">
        <v>667570.5</v>
      </c>
      <c r="V86">
        <v>147450</v>
      </c>
      <c r="W86">
        <v>807616.5</v>
      </c>
      <c r="X86">
        <v>880</v>
      </c>
      <c r="Y86">
        <v>3344</v>
      </c>
      <c r="Z86">
        <v>431733.93</v>
      </c>
      <c r="AA86">
        <v>136459.31</v>
      </c>
    </row>
    <row r="87" spans="1:29" x14ac:dyDescent="0.25">
      <c r="A87" t="s">
        <v>2140</v>
      </c>
      <c r="B87">
        <v>476424.77</v>
      </c>
      <c r="C87">
        <v>0</v>
      </c>
      <c r="D87">
        <v>14239.41</v>
      </c>
      <c r="F87">
        <v>8130931.3499999996</v>
      </c>
      <c r="G87">
        <v>348373.25</v>
      </c>
      <c r="H87">
        <v>0</v>
      </c>
      <c r="K87">
        <v>1500</v>
      </c>
      <c r="M87">
        <v>43700</v>
      </c>
      <c r="O87">
        <v>8674467.4299999997</v>
      </c>
      <c r="Q87">
        <v>579833.38</v>
      </c>
      <c r="T87">
        <v>485</v>
      </c>
      <c r="U87">
        <v>332796.79999999999</v>
      </c>
      <c r="V87">
        <v>42400</v>
      </c>
      <c r="W87">
        <v>491318.8</v>
      </c>
      <c r="Z87">
        <v>184303.72</v>
      </c>
      <c r="AA87">
        <v>29591.31</v>
      </c>
    </row>
    <row r="88" spans="1:29" x14ac:dyDescent="0.25">
      <c r="A88" t="s">
        <v>2141</v>
      </c>
      <c r="B88">
        <v>142887.84</v>
      </c>
      <c r="C88">
        <v>4013.6</v>
      </c>
      <c r="D88">
        <v>34283.440000000002</v>
      </c>
      <c r="F88">
        <v>224438.78</v>
      </c>
      <c r="G88">
        <v>597671</v>
      </c>
      <c r="H88">
        <v>0</v>
      </c>
      <c r="K88">
        <v>0</v>
      </c>
      <c r="O88">
        <v>1030047.97</v>
      </c>
      <c r="Q88">
        <v>194447.81</v>
      </c>
      <c r="U88">
        <v>277740</v>
      </c>
      <c r="V88">
        <v>36600</v>
      </c>
      <c r="W88">
        <v>330304</v>
      </c>
      <c r="X88">
        <v>9054</v>
      </c>
      <c r="Y88">
        <v>1184</v>
      </c>
      <c r="Z88">
        <v>139160.31</v>
      </c>
      <c r="AA88">
        <v>55838.81</v>
      </c>
    </row>
    <row r="89" spans="1:29" x14ac:dyDescent="0.25">
      <c r="A89" t="s">
        <v>2142</v>
      </c>
      <c r="B89">
        <v>606470.57999999996</v>
      </c>
      <c r="C89">
        <v>3060.68</v>
      </c>
      <c r="D89">
        <v>79085.05</v>
      </c>
      <c r="F89">
        <v>3185396.84</v>
      </c>
      <c r="G89">
        <v>1653414.11</v>
      </c>
      <c r="H89">
        <v>0</v>
      </c>
      <c r="I89">
        <v>0</v>
      </c>
      <c r="J89">
        <v>22636.400000000001</v>
      </c>
      <c r="K89">
        <v>251.68</v>
      </c>
      <c r="O89">
        <v>3798189.72</v>
      </c>
      <c r="P89">
        <v>1221990.08</v>
      </c>
      <c r="Q89">
        <v>673994.33</v>
      </c>
      <c r="R89">
        <v>16200</v>
      </c>
      <c r="T89">
        <v>280</v>
      </c>
      <c r="U89">
        <v>464100</v>
      </c>
      <c r="V89">
        <v>182200</v>
      </c>
      <c r="W89">
        <v>550637</v>
      </c>
      <c r="X89">
        <v>1808</v>
      </c>
      <c r="Z89">
        <v>288759.84000000003</v>
      </c>
      <c r="AA89">
        <v>11200.11</v>
      </c>
      <c r="AB89">
        <v>10</v>
      </c>
    </row>
    <row r="90" spans="1:29" x14ac:dyDescent="0.25">
      <c r="A90" t="s">
        <v>2143</v>
      </c>
      <c r="B90">
        <v>815673.48</v>
      </c>
      <c r="C90">
        <v>0</v>
      </c>
      <c r="D90">
        <v>137849.04999999999</v>
      </c>
      <c r="F90">
        <v>101061.01</v>
      </c>
      <c r="G90">
        <v>198781.85</v>
      </c>
      <c r="I90">
        <v>55750</v>
      </c>
      <c r="J90">
        <v>90720</v>
      </c>
      <c r="K90">
        <v>0</v>
      </c>
      <c r="O90">
        <v>-56691.44</v>
      </c>
      <c r="P90">
        <v>1247302.3600000001</v>
      </c>
      <c r="Q90">
        <v>252644.27</v>
      </c>
      <c r="S90">
        <v>2645.72</v>
      </c>
      <c r="U90">
        <v>272700</v>
      </c>
      <c r="W90">
        <v>396150</v>
      </c>
      <c r="Z90">
        <v>129064.88</v>
      </c>
      <c r="AA90">
        <v>86490.64</v>
      </c>
    </row>
    <row r="91" spans="1:29" x14ac:dyDescent="0.25">
      <c r="A91" t="s">
        <v>2144</v>
      </c>
      <c r="B91">
        <v>764609.58</v>
      </c>
      <c r="C91">
        <v>2553</v>
      </c>
      <c r="D91">
        <v>64051.28</v>
      </c>
      <c r="F91">
        <v>200020.7</v>
      </c>
      <c r="G91">
        <v>141848.49</v>
      </c>
      <c r="H91">
        <v>0</v>
      </c>
      <c r="I91">
        <v>29828.01</v>
      </c>
      <c r="K91">
        <v>6340.4</v>
      </c>
      <c r="M91">
        <v>588064.69999999995</v>
      </c>
      <c r="O91">
        <v>-948720.79</v>
      </c>
      <c r="P91">
        <v>1693308.65</v>
      </c>
      <c r="Q91">
        <v>48300.6</v>
      </c>
      <c r="U91">
        <v>541607.1</v>
      </c>
      <c r="W91">
        <v>581707.1</v>
      </c>
      <c r="X91">
        <v>40</v>
      </c>
      <c r="Y91">
        <v>392</v>
      </c>
      <c r="Z91">
        <v>166422.07</v>
      </c>
      <c r="AA91">
        <v>23309.45</v>
      </c>
      <c r="AC91">
        <v>13775</v>
      </c>
    </row>
    <row r="92" spans="1:29" x14ac:dyDescent="0.25">
      <c r="A92" t="s">
        <v>2145</v>
      </c>
      <c r="B92">
        <v>431463.43</v>
      </c>
      <c r="C92">
        <v>0</v>
      </c>
      <c r="D92">
        <v>127797.96</v>
      </c>
      <c r="F92">
        <v>2120279.42</v>
      </c>
      <c r="G92">
        <v>78128.27</v>
      </c>
      <c r="H92">
        <v>0</v>
      </c>
      <c r="I92">
        <v>25832</v>
      </c>
      <c r="J92">
        <v>69600</v>
      </c>
      <c r="K92">
        <v>2449</v>
      </c>
      <c r="M92">
        <v>250160</v>
      </c>
      <c r="O92">
        <v>2162046.65</v>
      </c>
      <c r="P92">
        <v>345503.07</v>
      </c>
      <c r="Q92">
        <v>36482</v>
      </c>
      <c r="U92">
        <v>182403.6</v>
      </c>
      <c r="W92">
        <v>227403.6</v>
      </c>
      <c r="Z92">
        <v>67021.08</v>
      </c>
      <c r="AA92">
        <v>22382.560000000001</v>
      </c>
    </row>
    <row r="93" spans="1:29" x14ac:dyDescent="0.25">
      <c r="A93" t="s">
        <v>2151</v>
      </c>
      <c r="B93">
        <v>825165.95</v>
      </c>
      <c r="C93">
        <v>0</v>
      </c>
      <c r="D93">
        <v>113887.94</v>
      </c>
      <c r="F93">
        <v>35002.76</v>
      </c>
      <c r="G93">
        <v>127657.09</v>
      </c>
      <c r="I93">
        <v>48840.51</v>
      </c>
      <c r="J93">
        <v>169409</v>
      </c>
      <c r="M93">
        <v>444154</v>
      </c>
      <c r="O93">
        <v>-1861714.11</v>
      </c>
      <c r="P93">
        <v>2439641.09</v>
      </c>
      <c r="Q93">
        <v>23444.240000000002</v>
      </c>
      <c r="U93">
        <v>303600</v>
      </c>
      <c r="W93">
        <v>365400</v>
      </c>
      <c r="Y93">
        <v>544</v>
      </c>
      <c r="Z93">
        <v>87863.77</v>
      </c>
      <c r="AA93">
        <v>11853.22</v>
      </c>
    </row>
    <row r="94" spans="1:29" x14ac:dyDescent="0.25">
      <c r="A94" t="s">
        <v>2154</v>
      </c>
      <c r="B94">
        <v>470331.49</v>
      </c>
      <c r="C94">
        <v>0</v>
      </c>
      <c r="D94">
        <v>66387.490000000005</v>
      </c>
      <c r="F94">
        <v>965624.74</v>
      </c>
      <c r="G94">
        <v>155027.85</v>
      </c>
      <c r="I94">
        <v>103048.73</v>
      </c>
      <c r="J94">
        <v>117073.5</v>
      </c>
      <c r="K94">
        <v>0</v>
      </c>
      <c r="M94">
        <v>263980</v>
      </c>
      <c r="O94">
        <v>-1785148.49</v>
      </c>
      <c r="P94">
        <v>3118920.11</v>
      </c>
      <c r="Q94">
        <v>129261.82</v>
      </c>
      <c r="U94">
        <v>149229.79999999999</v>
      </c>
      <c r="W94">
        <v>256929.8</v>
      </c>
      <c r="Z94">
        <v>126836.4</v>
      </c>
      <c r="AA94">
        <v>55227.7</v>
      </c>
    </row>
    <row r="95" spans="1:29" x14ac:dyDescent="0.25">
      <c r="A95" t="s">
        <v>2131</v>
      </c>
      <c r="B95">
        <v>115487.92</v>
      </c>
      <c r="C95">
        <v>0</v>
      </c>
      <c r="D95">
        <v>10673.09</v>
      </c>
      <c r="F95">
        <v>540585.98</v>
      </c>
      <c r="G95">
        <v>95659.5</v>
      </c>
      <c r="I95">
        <v>76880</v>
      </c>
      <c r="J95">
        <v>472860</v>
      </c>
      <c r="K95">
        <v>2885</v>
      </c>
      <c r="M95">
        <v>106999</v>
      </c>
      <c r="O95">
        <v>-2208475.35</v>
      </c>
      <c r="P95">
        <v>2656385</v>
      </c>
      <c r="Q95">
        <v>34704.370000000003</v>
      </c>
      <c r="U95">
        <v>197785.32</v>
      </c>
      <c r="V95">
        <v>37400</v>
      </c>
      <c r="W95">
        <v>373227.32</v>
      </c>
      <c r="X95">
        <v>432</v>
      </c>
      <c r="Z95">
        <v>212243.28</v>
      </c>
      <c r="AA95">
        <v>29114.25</v>
      </c>
    </row>
    <row r="96" spans="1:29" x14ac:dyDescent="0.25">
      <c r="A96" t="s">
        <v>2132</v>
      </c>
      <c r="B96">
        <v>71819.83</v>
      </c>
      <c r="C96">
        <v>0</v>
      </c>
      <c r="D96">
        <v>14786.48</v>
      </c>
      <c r="F96">
        <v>297117.88</v>
      </c>
      <c r="G96">
        <v>29265.26</v>
      </c>
      <c r="I96">
        <v>61205.87</v>
      </c>
      <c r="J96">
        <v>161264</v>
      </c>
      <c r="K96">
        <v>0</v>
      </c>
      <c r="M96">
        <v>56355</v>
      </c>
      <c r="O96">
        <v>-2380351.23</v>
      </c>
      <c r="P96">
        <v>2668500</v>
      </c>
      <c r="Q96">
        <v>40076.21</v>
      </c>
      <c r="U96">
        <v>274759</v>
      </c>
      <c r="V96">
        <v>18640</v>
      </c>
      <c r="W96">
        <v>344886</v>
      </c>
      <c r="X96">
        <v>688</v>
      </c>
      <c r="Z96">
        <v>125571.92</v>
      </c>
      <c r="AA96">
        <v>16313.48</v>
      </c>
    </row>
    <row r="97" spans="1:27" x14ac:dyDescent="0.25">
      <c r="A97" t="s">
        <v>2133</v>
      </c>
      <c r="B97">
        <v>1177319.3600000001</v>
      </c>
      <c r="C97">
        <v>13900</v>
      </c>
      <c r="D97">
        <v>32527.15</v>
      </c>
      <c r="F97">
        <v>2751636.05</v>
      </c>
      <c r="G97">
        <v>147506.62</v>
      </c>
      <c r="I97">
        <v>124122.12</v>
      </c>
      <c r="K97">
        <v>2244.5</v>
      </c>
      <c r="M97">
        <v>1171348.46</v>
      </c>
      <c r="O97">
        <v>-6353420.4800000004</v>
      </c>
      <c r="P97">
        <v>9526566.6699999999</v>
      </c>
      <c r="Q97">
        <v>159926.26</v>
      </c>
      <c r="R97">
        <v>428122</v>
      </c>
      <c r="U97">
        <v>507591.8</v>
      </c>
      <c r="V97">
        <v>18900</v>
      </c>
      <c r="W97">
        <v>821676.94</v>
      </c>
      <c r="X97">
        <v>10536</v>
      </c>
      <c r="Z97">
        <v>511844.99</v>
      </c>
      <c r="AA97">
        <v>118454.22</v>
      </c>
    </row>
    <row r="98" spans="1:27" x14ac:dyDescent="0.25">
      <c r="A98" t="s">
        <v>2135</v>
      </c>
      <c r="B98">
        <v>763018.87</v>
      </c>
      <c r="C98">
        <v>9400</v>
      </c>
      <c r="D98">
        <v>0</v>
      </c>
      <c r="F98">
        <v>305532.57</v>
      </c>
      <c r="G98">
        <v>674.27</v>
      </c>
      <c r="H98">
        <v>0</v>
      </c>
      <c r="I98">
        <v>73457.61</v>
      </c>
      <c r="J98">
        <v>4450</v>
      </c>
      <c r="K98">
        <v>46.17</v>
      </c>
      <c r="M98">
        <v>90120</v>
      </c>
      <c r="O98">
        <v>-1575328.6</v>
      </c>
      <c r="P98">
        <v>2647000</v>
      </c>
      <c r="Q98">
        <v>77844.33</v>
      </c>
      <c r="U98">
        <v>266649</v>
      </c>
      <c r="W98">
        <v>344581</v>
      </c>
      <c r="X98">
        <v>928</v>
      </c>
      <c r="Y98">
        <v>440</v>
      </c>
      <c r="Z98">
        <v>145143.9</v>
      </c>
      <c r="AA98">
        <v>14519.9</v>
      </c>
    </row>
    <row r="99" spans="1:27" x14ac:dyDescent="0.25">
      <c r="A99" t="s">
        <v>2153</v>
      </c>
      <c r="B99">
        <v>833109.86</v>
      </c>
      <c r="C99">
        <v>0</v>
      </c>
      <c r="D99">
        <v>0</v>
      </c>
      <c r="F99">
        <v>87337.93</v>
      </c>
      <c r="G99">
        <v>78935.990000000005</v>
      </c>
      <c r="H99">
        <v>0</v>
      </c>
      <c r="I99">
        <v>49670.09</v>
      </c>
      <c r="J99">
        <v>5500</v>
      </c>
      <c r="K99">
        <v>924.63</v>
      </c>
      <c r="M99">
        <v>657216</v>
      </c>
      <c r="O99">
        <v>-1433062.19</v>
      </c>
      <c r="P99">
        <v>1913700</v>
      </c>
      <c r="Q99">
        <v>65722</v>
      </c>
      <c r="S99">
        <v>1359.91</v>
      </c>
      <c r="U99">
        <v>182543</v>
      </c>
      <c r="W99">
        <v>267899</v>
      </c>
      <c r="Z99">
        <v>164967.59</v>
      </c>
      <c r="AA99">
        <v>11323.07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M188"/>
  <sheetViews>
    <sheetView topLeftCell="F1" zoomScale="94" zoomScaleNormal="94" workbookViewId="0">
      <selection activeCell="Z5" sqref="Z5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3" width="8.796875"/>
    <col min="34" max="34" width="16.3984375" style="123" customWidth="1"/>
    <col min="35" max="35" width="15.8984375" style="144" bestFit="1" customWidth="1"/>
    <col min="36" max="36" width="17.3984375" style="138" bestFit="1" customWidth="1"/>
    <col min="37" max="37" width="17.59765625" style="140" bestFit="1" customWidth="1"/>
    <col min="38" max="38" width="19.09765625" style="141" bestFit="1" customWidth="1"/>
    <col min="39" max="39" width="14.59765625" style="145" bestFit="1" customWidth="1"/>
    <col min="40" max="16384" width="9" style="44"/>
  </cols>
  <sheetData>
    <row r="1" spans="1:39" x14ac:dyDescent="0.25">
      <c r="A1" s="106"/>
      <c r="B1" s="106"/>
      <c r="E1" t="s">
        <v>2056</v>
      </c>
      <c r="F1" t="s">
        <v>2229</v>
      </c>
      <c r="G1" t="s">
        <v>2230</v>
      </c>
      <c r="H1" t="s">
        <v>2231</v>
      </c>
      <c r="I1" t="s">
        <v>2509</v>
      </c>
      <c r="J1" t="s">
        <v>2232</v>
      </c>
      <c r="K1" t="s">
        <v>2233</v>
      </c>
      <c r="L1" t="s">
        <v>2235</v>
      </c>
      <c r="M1" t="s">
        <v>2236</v>
      </c>
      <c r="N1" t="s">
        <v>2238</v>
      </c>
      <c r="O1" t="s">
        <v>2239</v>
      </c>
      <c r="P1" t="s">
        <v>2240</v>
      </c>
      <c r="Q1" t="s">
        <v>2241</v>
      </c>
      <c r="R1" t="s">
        <v>2291</v>
      </c>
      <c r="S1" t="s">
        <v>2242</v>
      </c>
      <c r="T1" t="s">
        <v>2243</v>
      </c>
      <c r="U1" t="s">
        <v>2245</v>
      </c>
      <c r="V1" t="s">
        <v>2246</v>
      </c>
      <c r="W1" t="s">
        <v>2247</v>
      </c>
      <c r="X1" t="s">
        <v>2293</v>
      </c>
      <c r="Y1" t="s">
        <v>2248</v>
      </c>
      <c r="Z1" t="s">
        <v>2249</v>
      </c>
      <c r="AA1" t="s">
        <v>2250</v>
      </c>
      <c r="AB1" t="s">
        <v>2251</v>
      </c>
      <c r="AC1" t="s">
        <v>2252</v>
      </c>
      <c r="AD1" t="s">
        <v>2253</v>
      </c>
      <c r="AE1" t="s">
        <v>2254</v>
      </c>
      <c r="AF1" t="s">
        <v>2294</v>
      </c>
      <c r="AG1" t="s">
        <v>2257</v>
      </c>
      <c r="AH1" s="123" t="s">
        <v>0</v>
      </c>
      <c r="AI1" s="124" t="s">
        <v>1</v>
      </c>
      <c r="AJ1" s="138" t="s">
        <v>2</v>
      </c>
      <c r="AK1" s="139" t="s">
        <v>3</v>
      </c>
      <c r="AL1" s="126" t="s">
        <v>4</v>
      </c>
      <c r="AM1" s="128" t="s">
        <v>5</v>
      </c>
    </row>
    <row r="2" spans="1:39" ht="25.8" customHeight="1" x14ac:dyDescent="0.25">
      <c r="A2" s="106"/>
      <c r="B2" s="106"/>
      <c r="C2" s="42" t="s">
        <v>578</v>
      </c>
      <c r="E2" t="s">
        <v>2057</v>
      </c>
      <c r="F2" t="s">
        <v>2258</v>
      </c>
      <c r="G2" t="s">
        <v>2259</v>
      </c>
      <c r="H2" t="s">
        <v>2260</v>
      </c>
      <c r="I2" t="s">
        <v>2510</v>
      </c>
      <c r="J2" t="s">
        <v>2261</v>
      </c>
      <c r="K2" t="s">
        <v>2262</v>
      </c>
      <c r="L2" t="s">
        <v>2264</v>
      </c>
      <c r="M2" t="s">
        <v>2265</v>
      </c>
      <c r="N2" t="s">
        <v>2267</v>
      </c>
      <c r="O2" t="s">
        <v>2268</v>
      </c>
      <c r="P2" t="s">
        <v>2269</v>
      </c>
      <c r="Q2" t="s">
        <v>2270</v>
      </c>
      <c r="R2" t="s">
        <v>2296</v>
      </c>
      <c r="S2" t="s">
        <v>2271</v>
      </c>
      <c r="T2" t="s">
        <v>2272</v>
      </c>
      <c r="U2" t="s">
        <v>2274</v>
      </c>
      <c r="V2" t="s">
        <v>2275</v>
      </c>
      <c r="W2" t="s">
        <v>2276</v>
      </c>
      <c r="X2" t="s">
        <v>2298</v>
      </c>
      <c r="Y2" t="s">
        <v>2277</v>
      </c>
      <c r="Z2" t="s">
        <v>2278</v>
      </c>
      <c r="AA2" t="s">
        <v>2279</v>
      </c>
      <c r="AB2" t="s">
        <v>2280</v>
      </c>
      <c r="AC2" t="s">
        <v>2281</v>
      </c>
      <c r="AD2" t="s">
        <v>2282</v>
      </c>
      <c r="AE2" t="s">
        <v>2283</v>
      </c>
      <c r="AF2" t="s">
        <v>2299</v>
      </c>
      <c r="AG2" t="s">
        <v>2286</v>
      </c>
      <c r="AI2" s="124"/>
      <c r="AM2" s="125"/>
    </row>
    <row r="3" spans="1:39" ht="31.8" customHeight="1" thickBot="1" x14ac:dyDescent="0.3">
      <c r="A3" s="106"/>
      <c r="B3" s="106"/>
      <c r="E3" t="s">
        <v>2058</v>
      </c>
      <c r="F3">
        <v>70652085.180000007</v>
      </c>
      <c r="G3">
        <v>5361004.66</v>
      </c>
      <c r="H3">
        <v>11934274.48</v>
      </c>
      <c r="I3">
        <v>-194995</v>
      </c>
      <c r="J3">
        <v>78514538.170000002</v>
      </c>
      <c r="K3">
        <v>24639108.940000001</v>
      </c>
      <c r="L3">
        <v>662823</v>
      </c>
      <c r="M3">
        <v>1711070.01</v>
      </c>
      <c r="N3">
        <v>5094856.32</v>
      </c>
      <c r="O3">
        <v>2053021.24</v>
      </c>
      <c r="P3">
        <v>6920</v>
      </c>
      <c r="Q3">
        <v>10560336.050000001</v>
      </c>
      <c r="R3">
        <v>3863637.83</v>
      </c>
      <c r="S3">
        <v>33372225.68</v>
      </c>
      <c r="T3">
        <v>142480806.58000001</v>
      </c>
      <c r="U3">
        <v>26506951.510000002</v>
      </c>
      <c r="V3">
        <v>596430.19999999995</v>
      </c>
      <c r="W3">
        <v>47673.4</v>
      </c>
      <c r="X3">
        <v>-32425</v>
      </c>
      <c r="Y3">
        <v>38769061.850000001</v>
      </c>
      <c r="Z3">
        <v>3672680.26</v>
      </c>
      <c r="AA3">
        <v>48454895.619999997</v>
      </c>
      <c r="AB3">
        <v>376622.56</v>
      </c>
      <c r="AC3">
        <v>141516.76999999999</v>
      </c>
      <c r="AD3">
        <v>23183301.41</v>
      </c>
      <c r="AE3">
        <v>5543144.8700000001</v>
      </c>
      <c r="AF3">
        <v>10</v>
      </c>
      <c r="AG3">
        <v>760561.27</v>
      </c>
      <c r="AH3" s="123">
        <f t="shared" ref="AH3:AM3" si="0">SUM(AH4:AH66)</f>
        <v>60518908.739999995</v>
      </c>
      <c r="AI3" s="124">
        <f t="shared" si="0"/>
        <v>5190824.5</v>
      </c>
      <c r="AJ3" s="138">
        <f t="shared" si="0"/>
        <v>55328084.24000001</v>
      </c>
      <c r="AK3" s="140">
        <f t="shared" si="0"/>
        <v>48397194.37000002</v>
      </c>
      <c r="AL3" s="141">
        <f t="shared" si="0"/>
        <v>54248135.43999999</v>
      </c>
      <c r="AM3" s="125">
        <f t="shared" si="0"/>
        <v>-5850941.0699999975</v>
      </c>
    </row>
    <row r="4" spans="1:39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2059</v>
      </c>
      <c r="F4">
        <v>4295336.13</v>
      </c>
      <c r="G4">
        <v>9615</v>
      </c>
      <c r="H4">
        <v>104319.97</v>
      </c>
      <c r="J4">
        <v>1989578.34</v>
      </c>
      <c r="K4">
        <v>374009.01</v>
      </c>
      <c r="L4">
        <v>0</v>
      </c>
      <c r="N4">
        <v>228466</v>
      </c>
      <c r="O4">
        <v>2067.46</v>
      </c>
      <c r="S4">
        <v>5094453.07</v>
      </c>
      <c r="T4">
        <v>1723269</v>
      </c>
      <c r="U4">
        <v>209061.35</v>
      </c>
      <c r="V4">
        <v>17500</v>
      </c>
      <c r="Y4">
        <v>1046344.82</v>
      </c>
      <c r="Z4">
        <v>44400</v>
      </c>
      <c r="AA4">
        <v>1224678.82</v>
      </c>
      <c r="AB4">
        <v>43870</v>
      </c>
      <c r="AC4">
        <v>15220</v>
      </c>
      <c r="AD4">
        <v>220393.76</v>
      </c>
      <c r="AE4">
        <v>88540.67</v>
      </c>
      <c r="AH4" s="123">
        <f>SUM(F4:H4)</f>
        <v>4409271.0999999996</v>
      </c>
      <c r="AI4" s="181">
        <f>SUM(L4:P4)</f>
        <v>230533.46</v>
      </c>
      <c r="AJ4" s="142">
        <f>AH4-AI4</f>
        <v>4178737.6399999997</v>
      </c>
      <c r="AK4" s="182">
        <f>SUM(U4:Z4)</f>
        <v>1317306.17</v>
      </c>
      <c r="AL4" s="183">
        <f>SUM(AA4:AG4)</f>
        <v>1592703.25</v>
      </c>
      <c r="AM4" s="125">
        <f>AK4-AL4</f>
        <v>-275397.08000000007</v>
      </c>
    </row>
    <row r="5" spans="1:39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2060</v>
      </c>
      <c r="F5">
        <v>286828.65999999997</v>
      </c>
      <c r="G5">
        <v>156896.56</v>
      </c>
      <c r="H5">
        <v>198422.7</v>
      </c>
      <c r="I5">
        <v>-194995</v>
      </c>
      <c r="J5">
        <v>316255.34000000003</v>
      </c>
      <c r="K5">
        <v>88198.8</v>
      </c>
      <c r="M5">
        <v>-989841.3</v>
      </c>
      <c r="O5">
        <v>1856307.29</v>
      </c>
      <c r="P5">
        <v>6920</v>
      </c>
      <c r="Q5">
        <v>388140.65</v>
      </c>
      <c r="S5">
        <v>0</v>
      </c>
      <c r="T5">
        <v>-225799.91</v>
      </c>
      <c r="U5">
        <v>52004.37</v>
      </c>
      <c r="V5">
        <v>-10500</v>
      </c>
      <c r="X5">
        <v>-34760</v>
      </c>
      <c r="Z5">
        <v>39997</v>
      </c>
      <c r="AA5">
        <v>3417.95</v>
      </c>
      <c r="AB5">
        <v>34900</v>
      </c>
      <c r="AC5">
        <v>12648.56</v>
      </c>
      <c r="AD5">
        <v>99900.53</v>
      </c>
      <c r="AH5" s="123">
        <f t="shared" ref="AH5:AH68" si="1">SUM(F5:H5)</f>
        <v>642147.91999999993</v>
      </c>
      <c r="AI5" s="181">
        <f t="shared" ref="AI5" si="2">SUM(L5:P5)</f>
        <v>873385.99</v>
      </c>
      <c r="AJ5" s="142">
        <f t="shared" ref="AJ5:AJ68" si="3">AH5-AI5</f>
        <v>-231238.07000000007</v>
      </c>
      <c r="AK5" s="182">
        <f t="shared" ref="AK5:AK68" si="4">SUM(U5:Z5)</f>
        <v>46741.37</v>
      </c>
      <c r="AL5" s="183">
        <f t="shared" ref="AL5:AL68" si="5">SUM(AA5:AG5)</f>
        <v>150867.03999999998</v>
      </c>
      <c r="AM5" s="125">
        <f t="shared" ref="AM5:AM52" si="6">AK5-AL5</f>
        <v>-104125.66999999998</v>
      </c>
    </row>
    <row r="6" spans="1:39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2061</v>
      </c>
      <c r="F6">
        <v>2306088.91</v>
      </c>
      <c r="G6">
        <v>13885.96</v>
      </c>
      <c r="H6">
        <v>149143.47</v>
      </c>
      <c r="J6">
        <v>423380.86</v>
      </c>
      <c r="K6">
        <v>339587.87</v>
      </c>
      <c r="L6">
        <v>0</v>
      </c>
      <c r="M6">
        <v>836.74</v>
      </c>
      <c r="N6">
        <v>51551</v>
      </c>
      <c r="O6">
        <v>227.27</v>
      </c>
      <c r="S6">
        <v>1213769.83</v>
      </c>
      <c r="T6">
        <v>2169071.4500000002</v>
      </c>
      <c r="U6">
        <v>857017.13</v>
      </c>
      <c r="V6">
        <v>4800</v>
      </c>
      <c r="Y6">
        <v>880814.88</v>
      </c>
      <c r="Z6">
        <v>67900</v>
      </c>
      <c r="AA6">
        <v>1272916.8799999999</v>
      </c>
      <c r="AB6">
        <v>24000</v>
      </c>
      <c r="AD6">
        <v>497002.48</v>
      </c>
      <c r="AE6">
        <v>10488.77</v>
      </c>
      <c r="AG6">
        <v>209493.1</v>
      </c>
      <c r="AH6" s="123">
        <f t="shared" si="1"/>
        <v>2469118.3400000003</v>
      </c>
      <c r="AI6" s="181">
        <f>SUM(L6:P6)</f>
        <v>52615.009999999995</v>
      </c>
      <c r="AJ6" s="142">
        <f t="shared" si="3"/>
        <v>2416503.3300000005</v>
      </c>
      <c r="AK6" s="182">
        <f t="shared" si="4"/>
        <v>1810532.01</v>
      </c>
      <c r="AL6" s="183">
        <f t="shared" si="5"/>
        <v>2013901.23</v>
      </c>
      <c r="AM6" s="125">
        <f t="shared" si="6"/>
        <v>-203369.21999999997</v>
      </c>
    </row>
    <row r="7" spans="1:39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2062</v>
      </c>
      <c r="F7">
        <v>1049322.8500000001</v>
      </c>
      <c r="G7">
        <v>1620</v>
      </c>
      <c r="H7">
        <v>101618.6</v>
      </c>
      <c r="J7">
        <v>253152.72</v>
      </c>
      <c r="K7">
        <v>93193.47</v>
      </c>
      <c r="L7">
        <v>0</v>
      </c>
      <c r="O7">
        <v>1257.31</v>
      </c>
      <c r="Q7">
        <v>262847</v>
      </c>
      <c r="S7">
        <v>850530.93</v>
      </c>
      <c r="T7">
        <v>235221.96</v>
      </c>
      <c r="U7">
        <v>264213.58</v>
      </c>
      <c r="V7">
        <v>35850</v>
      </c>
      <c r="Y7">
        <v>761538.94</v>
      </c>
      <c r="Z7">
        <v>175884</v>
      </c>
      <c r="AA7">
        <v>838249.94</v>
      </c>
      <c r="AD7">
        <v>231533.84</v>
      </c>
      <c r="AE7">
        <v>18652.3</v>
      </c>
      <c r="AH7" s="123">
        <f t="shared" si="1"/>
        <v>1152561.4500000002</v>
      </c>
      <c r="AI7" s="181">
        <f t="shared" ref="AI7:AI70" si="7">SUM(L7:P7)</f>
        <v>1257.31</v>
      </c>
      <c r="AJ7" s="142">
        <f t="shared" si="3"/>
        <v>1151304.1400000001</v>
      </c>
      <c r="AK7" s="182">
        <f t="shared" si="4"/>
        <v>1237486.52</v>
      </c>
      <c r="AL7" s="183">
        <f t="shared" si="5"/>
        <v>1088436.08</v>
      </c>
      <c r="AM7" s="125">
        <f t="shared" si="6"/>
        <v>149050.43999999994</v>
      </c>
    </row>
    <row r="8" spans="1:39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2063</v>
      </c>
      <c r="F8">
        <v>738373.74</v>
      </c>
      <c r="G8">
        <v>99806.25</v>
      </c>
      <c r="H8">
        <v>282980.25</v>
      </c>
      <c r="J8">
        <v>446462.36</v>
      </c>
      <c r="K8">
        <v>278500.89</v>
      </c>
      <c r="M8">
        <v>25049.59</v>
      </c>
      <c r="N8">
        <v>189850</v>
      </c>
      <c r="O8">
        <v>8054.99</v>
      </c>
      <c r="Q8">
        <v>6490</v>
      </c>
      <c r="R8">
        <v>-235297.35</v>
      </c>
      <c r="T8">
        <v>1649277.25</v>
      </c>
      <c r="U8">
        <v>485748.69</v>
      </c>
      <c r="Y8">
        <v>494591.02</v>
      </c>
      <c r="Z8">
        <v>131000</v>
      </c>
      <c r="AA8">
        <v>631322.02</v>
      </c>
      <c r="AD8">
        <v>246767.65</v>
      </c>
      <c r="AE8">
        <v>30551.03</v>
      </c>
      <c r="AH8" s="123">
        <f t="shared" si="1"/>
        <v>1121160.24</v>
      </c>
      <c r="AI8" s="181">
        <f t="shared" si="7"/>
        <v>222954.58</v>
      </c>
      <c r="AJ8" s="142">
        <f t="shared" si="3"/>
        <v>898205.66</v>
      </c>
      <c r="AK8" s="182">
        <f t="shared" si="4"/>
        <v>1111339.71</v>
      </c>
      <c r="AL8" s="183">
        <f t="shared" si="5"/>
        <v>908640.70000000007</v>
      </c>
      <c r="AM8" s="125">
        <f t="shared" si="6"/>
        <v>202699.00999999989</v>
      </c>
    </row>
    <row r="9" spans="1:39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2064</v>
      </c>
      <c r="F9">
        <v>999082.38</v>
      </c>
      <c r="G9">
        <v>3215.16</v>
      </c>
      <c r="H9">
        <v>81238.7</v>
      </c>
      <c r="J9">
        <v>14314.32</v>
      </c>
      <c r="K9">
        <v>305516.28999999998</v>
      </c>
      <c r="N9">
        <v>454086</v>
      </c>
      <c r="O9">
        <v>18.5</v>
      </c>
      <c r="Q9">
        <v>207034</v>
      </c>
      <c r="S9">
        <v>513667.61</v>
      </c>
      <c r="T9">
        <v>169383.81</v>
      </c>
      <c r="U9">
        <v>271424.42</v>
      </c>
      <c r="Y9">
        <v>258443.61</v>
      </c>
      <c r="Z9">
        <v>14600</v>
      </c>
      <c r="AA9">
        <v>325770.61</v>
      </c>
      <c r="AD9">
        <v>118499.63</v>
      </c>
      <c r="AE9">
        <v>40020.86</v>
      </c>
      <c r="AG9">
        <v>1000</v>
      </c>
      <c r="AH9" s="123">
        <f t="shared" si="1"/>
        <v>1083536.24</v>
      </c>
      <c r="AI9" s="181">
        <f t="shared" si="7"/>
        <v>454104.5</v>
      </c>
      <c r="AJ9" s="142">
        <f t="shared" si="3"/>
        <v>629431.74</v>
      </c>
      <c r="AK9" s="182">
        <f t="shared" si="4"/>
        <v>544468.03</v>
      </c>
      <c r="AL9" s="183">
        <f t="shared" si="5"/>
        <v>485291.1</v>
      </c>
      <c r="AM9" s="125">
        <f t="shared" si="6"/>
        <v>59176.930000000051</v>
      </c>
    </row>
    <row r="10" spans="1:39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2065</v>
      </c>
      <c r="F10">
        <v>1574632.88</v>
      </c>
      <c r="G10">
        <v>57831.09</v>
      </c>
      <c r="H10">
        <v>34865.949999999997</v>
      </c>
      <c r="J10">
        <v>756199.37</v>
      </c>
      <c r="K10">
        <v>263304.5</v>
      </c>
      <c r="L10">
        <v>0</v>
      </c>
      <c r="O10">
        <v>2750.47</v>
      </c>
      <c r="S10">
        <v>1193295.31</v>
      </c>
      <c r="T10">
        <v>1442563.02</v>
      </c>
      <c r="U10">
        <v>360303.45</v>
      </c>
      <c r="Y10">
        <v>581204</v>
      </c>
      <c r="Z10">
        <v>181000</v>
      </c>
      <c r="AA10">
        <v>784787</v>
      </c>
      <c r="AD10">
        <v>201557.58</v>
      </c>
      <c r="AE10">
        <v>86937.88</v>
      </c>
      <c r="AG10">
        <v>1000</v>
      </c>
      <c r="AH10" s="123">
        <f t="shared" si="1"/>
        <v>1667329.92</v>
      </c>
      <c r="AI10" s="181">
        <f t="shared" si="7"/>
        <v>2750.47</v>
      </c>
      <c r="AJ10" s="142">
        <f t="shared" si="3"/>
        <v>1664579.45</v>
      </c>
      <c r="AK10" s="182">
        <f t="shared" si="4"/>
        <v>1122507.45</v>
      </c>
      <c r="AL10" s="183">
        <f t="shared" si="5"/>
        <v>1074282.46</v>
      </c>
      <c r="AM10" s="125">
        <f t="shared" si="6"/>
        <v>48224.989999999991</v>
      </c>
    </row>
    <row r="11" spans="1:39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2066</v>
      </c>
      <c r="F11">
        <v>513394.43</v>
      </c>
      <c r="G11">
        <v>0</v>
      </c>
      <c r="H11">
        <v>105564.25</v>
      </c>
      <c r="J11">
        <v>169411.73</v>
      </c>
      <c r="K11">
        <v>188931.61</v>
      </c>
      <c r="M11">
        <v>41075</v>
      </c>
      <c r="N11">
        <v>49600</v>
      </c>
      <c r="O11">
        <v>1995</v>
      </c>
      <c r="S11">
        <v>458927.4</v>
      </c>
      <c r="T11">
        <v>484200</v>
      </c>
      <c r="U11">
        <v>228225.85</v>
      </c>
      <c r="Y11">
        <v>585403.93999999994</v>
      </c>
      <c r="Z11">
        <v>116200</v>
      </c>
      <c r="AA11">
        <v>736078.94</v>
      </c>
      <c r="AD11">
        <v>201022.86</v>
      </c>
      <c r="AE11">
        <v>51223.37</v>
      </c>
      <c r="AH11" s="123">
        <f t="shared" si="1"/>
        <v>618958.67999999993</v>
      </c>
      <c r="AI11" s="181">
        <f t="shared" si="7"/>
        <v>92670</v>
      </c>
      <c r="AJ11" s="142">
        <f t="shared" si="3"/>
        <v>526288.67999999993</v>
      </c>
      <c r="AK11" s="182">
        <f t="shared" si="4"/>
        <v>929829.78999999992</v>
      </c>
      <c r="AL11" s="183">
        <f t="shared" si="5"/>
        <v>988325.16999999993</v>
      </c>
      <c r="AM11" s="125">
        <f t="shared" si="6"/>
        <v>-58495.380000000005</v>
      </c>
    </row>
    <row r="12" spans="1:39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2067</v>
      </c>
      <c r="F12">
        <v>1348427.21</v>
      </c>
      <c r="G12">
        <v>20247</v>
      </c>
      <c r="H12">
        <v>288515.59000000003</v>
      </c>
      <c r="J12">
        <v>352838.06</v>
      </c>
      <c r="K12">
        <v>240696.52</v>
      </c>
      <c r="N12">
        <v>26400</v>
      </c>
      <c r="O12">
        <v>3309</v>
      </c>
      <c r="Q12">
        <v>262700</v>
      </c>
      <c r="S12">
        <v>-89335.49</v>
      </c>
      <c r="T12">
        <v>1884119.29</v>
      </c>
      <c r="U12">
        <v>523696.6</v>
      </c>
      <c r="Y12">
        <v>499737</v>
      </c>
      <c r="Z12">
        <v>190200</v>
      </c>
      <c r="AA12">
        <v>736183</v>
      </c>
      <c r="AB12">
        <v>24808</v>
      </c>
      <c r="AD12">
        <v>248647.8</v>
      </c>
      <c r="AE12">
        <v>39463.22</v>
      </c>
      <c r="AG12">
        <v>1000</v>
      </c>
      <c r="AH12" s="123">
        <f t="shared" si="1"/>
        <v>1657189.8</v>
      </c>
      <c r="AI12" s="181">
        <f t="shared" si="7"/>
        <v>29709</v>
      </c>
      <c r="AJ12" s="142">
        <f t="shared" si="3"/>
        <v>1627480.8</v>
      </c>
      <c r="AK12" s="182">
        <f t="shared" si="4"/>
        <v>1213633.6000000001</v>
      </c>
      <c r="AL12" s="183">
        <f t="shared" si="5"/>
        <v>1050102.02</v>
      </c>
      <c r="AM12" s="125">
        <f t="shared" si="6"/>
        <v>163531.58000000007</v>
      </c>
    </row>
    <row r="13" spans="1:39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2068</v>
      </c>
      <c r="F13">
        <v>999155.95</v>
      </c>
      <c r="G13">
        <v>0</v>
      </c>
      <c r="H13">
        <v>79959.59</v>
      </c>
      <c r="J13">
        <v>6585275.5899999999</v>
      </c>
      <c r="K13">
        <v>408020.03</v>
      </c>
      <c r="O13">
        <v>4057.88</v>
      </c>
      <c r="S13">
        <v>7479296.71</v>
      </c>
      <c r="T13">
        <v>684118.79</v>
      </c>
      <c r="U13">
        <v>293014.99</v>
      </c>
      <c r="Y13">
        <v>571425</v>
      </c>
      <c r="Z13">
        <v>170400</v>
      </c>
      <c r="AA13">
        <v>766115</v>
      </c>
      <c r="AD13">
        <v>235519.78</v>
      </c>
      <c r="AE13">
        <v>128267.43</v>
      </c>
      <c r="AH13" s="123">
        <f t="shared" si="1"/>
        <v>1079115.54</v>
      </c>
      <c r="AI13" s="181">
        <f t="shared" si="7"/>
        <v>4057.88</v>
      </c>
      <c r="AJ13" s="142">
        <f t="shared" si="3"/>
        <v>1075057.6600000001</v>
      </c>
      <c r="AK13" s="182">
        <f t="shared" si="4"/>
        <v>1034839.99</v>
      </c>
      <c r="AL13" s="183">
        <f t="shared" si="5"/>
        <v>1129902.21</v>
      </c>
      <c r="AM13" s="125">
        <f t="shared" si="6"/>
        <v>-95062.219999999972</v>
      </c>
    </row>
    <row r="14" spans="1:39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2069</v>
      </c>
      <c r="F14">
        <v>833685.14</v>
      </c>
      <c r="G14">
        <v>123095.25</v>
      </c>
      <c r="H14">
        <v>41726.629999999997</v>
      </c>
      <c r="J14">
        <v>1494138.97</v>
      </c>
      <c r="K14">
        <v>708945.5</v>
      </c>
      <c r="O14">
        <v>299.07</v>
      </c>
      <c r="S14">
        <v>2302990.59</v>
      </c>
      <c r="T14">
        <v>865361.67</v>
      </c>
      <c r="U14">
        <v>260302.69</v>
      </c>
      <c r="Y14">
        <v>611540</v>
      </c>
      <c r="AA14">
        <v>652554</v>
      </c>
      <c r="AD14">
        <v>134156.87</v>
      </c>
      <c r="AE14">
        <v>52191.66</v>
      </c>
      <c r="AH14" s="123">
        <f t="shared" si="1"/>
        <v>998507.02</v>
      </c>
      <c r="AI14" s="181">
        <f t="shared" si="7"/>
        <v>299.07</v>
      </c>
      <c r="AJ14" s="142">
        <f t="shared" si="3"/>
        <v>998207.95000000007</v>
      </c>
      <c r="AK14" s="182">
        <f t="shared" si="4"/>
        <v>871842.69</v>
      </c>
      <c r="AL14" s="183">
        <f t="shared" si="5"/>
        <v>838902.53</v>
      </c>
      <c r="AM14" s="125">
        <f t="shared" si="6"/>
        <v>32940.159999999916</v>
      </c>
    </row>
    <row r="15" spans="1:39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2070</v>
      </c>
      <c r="F15">
        <v>692620.63</v>
      </c>
      <c r="G15">
        <v>5136</v>
      </c>
      <c r="H15">
        <v>124288.8</v>
      </c>
      <c r="J15">
        <v>255457.96</v>
      </c>
      <c r="K15">
        <v>158355.74</v>
      </c>
      <c r="N15">
        <v>29200</v>
      </c>
      <c r="O15">
        <v>36.5</v>
      </c>
      <c r="S15">
        <v>-503604.68</v>
      </c>
      <c r="T15">
        <v>1709548.67</v>
      </c>
      <c r="U15">
        <v>257437.61</v>
      </c>
      <c r="Y15">
        <v>170886.9</v>
      </c>
      <c r="Z15">
        <v>76400</v>
      </c>
      <c r="AA15">
        <v>352168.9</v>
      </c>
      <c r="AD15">
        <v>124571.66</v>
      </c>
      <c r="AE15">
        <v>27305.31</v>
      </c>
      <c r="AH15" s="123">
        <f t="shared" si="1"/>
        <v>822045.43</v>
      </c>
      <c r="AI15" s="181">
        <f t="shared" si="7"/>
        <v>29236.5</v>
      </c>
      <c r="AJ15" s="142">
        <f t="shared" si="3"/>
        <v>792808.93</v>
      </c>
      <c r="AK15" s="182">
        <f t="shared" si="4"/>
        <v>504724.51</v>
      </c>
      <c r="AL15" s="183">
        <f t="shared" si="5"/>
        <v>504045.87000000005</v>
      </c>
      <c r="AM15" s="125">
        <f t="shared" si="6"/>
        <v>678.63999999995576</v>
      </c>
    </row>
    <row r="16" spans="1:39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2152</v>
      </c>
      <c r="F16">
        <v>999982.53</v>
      </c>
      <c r="G16">
        <v>53889.65</v>
      </c>
      <c r="H16">
        <v>152995.74</v>
      </c>
      <c r="J16">
        <v>507953.25</v>
      </c>
      <c r="K16">
        <v>190528.59</v>
      </c>
      <c r="M16">
        <v>0</v>
      </c>
      <c r="N16">
        <v>164705</v>
      </c>
      <c r="O16">
        <v>1019</v>
      </c>
      <c r="Q16">
        <v>461632</v>
      </c>
      <c r="S16">
        <v>-1039999.69</v>
      </c>
      <c r="T16">
        <v>2287426.9300000002</v>
      </c>
      <c r="U16">
        <v>189180.28</v>
      </c>
      <c r="Y16">
        <v>259150.5</v>
      </c>
      <c r="Z16">
        <v>148300</v>
      </c>
      <c r="AA16">
        <v>357571.5</v>
      </c>
      <c r="AB16">
        <v>500</v>
      </c>
      <c r="AD16">
        <v>179083.64</v>
      </c>
      <c r="AE16">
        <v>28909.119999999999</v>
      </c>
      <c r="AH16" s="123">
        <f t="shared" si="1"/>
        <v>1206867.92</v>
      </c>
      <c r="AI16" s="181">
        <f t="shared" si="7"/>
        <v>165724</v>
      </c>
      <c r="AJ16" s="142">
        <f t="shared" si="3"/>
        <v>1041143.9199999999</v>
      </c>
      <c r="AK16" s="182">
        <f t="shared" si="4"/>
        <v>596630.78</v>
      </c>
      <c r="AL16" s="183">
        <f t="shared" si="5"/>
        <v>566064.26</v>
      </c>
      <c r="AM16" s="125">
        <f t="shared" si="6"/>
        <v>30566.520000000019</v>
      </c>
    </row>
    <row r="17" spans="1:39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2071</v>
      </c>
      <c r="F17">
        <v>61520.26</v>
      </c>
      <c r="G17">
        <v>0</v>
      </c>
      <c r="H17">
        <v>101361.89</v>
      </c>
      <c r="J17">
        <v>357613.55</v>
      </c>
      <c r="K17">
        <v>128433.76</v>
      </c>
      <c r="L17">
        <v>0</v>
      </c>
      <c r="O17">
        <v>1466.97</v>
      </c>
      <c r="S17">
        <v>-1198221.3899999999</v>
      </c>
      <c r="T17">
        <v>2091979.99</v>
      </c>
      <c r="U17">
        <v>73761.41</v>
      </c>
      <c r="Y17">
        <v>287931.3</v>
      </c>
      <c r="Z17">
        <v>52064.5</v>
      </c>
      <c r="AA17">
        <v>397204.3</v>
      </c>
      <c r="AB17">
        <v>18094</v>
      </c>
      <c r="AD17">
        <v>167983.02</v>
      </c>
      <c r="AE17">
        <v>37397.730000000003</v>
      </c>
      <c r="AG17">
        <v>39374.269999999997</v>
      </c>
      <c r="AH17" s="123">
        <f t="shared" si="1"/>
        <v>162882.15</v>
      </c>
      <c r="AI17" s="181">
        <f t="shared" si="7"/>
        <v>1466.97</v>
      </c>
      <c r="AJ17" s="142">
        <f t="shared" si="3"/>
        <v>161415.18</v>
      </c>
      <c r="AK17" s="182">
        <f t="shared" si="4"/>
        <v>413757.20999999996</v>
      </c>
      <c r="AL17" s="183">
        <f t="shared" si="5"/>
        <v>660053.31999999995</v>
      </c>
      <c r="AM17" s="125">
        <f t="shared" si="6"/>
        <v>-246296.11</v>
      </c>
    </row>
    <row r="18" spans="1:39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2072</v>
      </c>
      <c r="F18">
        <v>63562.96</v>
      </c>
      <c r="G18">
        <v>0</v>
      </c>
      <c r="H18">
        <v>23482.02</v>
      </c>
      <c r="J18">
        <v>203756.5</v>
      </c>
      <c r="K18">
        <v>36635.03</v>
      </c>
      <c r="M18">
        <v>37377.81</v>
      </c>
      <c r="O18">
        <v>37</v>
      </c>
      <c r="S18">
        <v>-1558869.74</v>
      </c>
      <c r="T18">
        <v>1967042.37</v>
      </c>
      <c r="U18">
        <v>41484.239999999998</v>
      </c>
      <c r="Y18">
        <v>160471.5</v>
      </c>
      <c r="Z18">
        <v>23146.27</v>
      </c>
      <c r="AA18">
        <v>164971.5</v>
      </c>
      <c r="AB18">
        <v>7762</v>
      </c>
      <c r="AD18">
        <v>148305.95000000001</v>
      </c>
      <c r="AE18">
        <v>22213.49</v>
      </c>
      <c r="AH18" s="123">
        <f t="shared" si="1"/>
        <v>87044.98</v>
      </c>
      <c r="AI18" s="181">
        <f t="shared" si="7"/>
        <v>37414.81</v>
      </c>
      <c r="AJ18" s="142">
        <f t="shared" si="3"/>
        <v>49630.17</v>
      </c>
      <c r="AK18" s="182">
        <f t="shared" si="4"/>
        <v>225102.00999999998</v>
      </c>
      <c r="AL18" s="183">
        <f t="shared" si="5"/>
        <v>343252.94</v>
      </c>
      <c r="AM18" s="125">
        <f t="shared" si="6"/>
        <v>-118150.93000000002</v>
      </c>
    </row>
    <row r="19" spans="1:39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2073</v>
      </c>
      <c r="F19">
        <v>20678.18</v>
      </c>
      <c r="G19">
        <v>21370</v>
      </c>
      <c r="H19">
        <v>12949.32</v>
      </c>
      <c r="J19">
        <v>659686</v>
      </c>
      <c r="K19">
        <v>78877.100000000006</v>
      </c>
      <c r="O19">
        <v>1500</v>
      </c>
      <c r="S19">
        <v>-735511.68</v>
      </c>
      <c r="T19">
        <v>1776680.82</v>
      </c>
      <c r="U19">
        <v>42043.49</v>
      </c>
      <c r="Y19">
        <v>362680.5</v>
      </c>
      <c r="Z19">
        <v>47100</v>
      </c>
      <c r="AA19">
        <v>471874.5</v>
      </c>
      <c r="AB19">
        <v>22908</v>
      </c>
      <c r="AD19">
        <v>177076.24</v>
      </c>
      <c r="AE19">
        <v>29073.79</v>
      </c>
      <c r="AH19" s="123">
        <f t="shared" si="1"/>
        <v>54997.5</v>
      </c>
      <c r="AI19" s="181">
        <f t="shared" si="7"/>
        <v>1500</v>
      </c>
      <c r="AJ19" s="142">
        <f t="shared" si="3"/>
        <v>53497.5</v>
      </c>
      <c r="AK19" s="182">
        <f t="shared" si="4"/>
        <v>451823.99</v>
      </c>
      <c r="AL19" s="183">
        <f t="shared" si="5"/>
        <v>700932.53</v>
      </c>
      <c r="AM19" s="125">
        <f t="shared" si="6"/>
        <v>-249108.54000000004</v>
      </c>
    </row>
    <row r="20" spans="1:39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2074</v>
      </c>
      <c r="F20">
        <v>1823184.25</v>
      </c>
      <c r="G20">
        <v>11962.5</v>
      </c>
      <c r="H20">
        <v>74986.34</v>
      </c>
      <c r="J20">
        <v>568874.30000000005</v>
      </c>
      <c r="K20">
        <v>705673.75</v>
      </c>
      <c r="L20">
        <v>0</v>
      </c>
      <c r="M20">
        <v>0</v>
      </c>
      <c r="N20">
        <v>119774</v>
      </c>
      <c r="O20">
        <v>46.41</v>
      </c>
      <c r="Q20">
        <v>334742.82</v>
      </c>
      <c r="S20">
        <v>472627.44</v>
      </c>
      <c r="T20">
        <v>2074982.75</v>
      </c>
      <c r="U20">
        <v>538238.61</v>
      </c>
      <c r="W20">
        <v>134.02000000000001</v>
      </c>
      <c r="Y20">
        <v>489675</v>
      </c>
      <c r="Z20">
        <v>3000</v>
      </c>
      <c r="AA20">
        <v>551175</v>
      </c>
      <c r="AD20">
        <v>212097.22</v>
      </c>
      <c r="AE20">
        <v>85267.69</v>
      </c>
      <c r="AH20" s="123">
        <f t="shared" si="1"/>
        <v>1910133.09</v>
      </c>
      <c r="AI20" s="181">
        <f t="shared" si="7"/>
        <v>119820.41</v>
      </c>
      <c r="AJ20" s="142">
        <f t="shared" si="3"/>
        <v>1790312.6800000002</v>
      </c>
      <c r="AK20" s="182">
        <f t="shared" si="4"/>
        <v>1031047.63</v>
      </c>
      <c r="AL20" s="183">
        <f t="shared" si="5"/>
        <v>848539.90999999992</v>
      </c>
      <c r="AM20" s="125">
        <f t="shared" si="6"/>
        <v>182507.72000000009</v>
      </c>
    </row>
    <row r="21" spans="1:39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2075</v>
      </c>
      <c r="F21">
        <v>547980.13</v>
      </c>
      <c r="G21">
        <v>4238.5</v>
      </c>
      <c r="H21">
        <v>108675.84</v>
      </c>
      <c r="J21">
        <v>58204.98</v>
      </c>
      <c r="K21">
        <v>111418.05</v>
      </c>
      <c r="L21">
        <v>0</v>
      </c>
      <c r="M21">
        <v>8600</v>
      </c>
      <c r="N21">
        <v>285500.15999999997</v>
      </c>
      <c r="O21">
        <v>209.87</v>
      </c>
      <c r="S21">
        <v>-587938.16</v>
      </c>
      <c r="T21">
        <v>1108892.57</v>
      </c>
      <c r="U21">
        <v>255234.31</v>
      </c>
      <c r="Y21">
        <v>263298</v>
      </c>
      <c r="Z21">
        <v>17600</v>
      </c>
      <c r="AA21">
        <v>349548</v>
      </c>
      <c r="AD21">
        <v>146779.01</v>
      </c>
      <c r="AE21">
        <v>24552.240000000002</v>
      </c>
      <c r="AH21" s="123">
        <f t="shared" si="1"/>
        <v>660894.47</v>
      </c>
      <c r="AI21" s="181">
        <f t="shared" si="7"/>
        <v>294310.02999999997</v>
      </c>
      <c r="AJ21" s="142">
        <f t="shared" si="3"/>
        <v>366584.44</v>
      </c>
      <c r="AK21" s="182">
        <f t="shared" si="4"/>
        <v>536132.31000000006</v>
      </c>
      <c r="AL21" s="183">
        <f t="shared" si="5"/>
        <v>520879.25</v>
      </c>
      <c r="AM21" s="125">
        <f t="shared" si="6"/>
        <v>15253.060000000056</v>
      </c>
    </row>
    <row r="22" spans="1:39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2076</v>
      </c>
      <c r="F22">
        <v>1512651.32</v>
      </c>
      <c r="G22">
        <v>4011</v>
      </c>
      <c r="H22">
        <v>57237.98</v>
      </c>
      <c r="J22">
        <v>236835.5</v>
      </c>
      <c r="K22">
        <v>284882.15000000002</v>
      </c>
      <c r="L22">
        <v>0</v>
      </c>
      <c r="M22">
        <v>42297.42</v>
      </c>
      <c r="O22">
        <v>19.5</v>
      </c>
      <c r="Q22">
        <v>111413.82</v>
      </c>
      <c r="S22">
        <v>1132551.25</v>
      </c>
      <c r="T22">
        <v>1357301.45</v>
      </c>
      <c r="U22">
        <v>477854.57</v>
      </c>
      <c r="Y22">
        <v>517080.3</v>
      </c>
      <c r="Z22">
        <v>7500</v>
      </c>
      <c r="AA22">
        <v>546820.30000000005</v>
      </c>
      <c r="AB22">
        <v>240</v>
      </c>
      <c r="AC22">
        <v>2040</v>
      </c>
      <c r="AD22">
        <v>230915.3</v>
      </c>
      <c r="AE22">
        <v>770384.76</v>
      </c>
      <c r="AH22" s="123">
        <f t="shared" si="1"/>
        <v>1573900.3</v>
      </c>
      <c r="AI22" s="181">
        <f t="shared" si="7"/>
        <v>42316.92</v>
      </c>
      <c r="AJ22" s="142">
        <f t="shared" si="3"/>
        <v>1531583.3800000001</v>
      </c>
      <c r="AK22" s="182">
        <f t="shared" si="4"/>
        <v>1002434.87</v>
      </c>
      <c r="AL22" s="183">
        <f t="shared" si="5"/>
        <v>1550400.36</v>
      </c>
      <c r="AM22" s="125">
        <f t="shared" si="6"/>
        <v>-547965.49000000011</v>
      </c>
    </row>
    <row r="23" spans="1:39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2077</v>
      </c>
      <c r="F23">
        <v>540257.41</v>
      </c>
      <c r="G23">
        <v>1704.25</v>
      </c>
      <c r="H23">
        <v>112156.27</v>
      </c>
      <c r="J23">
        <v>52271.26</v>
      </c>
      <c r="K23">
        <v>311381.64</v>
      </c>
      <c r="L23">
        <v>0</v>
      </c>
      <c r="M23">
        <v>35329.5</v>
      </c>
      <c r="N23">
        <v>0.19</v>
      </c>
      <c r="O23">
        <v>147.88</v>
      </c>
      <c r="Q23">
        <v>117040.66</v>
      </c>
      <c r="S23">
        <v>-198771.35</v>
      </c>
      <c r="T23">
        <v>1339755.76</v>
      </c>
      <c r="U23">
        <v>373377.55</v>
      </c>
      <c r="Y23">
        <v>549176</v>
      </c>
      <c r="Z23">
        <v>9000</v>
      </c>
      <c r="AA23">
        <v>643836</v>
      </c>
      <c r="AB23">
        <v>720</v>
      </c>
      <c r="AC23">
        <v>2008</v>
      </c>
      <c r="AD23">
        <v>272817.76</v>
      </c>
      <c r="AE23">
        <v>287903.59999999998</v>
      </c>
      <c r="AH23" s="123">
        <f t="shared" si="1"/>
        <v>654117.93000000005</v>
      </c>
      <c r="AI23" s="181">
        <f t="shared" si="7"/>
        <v>35477.57</v>
      </c>
      <c r="AJ23" s="142">
        <f t="shared" si="3"/>
        <v>618640.3600000001</v>
      </c>
      <c r="AK23" s="182">
        <f t="shared" si="4"/>
        <v>931553.55</v>
      </c>
      <c r="AL23" s="183">
        <f t="shared" si="5"/>
        <v>1207285.3599999999</v>
      </c>
      <c r="AM23" s="125">
        <f t="shared" si="6"/>
        <v>-275731.80999999982</v>
      </c>
    </row>
    <row r="24" spans="1:39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2078</v>
      </c>
      <c r="F24">
        <v>330619.78999999998</v>
      </c>
      <c r="G24">
        <v>0</v>
      </c>
      <c r="H24">
        <v>20212.53</v>
      </c>
      <c r="J24">
        <v>3125835.58</v>
      </c>
      <c r="K24">
        <v>200995.04</v>
      </c>
      <c r="M24">
        <v>12390.13</v>
      </c>
      <c r="N24">
        <v>53800</v>
      </c>
      <c r="O24">
        <v>55.5</v>
      </c>
      <c r="S24">
        <v>3290773.76</v>
      </c>
      <c r="T24">
        <v>391756.52</v>
      </c>
      <c r="U24">
        <v>163973.04</v>
      </c>
      <c r="Y24">
        <v>293280.09999999998</v>
      </c>
      <c r="Z24">
        <v>2000</v>
      </c>
      <c r="AA24">
        <v>308780.09999999998</v>
      </c>
      <c r="AD24">
        <v>160917.99</v>
      </c>
      <c r="AE24">
        <v>60668.02</v>
      </c>
      <c r="AH24" s="123">
        <f t="shared" si="1"/>
        <v>350832.31999999995</v>
      </c>
      <c r="AI24" s="181">
        <f t="shared" si="7"/>
        <v>66245.63</v>
      </c>
      <c r="AJ24" s="142">
        <f t="shared" si="3"/>
        <v>284586.68999999994</v>
      </c>
      <c r="AK24" s="182">
        <f t="shared" si="4"/>
        <v>459253.14</v>
      </c>
      <c r="AL24" s="183">
        <f t="shared" si="5"/>
        <v>530366.11</v>
      </c>
      <c r="AM24" s="125">
        <f t="shared" si="6"/>
        <v>-71112.969999999972</v>
      </c>
    </row>
    <row r="25" spans="1:39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2079</v>
      </c>
      <c r="F25">
        <v>258215.81</v>
      </c>
      <c r="G25">
        <v>1254</v>
      </c>
      <c r="H25">
        <v>45906.2</v>
      </c>
      <c r="J25">
        <v>1119778.8600000001</v>
      </c>
      <c r="K25">
        <v>234254.49</v>
      </c>
      <c r="L25">
        <v>0</v>
      </c>
      <c r="M25">
        <v>6825</v>
      </c>
      <c r="O25">
        <v>1352.7</v>
      </c>
      <c r="Q25">
        <v>205514.88</v>
      </c>
      <c r="S25">
        <v>1173065.1299999999</v>
      </c>
      <c r="T25">
        <v>459399.49</v>
      </c>
      <c r="U25">
        <v>112327.17</v>
      </c>
      <c r="Y25">
        <v>296992.5</v>
      </c>
      <c r="AA25">
        <v>335292.5</v>
      </c>
      <c r="AD25">
        <v>171763.20000000001</v>
      </c>
      <c r="AE25">
        <v>89011.81</v>
      </c>
      <c r="AH25" s="123">
        <f t="shared" si="1"/>
        <v>305376.01</v>
      </c>
      <c r="AI25" s="181">
        <f t="shared" si="7"/>
        <v>8177.7</v>
      </c>
      <c r="AJ25" s="142">
        <f t="shared" si="3"/>
        <v>297198.31</v>
      </c>
      <c r="AK25" s="182">
        <f t="shared" si="4"/>
        <v>409319.67</v>
      </c>
      <c r="AL25" s="183">
        <f t="shared" si="5"/>
        <v>596067.51</v>
      </c>
      <c r="AM25" s="125">
        <f t="shared" si="6"/>
        <v>-186747.84000000003</v>
      </c>
    </row>
    <row r="26" spans="1:39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2080</v>
      </c>
      <c r="F26">
        <v>734496.24</v>
      </c>
      <c r="G26">
        <v>2791</v>
      </c>
      <c r="H26">
        <v>94196.23</v>
      </c>
      <c r="J26">
        <v>88045.86</v>
      </c>
      <c r="K26">
        <v>313707.59999999998</v>
      </c>
      <c r="M26">
        <v>0</v>
      </c>
      <c r="O26">
        <v>768.5</v>
      </c>
      <c r="Q26">
        <v>439608.1</v>
      </c>
      <c r="S26">
        <v>306983.71999999997</v>
      </c>
      <c r="T26">
        <v>556569.79</v>
      </c>
      <c r="U26">
        <v>300899.73</v>
      </c>
      <c r="Y26">
        <v>395103</v>
      </c>
      <c r="Z26">
        <v>12100</v>
      </c>
      <c r="AA26">
        <v>537898</v>
      </c>
      <c r="AD26">
        <v>141174.51</v>
      </c>
      <c r="AE26">
        <v>99723.4</v>
      </c>
      <c r="AH26" s="123">
        <f t="shared" si="1"/>
        <v>831483.47</v>
      </c>
      <c r="AI26" s="181">
        <f t="shared" si="7"/>
        <v>768.5</v>
      </c>
      <c r="AJ26" s="142">
        <f t="shared" si="3"/>
        <v>830714.97</v>
      </c>
      <c r="AK26" s="182">
        <f t="shared" si="4"/>
        <v>708102.73</v>
      </c>
      <c r="AL26" s="183">
        <f t="shared" si="5"/>
        <v>778795.91</v>
      </c>
      <c r="AM26" s="125">
        <f t="shared" si="6"/>
        <v>-70693.180000000051</v>
      </c>
    </row>
    <row r="27" spans="1:39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2081</v>
      </c>
      <c r="F27">
        <v>545188.81999999995</v>
      </c>
      <c r="G27">
        <v>2425</v>
      </c>
      <c r="H27">
        <v>32553.24</v>
      </c>
      <c r="J27">
        <v>13507.84</v>
      </c>
      <c r="K27">
        <v>106702.65</v>
      </c>
      <c r="L27">
        <v>0</v>
      </c>
      <c r="M27">
        <v>8600</v>
      </c>
      <c r="N27">
        <v>47979.07</v>
      </c>
      <c r="O27">
        <v>28.8</v>
      </c>
      <c r="Q27">
        <v>260979.81</v>
      </c>
      <c r="S27">
        <v>-1302848.6000000001</v>
      </c>
      <c r="T27">
        <v>1714928.69</v>
      </c>
      <c r="U27">
        <v>189897</v>
      </c>
      <c r="Y27">
        <v>198009.5</v>
      </c>
      <c r="Z27">
        <v>4600</v>
      </c>
      <c r="AA27">
        <v>246309.5</v>
      </c>
      <c r="AD27">
        <v>157007.22</v>
      </c>
      <c r="AE27">
        <v>18480</v>
      </c>
      <c r="AH27" s="123">
        <f t="shared" si="1"/>
        <v>580167.05999999994</v>
      </c>
      <c r="AI27" s="181">
        <f t="shared" si="7"/>
        <v>56607.87</v>
      </c>
      <c r="AJ27" s="142">
        <f t="shared" si="3"/>
        <v>523559.18999999994</v>
      </c>
      <c r="AK27" s="182">
        <f t="shared" si="4"/>
        <v>392506.5</v>
      </c>
      <c r="AL27" s="183">
        <f t="shared" si="5"/>
        <v>421796.72</v>
      </c>
      <c r="AM27" s="125">
        <f t="shared" si="6"/>
        <v>-29290.219999999972</v>
      </c>
    </row>
    <row r="28" spans="1:39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2082</v>
      </c>
      <c r="F28">
        <v>358920.95</v>
      </c>
      <c r="G28">
        <v>2478</v>
      </c>
      <c r="H28">
        <v>69037.740000000005</v>
      </c>
      <c r="J28">
        <v>50325.47</v>
      </c>
      <c r="K28">
        <v>118766.94</v>
      </c>
      <c r="M28">
        <v>32058.63</v>
      </c>
      <c r="O28">
        <v>18.5</v>
      </c>
      <c r="Q28">
        <v>617565</v>
      </c>
      <c r="S28">
        <v>-2226918.7999999998</v>
      </c>
      <c r="T28">
        <v>2179663.7000000002</v>
      </c>
      <c r="U28">
        <v>228959.19</v>
      </c>
      <c r="Y28">
        <v>167428.5</v>
      </c>
      <c r="AA28">
        <v>188828.5</v>
      </c>
      <c r="AD28">
        <v>187697.58</v>
      </c>
      <c r="AE28">
        <v>22719.54</v>
      </c>
      <c r="AH28" s="123">
        <f t="shared" si="1"/>
        <v>430436.69</v>
      </c>
      <c r="AI28" s="181">
        <f t="shared" si="7"/>
        <v>32077.13</v>
      </c>
      <c r="AJ28" s="142">
        <f t="shared" si="3"/>
        <v>398359.56</v>
      </c>
      <c r="AK28" s="182">
        <f t="shared" si="4"/>
        <v>396387.69</v>
      </c>
      <c r="AL28" s="183">
        <f t="shared" si="5"/>
        <v>399245.61999999994</v>
      </c>
      <c r="AM28" s="125">
        <f t="shared" si="6"/>
        <v>-2857.9299999999348</v>
      </c>
    </row>
    <row r="29" spans="1:39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2083</v>
      </c>
      <c r="F29">
        <v>1046798.14</v>
      </c>
      <c r="G29">
        <v>2626</v>
      </c>
      <c r="H29">
        <v>97841.73</v>
      </c>
      <c r="J29">
        <v>111061.24</v>
      </c>
      <c r="K29">
        <v>167948.84</v>
      </c>
      <c r="M29">
        <v>0</v>
      </c>
      <c r="N29">
        <v>310540</v>
      </c>
      <c r="O29">
        <v>18.5</v>
      </c>
      <c r="Q29">
        <v>971638</v>
      </c>
      <c r="S29">
        <v>-1552345.15</v>
      </c>
      <c r="T29">
        <v>1560653.49</v>
      </c>
      <c r="U29">
        <v>322685.08</v>
      </c>
      <c r="Y29">
        <v>324576.01</v>
      </c>
      <c r="Z29">
        <v>6900</v>
      </c>
      <c r="AA29">
        <v>353056.01</v>
      </c>
      <c r="AB29">
        <v>1000</v>
      </c>
      <c r="AD29">
        <v>130411.71</v>
      </c>
      <c r="AE29">
        <v>33922.26</v>
      </c>
      <c r="AH29" s="123">
        <f t="shared" si="1"/>
        <v>1147265.8700000001</v>
      </c>
      <c r="AI29" s="181">
        <f t="shared" si="7"/>
        <v>310558.5</v>
      </c>
      <c r="AJ29" s="142">
        <f t="shared" si="3"/>
        <v>836707.37000000011</v>
      </c>
      <c r="AK29" s="182">
        <f t="shared" si="4"/>
        <v>654161.09000000008</v>
      </c>
      <c r="AL29" s="183">
        <f t="shared" si="5"/>
        <v>518389.98000000004</v>
      </c>
      <c r="AM29" s="125">
        <f t="shared" si="6"/>
        <v>135771.11000000004</v>
      </c>
    </row>
    <row r="30" spans="1:39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2084</v>
      </c>
      <c r="F30">
        <v>22816.83</v>
      </c>
      <c r="G30">
        <v>92224</v>
      </c>
      <c r="H30">
        <v>96306.52</v>
      </c>
      <c r="J30">
        <v>502001.95</v>
      </c>
      <c r="K30">
        <v>137129.64000000001</v>
      </c>
      <c r="L30">
        <v>0</v>
      </c>
      <c r="M30">
        <v>24325</v>
      </c>
      <c r="O30">
        <v>0</v>
      </c>
      <c r="Q30">
        <v>120084.15</v>
      </c>
      <c r="S30">
        <v>995645.41</v>
      </c>
      <c r="U30">
        <v>274475.3</v>
      </c>
      <c r="W30">
        <v>0.39</v>
      </c>
      <c r="Y30">
        <v>412597.2</v>
      </c>
      <c r="Z30">
        <v>6300</v>
      </c>
      <c r="AA30">
        <v>712781.2</v>
      </c>
      <c r="AB30">
        <v>500</v>
      </c>
      <c r="AD30">
        <v>232772.2</v>
      </c>
      <c r="AE30">
        <v>36895.11</v>
      </c>
      <c r="AH30" s="123">
        <f t="shared" si="1"/>
        <v>211347.35</v>
      </c>
      <c r="AI30" s="181">
        <f t="shared" si="7"/>
        <v>24325</v>
      </c>
      <c r="AJ30" s="142">
        <f t="shared" si="3"/>
        <v>187022.35</v>
      </c>
      <c r="AK30" s="182">
        <f t="shared" si="4"/>
        <v>693372.89</v>
      </c>
      <c r="AL30" s="183">
        <f t="shared" si="5"/>
        <v>982948.50999999989</v>
      </c>
      <c r="AM30" s="125">
        <f t="shared" si="6"/>
        <v>-289575.61999999988</v>
      </c>
    </row>
    <row r="31" spans="1:39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2085</v>
      </c>
      <c r="F31">
        <v>764934.15</v>
      </c>
      <c r="G31">
        <v>634486.30000000005</v>
      </c>
      <c r="H31">
        <v>204424.9</v>
      </c>
      <c r="J31">
        <v>561490.24</v>
      </c>
      <c r="K31">
        <v>234398.47</v>
      </c>
      <c r="L31">
        <v>0</v>
      </c>
      <c r="M31">
        <v>51562.5</v>
      </c>
      <c r="O31">
        <v>1560</v>
      </c>
      <c r="S31">
        <v>-525113.53</v>
      </c>
      <c r="T31">
        <v>2580473.12</v>
      </c>
      <c r="U31">
        <v>1064709.68</v>
      </c>
      <c r="Y31">
        <v>473037.6</v>
      </c>
      <c r="Z31">
        <v>12930</v>
      </c>
      <c r="AA31">
        <v>738549.6</v>
      </c>
      <c r="AB31">
        <v>2480</v>
      </c>
      <c r="AC31">
        <v>3788</v>
      </c>
      <c r="AD31">
        <v>461400.64</v>
      </c>
      <c r="AE31">
        <v>53155.34</v>
      </c>
      <c r="AG31">
        <v>51.73</v>
      </c>
      <c r="AH31" s="123">
        <f t="shared" si="1"/>
        <v>1603845.35</v>
      </c>
      <c r="AI31" s="181">
        <f t="shared" si="7"/>
        <v>53122.5</v>
      </c>
      <c r="AJ31" s="142">
        <f t="shared" si="3"/>
        <v>1550722.85</v>
      </c>
      <c r="AK31" s="182">
        <f t="shared" si="4"/>
        <v>1550677.2799999998</v>
      </c>
      <c r="AL31" s="183">
        <f t="shared" si="5"/>
        <v>1259425.31</v>
      </c>
      <c r="AM31" s="125">
        <f t="shared" si="6"/>
        <v>291251.96999999974</v>
      </c>
    </row>
    <row r="32" spans="1:39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2086</v>
      </c>
      <c r="F32">
        <v>648157.71</v>
      </c>
      <c r="G32">
        <v>40116</v>
      </c>
      <c r="H32">
        <v>143660.07</v>
      </c>
      <c r="J32">
        <v>553394.92000000004</v>
      </c>
      <c r="K32">
        <v>71845.100000000006</v>
      </c>
      <c r="L32">
        <v>0</v>
      </c>
      <c r="M32">
        <v>19625</v>
      </c>
      <c r="O32">
        <v>5.9</v>
      </c>
      <c r="S32">
        <v>-247574.91</v>
      </c>
      <c r="T32">
        <v>1664645.88</v>
      </c>
      <c r="U32">
        <v>312892.84999999998</v>
      </c>
      <c r="Y32">
        <v>347791.5</v>
      </c>
      <c r="Z32">
        <v>5380</v>
      </c>
      <c r="AA32">
        <v>473492.5</v>
      </c>
      <c r="AB32">
        <v>160</v>
      </c>
      <c r="AC32">
        <v>950</v>
      </c>
      <c r="AD32">
        <v>136293.59</v>
      </c>
      <c r="AE32">
        <v>34696.33</v>
      </c>
      <c r="AH32" s="123">
        <f t="shared" si="1"/>
        <v>831933.78</v>
      </c>
      <c r="AI32" s="181">
        <f t="shared" si="7"/>
        <v>19630.900000000001</v>
      </c>
      <c r="AJ32" s="142">
        <f t="shared" si="3"/>
        <v>812302.88</v>
      </c>
      <c r="AK32" s="182">
        <f t="shared" si="4"/>
        <v>666064.35</v>
      </c>
      <c r="AL32" s="183">
        <f t="shared" si="5"/>
        <v>645592.41999999993</v>
      </c>
      <c r="AM32" s="125">
        <f t="shared" si="6"/>
        <v>20471.930000000051</v>
      </c>
    </row>
    <row r="33" spans="1:39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2087</v>
      </c>
      <c r="F33">
        <v>463341.74</v>
      </c>
      <c r="G33">
        <v>19363.900000000001</v>
      </c>
      <c r="H33">
        <v>95054.21</v>
      </c>
      <c r="J33">
        <v>2500986.59</v>
      </c>
      <c r="K33">
        <v>230254.36</v>
      </c>
      <c r="L33">
        <v>0</v>
      </c>
      <c r="M33">
        <v>31200</v>
      </c>
      <c r="O33">
        <v>1500</v>
      </c>
      <c r="S33">
        <v>3114814.99</v>
      </c>
      <c r="T33">
        <v>349948.56</v>
      </c>
      <c r="U33">
        <v>285587.56</v>
      </c>
      <c r="Y33">
        <v>447495.6</v>
      </c>
      <c r="Z33">
        <v>117016.05</v>
      </c>
      <c r="AA33">
        <v>611881.6</v>
      </c>
      <c r="AB33">
        <v>360</v>
      </c>
      <c r="AC33">
        <v>1180</v>
      </c>
      <c r="AD33">
        <v>326259.59000000003</v>
      </c>
      <c r="AE33">
        <v>98880.77</v>
      </c>
      <c r="AH33" s="123">
        <f t="shared" si="1"/>
        <v>577759.85</v>
      </c>
      <c r="AI33" s="181">
        <f t="shared" si="7"/>
        <v>32700</v>
      </c>
      <c r="AJ33" s="142">
        <f t="shared" si="3"/>
        <v>545059.85</v>
      </c>
      <c r="AK33" s="182">
        <f t="shared" si="4"/>
        <v>850099.21</v>
      </c>
      <c r="AL33" s="183">
        <f t="shared" si="5"/>
        <v>1038561.96</v>
      </c>
      <c r="AM33" s="125">
        <f t="shared" si="6"/>
        <v>-188462.75</v>
      </c>
    </row>
    <row r="34" spans="1:39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2088</v>
      </c>
      <c r="F34">
        <v>407094.57</v>
      </c>
      <c r="G34">
        <v>17112</v>
      </c>
      <c r="H34">
        <v>103236.06</v>
      </c>
      <c r="J34">
        <v>635609.81999999995</v>
      </c>
      <c r="K34">
        <v>123025.02</v>
      </c>
      <c r="L34">
        <v>0</v>
      </c>
      <c r="M34">
        <v>24545</v>
      </c>
      <c r="O34">
        <v>0</v>
      </c>
      <c r="S34">
        <v>-587358.68999999994</v>
      </c>
      <c r="T34">
        <v>1610762.41</v>
      </c>
      <c r="U34">
        <v>582846.85</v>
      </c>
      <c r="Y34">
        <v>438201.5</v>
      </c>
      <c r="Z34">
        <v>52080</v>
      </c>
      <c r="AA34">
        <v>600223.5</v>
      </c>
      <c r="AB34">
        <v>2160</v>
      </c>
      <c r="AC34">
        <v>3000</v>
      </c>
      <c r="AD34">
        <v>192363.49</v>
      </c>
      <c r="AE34">
        <v>37252.61</v>
      </c>
      <c r="AH34" s="123">
        <f t="shared" si="1"/>
        <v>527442.63</v>
      </c>
      <c r="AI34" s="181">
        <f t="shared" si="7"/>
        <v>24545</v>
      </c>
      <c r="AJ34" s="142">
        <f t="shared" si="3"/>
        <v>502897.63</v>
      </c>
      <c r="AK34" s="182">
        <f t="shared" si="4"/>
        <v>1073128.3500000001</v>
      </c>
      <c r="AL34" s="183">
        <f t="shared" si="5"/>
        <v>834999.6</v>
      </c>
      <c r="AM34" s="125">
        <f t="shared" si="6"/>
        <v>238128.75000000012</v>
      </c>
    </row>
    <row r="35" spans="1:39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2089</v>
      </c>
      <c r="F35">
        <v>1352384.56</v>
      </c>
      <c r="G35">
        <v>18529.3</v>
      </c>
      <c r="H35">
        <v>138639.45000000001</v>
      </c>
      <c r="J35">
        <v>395163.52</v>
      </c>
      <c r="K35">
        <v>226761.49</v>
      </c>
      <c r="L35">
        <v>0</v>
      </c>
      <c r="M35">
        <v>24504.5</v>
      </c>
      <c r="O35">
        <v>14975</v>
      </c>
      <c r="S35">
        <v>-1212365.6200000001</v>
      </c>
      <c r="T35">
        <v>2707380.46</v>
      </c>
      <c r="U35">
        <v>1009121.26</v>
      </c>
      <c r="Y35">
        <v>314097</v>
      </c>
      <c r="Z35">
        <v>14480</v>
      </c>
      <c r="AA35">
        <v>500291</v>
      </c>
      <c r="AB35">
        <v>4160</v>
      </c>
      <c r="AC35">
        <v>3142</v>
      </c>
      <c r="AD35">
        <v>184715.51999999999</v>
      </c>
      <c r="AE35">
        <v>47084.06</v>
      </c>
      <c r="AG35">
        <v>1321.7</v>
      </c>
      <c r="AH35" s="123">
        <f t="shared" si="1"/>
        <v>1509553.31</v>
      </c>
      <c r="AI35" s="181">
        <f t="shared" si="7"/>
        <v>39479.5</v>
      </c>
      <c r="AJ35" s="142">
        <f t="shared" si="3"/>
        <v>1470073.81</v>
      </c>
      <c r="AK35" s="182">
        <f t="shared" si="4"/>
        <v>1337698.26</v>
      </c>
      <c r="AL35" s="183">
        <f t="shared" si="5"/>
        <v>740714.28</v>
      </c>
      <c r="AM35" s="125">
        <f t="shared" si="6"/>
        <v>596983.98</v>
      </c>
    </row>
    <row r="36" spans="1:39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2147</v>
      </c>
      <c r="F36">
        <v>817624.21</v>
      </c>
      <c r="G36">
        <v>32087</v>
      </c>
      <c r="H36">
        <v>19103.16</v>
      </c>
      <c r="J36">
        <v>506886.72</v>
      </c>
      <c r="K36">
        <v>119234.97</v>
      </c>
      <c r="L36">
        <v>0</v>
      </c>
      <c r="M36">
        <v>44525</v>
      </c>
      <c r="O36">
        <v>0</v>
      </c>
      <c r="Q36">
        <v>317642</v>
      </c>
      <c r="R36">
        <v>-150</v>
      </c>
      <c r="S36">
        <v>-1259725.82</v>
      </c>
      <c r="T36">
        <v>2321309.19</v>
      </c>
      <c r="U36">
        <v>395354.62</v>
      </c>
      <c r="Y36">
        <v>187270.5</v>
      </c>
      <c r="Z36">
        <v>11610</v>
      </c>
      <c r="AA36">
        <v>242209.5</v>
      </c>
      <c r="AB36">
        <v>320</v>
      </c>
      <c r="AC36">
        <v>1700</v>
      </c>
      <c r="AD36">
        <v>165132.9</v>
      </c>
      <c r="AE36">
        <v>26072.03</v>
      </c>
      <c r="AG36">
        <v>87465</v>
      </c>
      <c r="AH36" s="123">
        <f t="shared" si="1"/>
        <v>868814.37</v>
      </c>
      <c r="AI36" s="181">
        <f t="shared" si="7"/>
        <v>44525</v>
      </c>
      <c r="AJ36" s="142">
        <f t="shared" si="3"/>
        <v>824289.37</v>
      </c>
      <c r="AK36" s="182">
        <f t="shared" si="4"/>
        <v>594235.12</v>
      </c>
      <c r="AL36" s="183">
        <f t="shared" si="5"/>
        <v>522899.43000000005</v>
      </c>
      <c r="AM36" s="125">
        <f t="shared" si="6"/>
        <v>71335.689999999944</v>
      </c>
    </row>
    <row r="37" spans="1:39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2090</v>
      </c>
      <c r="F37">
        <v>620782.01</v>
      </c>
      <c r="G37">
        <v>80374.5</v>
      </c>
      <c r="H37">
        <v>29132.13</v>
      </c>
      <c r="J37">
        <v>229579.72</v>
      </c>
      <c r="K37">
        <v>233177.39</v>
      </c>
      <c r="L37">
        <v>13700</v>
      </c>
      <c r="M37">
        <v>30027.57</v>
      </c>
      <c r="O37">
        <v>2388</v>
      </c>
      <c r="S37">
        <v>-744586.93</v>
      </c>
      <c r="T37">
        <v>2139773.89</v>
      </c>
      <c r="U37">
        <v>39260.71</v>
      </c>
      <c r="W37">
        <v>2016.91</v>
      </c>
      <c r="Z37">
        <v>1000</v>
      </c>
      <c r="AA37">
        <v>60839</v>
      </c>
      <c r="AD37">
        <v>171158.36</v>
      </c>
      <c r="AE37">
        <v>58537.04</v>
      </c>
      <c r="AH37" s="123">
        <f t="shared" si="1"/>
        <v>730288.64000000001</v>
      </c>
      <c r="AI37" s="181">
        <f t="shared" si="7"/>
        <v>46115.57</v>
      </c>
      <c r="AJ37" s="142">
        <f t="shared" si="3"/>
        <v>684173.07000000007</v>
      </c>
      <c r="AK37" s="182">
        <f t="shared" si="4"/>
        <v>42277.62</v>
      </c>
      <c r="AL37" s="183">
        <f t="shared" si="5"/>
        <v>290534.39999999997</v>
      </c>
      <c r="AM37" s="125">
        <f t="shared" si="6"/>
        <v>-248256.77999999997</v>
      </c>
    </row>
    <row r="38" spans="1:39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2091</v>
      </c>
      <c r="F38">
        <v>840119.63</v>
      </c>
      <c r="G38">
        <v>34636.68</v>
      </c>
      <c r="H38">
        <v>9337.58</v>
      </c>
      <c r="J38">
        <v>233114.12</v>
      </c>
      <c r="K38">
        <v>145841.48000000001</v>
      </c>
      <c r="L38">
        <v>7000</v>
      </c>
      <c r="M38">
        <v>18968.189999999999</v>
      </c>
      <c r="O38">
        <v>972</v>
      </c>
      <c r="S38">
        <v>1060172.7</v>
      </c>
      <c r="T38">
        <v>293207.49</v>
      </c>
      <c r="U38">
        <v>34974.720000000001</v>
      </c>
      <c r="W38">
        <v>2605.5500000000002</v>
      </c>
      <c r="Z38">
        <v>3000</v>
      </c>
      <c r="AB38">
        <v>815</v>
      </c>
      <c r="AC38">
        <v>600</v>
      </c>
      <c r="AD38">
        <v>133072.35999999999</v>
      </c>
      <c r="AE38">
        <v>23363.8</v>
      </c>
      <c r="AH38" s="123">
        <f t="shared" si="1"/>
        <v>884093.89</v>
      </c>
      <c r="AI38" s="181">
        <f t="shared" si="7"/>
        <v>26940.19</v>
      </c>
      <c r="AJ38" s="142">
        <f t="shared" si="3"/>
        <v>857153.70000000007</v>
      </c>
      <c r="AK38" s="182">
        <f t="shared" si="4"/>
        <v>40580.270000000004</v>
      </c>
      <c r="AL38" s="183">
        <f t="shared" si="5"/>
        <v>157851.15999999997</v>
      </c>
      <c r="AM38" s="125">
        <f t="shared" si="6"/>
        <v>-117270.88999999997</v>
      </c>
    </row>
    <row r="39" spans="1:39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2092</v>
      </c>
      <c r="F39">
        <v>2266872.7400000002</v>
      </c>
      <c r="G39">
        <v>129530.76</v>
      </c>
      <c r="H39">
        <v>63240.43</v>
      </c>
      <c r="J39">
        <v>507867.42</v>
      </c>
      <c r="K39">
        <v>278724.53999999998</v>
      </c>
      <c r="L39">
        <v>13600</v>
      </c>
      <c r="M39">
        <v>41403.35</v>
      </c>
      <c r="O39">
        <v>6227</v>
      </c>
      <c r="S39">
        <v>1087964.29</v>
      </c>
      <c r="T39">
        <v>2217512.62</v>
      </c>
      <c r="U39">
        <v>263012.78999999998</v>
      </c>
      <c r="W39">
        <v>6322.59</v>
      </c>
      <c r="Z39">
        <v>0.01</v>
      </c>
      <c r="AA39">
        <v>33495</v>
      </c>
      <c r="AB39">
        <v>2040</v>
      </c>
      <c r="AC39">
        <v>2900</v>
      </c>
      <c r="AD39">
        <v>298354.21999999997</v>
      </c>
      <c r="AE39">
        <v>53017.54</v>
      </c>
      <c r="AH39" s="123">
        <f t="shared" si="1"/>
        <v>2459643.9300000002</v>
      </c>
      <c r="AI39" s="181">
        <f t="shared" si="7"/>
        <v>61230.35</v>
      </c>
      <c r="AJ39" s="142">
        <f t="shared" si="3"/>
        <v>2398413.58</v>
      </c>
      <c r="AK39" s="182">
        <f t="shared" si="4"/>
        <v>269335.39</v>
      </c>
      <c r="AL39" s="183">
        <f t="shared" si="5"/>
        <v>389806.75999999995</v>
      </c>
      <c r="AM39" s="125">
        <f t="shared" si="6"/>
        <v>-120471.36999999994</v>
      </c>
    </row>
    <row r="40" spans="1:39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2093</v>
      </c>
      <c r="F40">
        <v>375750.04</v>
      </c>
      <c r="G40">
        <v>60567.48</v>
      </c>
      <c r="H40">
        <v>98772.02</v>
      </c>
      <c r="J40">
        <v>370158.13</v>
      </c>
      <c r="K40">
        <v>371690.16</v>
      </c>
      <c r="L40">
        <v>15900</v>
      </c>
      <c r="M40">
        <v>33962.54</v>
      </c>
      <c r="O40">
        <v>7191</v>
      </c>
      <c r="S40">
        <v>-321745.01</v>
      </c>
      <c r="T40">
        <v>1921030.3</v>
      </c>
      <c r="U40">
        <v>231860.16</v>
      </c>
      <c r="W40">
        <v>1208.69</v>
      </c>
      <c r="AA40">
        <v>148209</v>
      </c>
      <c r="AB40">
        <v>26415</v>
      </c>
      <c r="AC40">
        <v>13403.61</v>
      </c>
      <c r="AD40">
        <v>281047.59999999998</v>
      </c>
      <c r="AE40">
        <v>48394.64</v>
      </c>
      <c r="AG40">
        <v>95000</v>
      </c>
      <c r="AH40" s="123">
        <f t="shared" si="1"/>
        <v>535089.53999999992</v>
      </c>
      <c r="AI40" s="181">
        <f t="shared" si="7"/>
        <v>57053.54</v>
      </c>
      <c r="AJ40" s="142">
        <f t="shared" si="3"/>
        <v>478035.99999999994</v>
      </c>
      <c r="AK40" s="182">
        <f t="shared" si="4"/>
        <v>233068.85</v>
      </c>
      <c r="AL40" s="183">
        <f t="shared" si="5"/>
        <v>612469.85</v>
      </c>
      <c r="AM40" s="125">
        <f t="shared" si="6"/>
        <v>-379401</v>
      </c>
    </row>
    <row r="41" spans="1:39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2094</v>
      </c>
      <c r="F41">
        <v>315585.49</v>
      </c>
      <c r="G41">
        <v>19111.8</v>
      </c>
      <c r="H41">
        <v>47622.239999999998</v>
      </c>
      <c r="J41">
        <v>366726.47</v>
      </c>
      <c r="K41">
        <v>344978.77</v>
      </c>
      <c r="L41">
        <v>31857</v>
      </c>
      <c r="M41">
        <v>41702.589999999997</v>
      </c>
      <c r="O41">
        <v>1337.35</v>
      </c>
      <c r="S41">
        <v>-680389.6</v>
      </c>
      <c r="T41">
        <v>1915444.77</v>
      </c>
      <c r="U41">
        <v>263744.28999999998</v>
      </c>
      <c r="AA41">
        <v>176250</v>
      </c>
      <c r="AB41">
        <v>160</v>
      </c>
      <c r="AC41">
        <v>976</v>
      </c>
      <c r="AD41">
        <v>234629.3</v>
      </c>
      <c r="AE41">
        <v>67656.33</v>
      </c>
      <c r="AH41" s="123">
        <f t="shared" si="1"/>
        <v>382319.52999999997</v>
      </c>
      <c r="AI41" s="181">
        <f t="shared" si="7"/>
        <v>74896.94</v>
      </c>
      <c r="AJ41" s="142">
        <f t="shared" si="3"/>
        <v>307422.58999999997</v>
      </c>
      <c r="AK41" s="182">
        <f t="shared" si="4"/>
        <v>263744.28999999998</v>
      </c>
      <c r="AL41" s="183">
        <f t="shared" si="5"/>
        <v>479671.63</v>
      </c>
      <c r="AM41" s="125">
        <f t="shared" si="6"/>
        <v>-215927.34000000003</v>
      </c>
    </row>
    <row r="42" spans="1:39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2095</v>
      </c>
      <c r="F42">
        <v>883671.29</v>
      </c>
      <c r="G42">
        <v>84192</v>
      </c>
      <c r="H42">
        <v>16573</v>
      </c>
      <c r="J42">
        <v>379317.94</v>
      </c>
      <c r="K42">
        <v>203895.12</v>
      </c>
      <c r="L42">
        <v>14582</v>
      </c>
      <c r="M42">
        <v>28422.62</v>
      </c>
      <c r="O42">
        <v>1809</v>
      </c>
      <c r="S42">
        <v>139105.29999999999</v>
      </c>
      <c r="T42">
        <v>1650781.52</v>
      </c>
      <c r="U42">
        <v>121826.86</v>
      </c>
      <c r="W42">
        <v>1847.07</v>
      </c>
      <c r="AA42">
        <v>172802</v>
      </c>
      <c r="AD42">
        <v>183368.32000000001</v>
      </c>
      <c r="AE42">
        <v>34554.699999999997</v>
      </c>
      <c r="AH42" s="123">
        <f t="shared" si="1"/>
        <v>984436.29</v>
      </c>
      <c r="AI42" s="181">
        <f t="shared" si="7"/>
        <v>44813.619999999995</v>
      </c>
      <c r="AJ42" s="142">
        <f t="shared" si="3"/>
        <v>939622.67</v>
      </c>
      <c r="AK42" s="182">
        <f t="shared" si="4"/>
        <v>123673.93000000001</v>
      </c>
      <c r="AL42" s="183">
        <f t="shared" si="5"/>
        <v>390725.02</v>
      </c>
      <c r="AM42" s="125">
        <f t="shared" si="6"/>
        <v>-267051.09000000003</v>
      </c>
    </row>
    <row r="43" spans="1:39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2096</v>
      </c>
      <c r="F43">
        <v>2099933.94</v>
      </c>
      <c r="G43">
        <v>95482.2</v>
      </c>
      <c r="H43">
        <v>58940.87</v>
      </c>
      <c r="J43">
        <v>381915.96</v>
      </c>
      <c r="K43">
        <v>198516.33</v>
      </c>
      <c r="L43">
        <v>12651</v>
      </c>
      <c r="M43">
        <v>26416.46</v>
      </c>
      <c r="O43">
        <v>1456</v>
      </c>
      <c r="S43">
        <v>637281.39</v>
      </c>
      <c r="T43">
        <v>2032099.69</v>
      </c>
      <c r="U43">
        <v>380984.06</v>
      </c>
      <c r="W43">
        <v>3134.06</v>
      </c>
      <c r="Z43">
        <v>1000.01</v>
      </c>
      <c r="AA43">
        <v>26460</v>
      </c>
      <c r="AB43">
        <v>720</v>
      </c>
      <c r="AC43">
        <v>200</v>
      </c>
      <c r="AD43">
        <v>181777.98</v>
      </c>
      <c r="AE43">
        <v>40675.39</v>
      </c>
      <c r="AG43">
        <v>10400</v>
      </c>
      <c r="AH43" s="123">
        <f t="shared" si="1"/>
        <v>2254357.0100000002</v>
      </c>
      <c r="AI43" s="181">
        <f t="shared" si="7"/>
        <v>40523.46</v>
      </c>
      <c r="AJ43" s="142">
        <f t="shared" si="3"/>
        <v>2213833.5500000003</v>
      </c>
      <c r="AK43" s="182">
        <f t="shared" si="4"/>
        <v>385118.13</v>
      </c>
      <c r="AL43" s="183">
        <f t="shared" si="5"/>
        <v>260233.37</v>
      </c>
      <c r="AM43" s="125">
        <f t="shared" si="6"/>
        <v>124884.76000000001</v>
      </c>
    </row>
    <row r="44" spans="1:39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2097</v>
      </c>
      <c r="F44">
        <v>1790520.11</v>
      </c>
      <c r="G44">
        <v>192416.44</v>
      </c>
      <c r="H44">
        <v>42222.99</v>
      </c>
      <c r="J44">
        <v>1032735.23</v>
      </c>
      <c r="K44">
        <v>221234.43</v>
      </c>
      <c r="L44">
        <v>17700</v>
      </c>
      <c r="M44">
        <v>48248.41</v>
      </c>
      <c r="O44">
        <v>7166.87</v>
      </c>
      <c r="S44">
        <v>3941624.83</v>
      </c>
      <c r="T44">
        <v>1174038.5</v>
      </c>
      <c r="U44">
        <v>313472.34999999998</v>
      </c>
      <c r="W44">
        <v>7854.66</v>
      </c>
      <c r="AA44">
        <v>106690.05</v>
      </c>
      <c r="AB44">
        <v>2410</v>
      </c>
      <c r="AC44">
        <v>2500</v>
      </c>
      <c r="AD44">
        <v>1877515.14</v>
      </c>
      <c r="AE44">
        <v>58061.23</v>
      </c>
      <c r="AG44">
        <v>183800</v>
      </c>
      <c r="AH44" s="123">
        <f t="shared" si="1"/>
        <v>2025159.54</v>
      </c>
      <c r="AI44" s="181">
        <f t="shared" si="7"/>
        <v>73115.28</v>
      </c>
      <c r="AJ44" s="142">
        <f t="shared" si="3"/>
        <v>1952044.26</v>
      </c>
      <c r="AK44" s="182">
        <f t="shared" si="4"/>
        <v>321327.00999999995</v>
      </c>
      <c r="AL44" s="183">
        <f t="shared" si="5"/>
        <v>2230976.42</v>
      </c>
      <c r="AM44" s="125">
        <f t="shared" si="6"/>
        <v>-1909649.41</v>
      </c>
    </row>
    <row r="45" spans="1:39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2098</v>
      </c>
      <c r="F45">
        <v>3589925.04</v>
      </c>
      <c r="G45">
        <v>590934</v>
      </c>
      <c r="H45">
        <v>58440.87</v>
      </c>
      <c r="J45">
        <v>331515.17</v>
      </c>
      <c r="K45">
        <v>351181.33</v>
      </c>
      <c r="L45">
        <v>15700</v>
      </c>
      <c r="M45">
        <v>51610.2</v>
      </c>
      <c r="O45">
        <v>10049</v>
      </c>
      <c r="S45">
        <v>1190780.3</v>
      </c>
      <c r="T45">
        <v>3795531.45</v>
      </c>
      <c r="U45">
        <v>408905.88</v>
      </c>
      <c r="W45">
        <v>8907.82</v>
      </c>
      <c r="Z45">
        <v>2600</v>
      </c>
      <c r="AA45">
        <v>158792</v>
      </c>
      <c r="AB45">
        <v>16120</v>
      </c>
      <c r="AC45">
        <v>4696</v>
      </c>
      <c r="AD45">
        <v>321813.84999999998</v>
      </c>
      <c r="AE45">
        <v>60666.39</v>
      </c>
      <c r="AH45" s="123">
        <f t="shared" si="1"/>
        <v>4239299.91</v>
      </c>
      <c r="AI45" s="181">
        <f t="shared" si="7"/>
        <v>77359.199999999997</v>
      </c>
      <c r="AJ45" s="142">
        <f t="shared" si="3"/>
        <v>4161940.71</v>
      </c>
      <c r="AK45" s="182">
        <f t="shared" si="4"/>
        <v>420413.7</v>
      </c>
      <c r="AL45" s="183">
        <f t="shared" si="5"/>
        <v>562088.24</v>
      </c>
      <c r="AM45" s="125">
        <f t="shared" si="6"/>
        <v>-141674.53999999998</v>
      </c>
    </row>
    <row r="46" spans="1:39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2099</v>
      </c>
      <c r="F46">
        <v>999567.27</v>
      </c>
      <c r="G46">
        <v>464497.5</v>
      </c>
      <c r="H46">
        <v>72761.7</v>
      </c>
      <c r="J46">
        <v>204256.3</v>
      </c>
      <c r="K46">
        <v>231950.3</v>
      </c>
      <c r="L46">
        <v>16500</v>
      </c>
      <c r="M46">
        <v>41655.26</v>
      </c>
      <c r="O46">
        <v>14152.41</v>
      </c>
      <c r="S46">
        <v>1865590.33</v>
      </c>
      <c r="T46">
        <v>1606269.64</v>
      </c>
      <c r="U46">
        <v>331860.52</v>
      </c>
      <c r="W46">
        <v>7651.4</v>
      </c>
      <c r="Z46">
        <v>1000</v>
      </c>
      <c r="AA46">
        <v>25050</v>
      </c>
      <c r="AB46">
        <v>815</v>
      </c>
      <c r="AC46">
        <v>800</v>
      </c>
      <c r="AD46">
        <v>1806156.58</v>
      </c>
      <c r="AE46">
        <v>40304.910000000003</v>
      </c>
      <c r="AG46">
        <v>38520</v>
      </c>
      <c r="AH46" s="123">
        <f t="shared" si="1"/>
        <v>1536826.47</v>
      </c>
      <c r="AI46" s="181">
        <f t="shared" si="7"/>
        <v>72307.67</v>
      </c>
      <c r="AJ46" s="142">
        <f t="shared" si="3"/>
        <v>1464518.8</v>
      </c>
      <c r="AK46" s="182">
        <f t="shared" si="4"/>
        <v>340511.92000000004</v>
      </c>
      <c r="AL46" s="183">
        <f t="shared" si="5"/>
        <v>1911646.49</v>
      </c>
      <c r="AM46" s="125">
        <f t="shared" si="6"/>
        <v>-1571134.5699999998</v>
      </c>
    </row>
    <row r="47" spans="1:39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2100</v>
      </c>
      <c r="F47">
        <v>263658.40999999997</v>
      </c>
      <c r="G47">
        <v>162423.6</v>
      </c>
      <c r="H47">
        <v>28777.66</v>
      </c>
      <c r="J47">
        <v>331492</v>
      </c>
      <c r="K47">
        <v>178334.72</v>
      </c>
      <c r="L47">
        <v>12500</v>
      </c>
      <c r="M47">
        <v>29779.5</v>
      </c>
      <c r="O47">
        <v>11039</v>
      </c>
      <c r="S47">
        <v>-1585712.99</v>
      </c>
      <c r="T47">
        <v>2640334.33</v>
      </c>
      <c r="U47">
        <v>161310.14000000001</v>
      </c>
      <c r="Z47">
        <v>1500</v>
      </c>
      <c r="AB47">
        <v>1280</v>
      </c>
      <c r="AC47">
        <v>500</v>
      </c>
      <c r="AD47">
        <v>266784.56</v>
      </c>
      <c r="AE47">
        <v>37499.03</v>
      </c>
      <c r="AH47" s="123">
        <f t="shared" si="1"/>
        <v>454859.67</v>
      </c>
      <c r="AI47" s="181">
        <f t="shared" si="7"/>
        <v>53318.5</v>
      </c>
      <c r="AJ47" s="142">
        <f t="shared" si="3"/>
        <v>401541.17</v>
      </c>
      <c r="AK47" s="182">
        <f t="shared" si="4"/>
        <v>162810.14000000001</v>
      </c>
      <c r="AL47" s="183">
        <f t="shared" si="5"/>
        <v>306063.58999999997</v>
      </c>
      <c r="AM47" s="125">
        <f t="shared" si="6"/>
        <v>-143253.44999999995</v>
      </c>
    </row>
    <row r="48" spans="1:39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2148</v>
      </c>
      <c r="F48">
        <v>1015430.77</v>
      </c>
      <c r="G48">
        <v>92983.12</v>
      </c>
      <c r="H48">
        <v>26000</v>
      </c>
      <c r="J48">
        <v>895901.74</v>
      </c>
      <c r="K48">
        <v>192549.71</v>
      </c>
      <c r="L48">
        <v>11220</v>
      </c>
      <c r="M48">
        <v>26600</v>
      </c>
      <c r="O48">
        <v>2288</v>
      </c>
      <c r="S48">
        <v>307548.71999999997</v>
      </c>
      <c r="T48">
        <v>2029021.21</v>
      </c>
      <c r="U48">
        <v>128365.26</v>
      </c>
      <c r="W48">
        <v>1984.61</v>
      </c>
      <c r="AA48">
        <v>61420</v>
      </c>
      <c r="AD48">
        <v>177490.57</v>
      </c>
      <c r="AE48">
        <v>45251.89</v>
      </c>
      <c r="AH48" s="123">
        <f t="shared" si="1"/>
        <v>1134413.8900000001</v>
      </c>
      <c r="AI48" s="181">
        <f t="shared" si="7"/>
        <v>40108</v>
      </c>
      <c r="AJ48" s="142">
        <f t="shared" si="3"/>
        <v>1094305.8900000001</v>
      </c>
      <c r="AK48" s="182">
        <f t="shared" si="4"/>
        <v>130349.87</v>
      </c>
      <c r="AL48" s="183">
        <f t="shared" si="5"/>
        <v>284162.46000000002</v>
      </c>
      <c r="AM48" s="125">
        <f t="shared" si="6"/>
        <v>-153812.59000000003</v>
      </c>
    </row>
    <row r="49" spans="1:39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2101</v>
      </c>
      <c r="F49">
        <v>553444.43000000005</v>
      </c>
      <c r="G49">
        <v>0</v>
      </c>
      <c r="H49">
        <v>39101.120000000003</v>
      </c>
      <c r="J49">
        <v>1702487.45</v>
      </c>
      <c r="K49">
        <v>101195.54</v>
      </c>
      <c r="L49">
        <v>8000</v>
      </c>
      <c r="M49">
        <v>38920</v>
      </c>
      <c r="O49">
        <v>0</v>
      </c>
      <c r="S49">
        <v>1571544.91</v>
      </c>
      <c r="T49">
        <v>849648.43</v>
      </c>
      <c r="U49">
        <v>192929</v>
      </c>
      <c r="Y49">
        <v>123720</v>
      </c>
      <c r="Z49">
        <v>3000</v>
      </c>
      <c r="AA49">
        <v>154485</v>
      </c>
      <c r="AB49">
        <v>5400</v>
      </c>
      <c r="AC49">
        <v>3634</v>
      </c>
      <c r="AD49">
        <v>182009.25</v>
      </c>
      <c r="AE49">
        <v>45005.55</v>
      </c>
      <c r="AG49">
        <v>1000</v>
      </c>
      <c r="AH49" s="123">
        <f t="shared" si="1"/>
        <v>592545.55000000005</v>
      </c>
      <c r="AI49" s="181">
        <f t="shared" si="7"/>
        <v>46920</v>
      </c>
      <c r="AJ49" s="142">
        <f t="shared" si="3"/>
        <v>545625.55000000005</v>
      </c>
      <c r="AK49" s="182">
        <f t="shared" si="4"/>
        <v>319649</v>
      </c>
      <c r="AL49" s="183">
        <f t="shared" si="5"/>
        <v>391533.8</v>
      </c>
      <c r="AM49" s="125">
        <f t="shared" si="6"/>
        <v>-71884.799999999988</v>
      </c>
    </row>
    <row r="50" spans="1:39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2102</v>
      </c>
      <c r="F50">
        <v>479708.08</v>
      </c>
      <c r="G50">
        <v>0</v>
      </c>
      <c r="H50">
        <v>29246.54</v>
      </c>
      <c r="J50">
        <v>175525.69</v>
      </c>
      <c r="K50">
        <v>68035.600000000006</v>
      </c>
      <c r="L50">
        <v>22480</v>
      </c>
      <c r="M50">
        <v>34115</v>
      </c>
      <c r="O50">
        <v>0</v>
      </c>
      <c r="S50">
        <v>580107.26</v>
      </c>
      <c r="T50">
        <v>236925.61</v>
      </c>
      <c r="U50">
        <v>164530.85999999999</v>
      </c>
      <c r="Y50">
        <v>676156.5</v>
      </c>
      <c r="Z50">
        <v>21200</v>
      </c>
      <c r="AA50">
        <v>735265.5</v>
      </c>
      <c r="AD50">
        <v>232428.71</v>
      </c>
      <c r="AE50">
        <v>15305.11</v>
      </c>
      <c r="AH50" s="123">
        <f t="shared" si="1"/>
        <v>508954.62</v>
      </c>
      <c r="AI50" s="181">
        <f t="shared" si="7"/>
        <v>56595</v>
      </c>
      <c r="AJ50" s="142">
        <f t="shared" si="3"/>
        <v>452359.62</v>
      </c>
      <c r="AK50" s="182">
        <f t="shared" si="4"/>
        <v>861887.36</v>
      </c>
      <c r="AL50" s="183">
        <f t="shared" si="5"/>
        <v>982999.32</v>
      </c>
      <c r="AM50" s="125">
        <f t="shared" si="6"/>
        <v>-121111.95999999996</v>
      </c>
    </row>
    <row r="51" spans="1:39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2103</v>
      </c>
      <c r="F51">
        <v>503398.16</v>
      </c>
      <c r="G51">
        <v>0</v>
      </c>
      <c r="H51">
        <v>63916.68</v>
      </c>
      <c r="J51">
        <v>1259419.8500000001</v>
      </c>
      <c r="K51">
        <v>112593.95</v>
      </c>
      <c r="L51">
        <v>13390</v>
      </c>
      <c r="M51">
        <v>47942.39</v>
      </c>
      <c r="O51">
        <v>0</v>
      </c>
      <c r="S51">
        <v>-116801.49</v>
      </c>
      <c r="T51">
        <v>1982889.72</v>
      </c>
      <c r="U51">
        <v>280241.93</v>
      </c>
      <c r="Y51">
        <v>354839.5</v>
      </c>
      <c r="Z51">
        <v>27900</v>
      </c>
      <c r="AA51">
        <v>407721.5</v>
      </c>
      <c r="AB51">
        <v>2190</v>
      </c>
      <c r="AC51">
        <v>840</v>
      </c>
      <c r="AD51">
        <v>203282.43</v>
      </c>
      <c r="AE51">
        <v>37039.480000000003</v>
      </c>
      <c r="AH51" s="123">
        <f t="shared" si="1"/>
        <v>567314.84</v>
      </c>
      <c r="AI51" s="181">
        <f t="shared" si="7"/>
        <v>61332.39</v>
      </c>
      <c r="AJ51" s="142">
        <f t="shared" si="3"/>
        <v>505982.44999999995</v>
      </c>
      <c r="AK51" s="182">
        <f t="shared" si="4"/>
        <v>662981.42999999993</v>
      </c>
      <c r="AL51" s="183">
        <f t="shared" si="5"/>
        <v>651073.40999999992</v>
      </c>
      <c r="AM51" s="125">
        <f t="shared" si="6"/>
        <v>11908.020000000019</v>
      </c>
    </row>
    <row r="52" spans="1:39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2104</v>
      </c>
      <c r="F52">
        <v>529690.30000000005</v>
      </c>
      <c r="G52">
        <v>0</v>
      </c>
      <c r="H52">
        <v>87592.63</v>
      </c>
      <c r="J52">
        <v>202648.08</v>
      </c>
      <c r="K52">
        <v>43655.82</v>
      </c>
      <c r="L52">
        <v>15775</v>
      </c>
      <c r="M52">
        <v>29450.6</v>
      </c>
      <c r="O52">
        <v>0</v>
      </c>
      <c r="Q52">
        <v>90100</v>
      </c>
      <c r="S52">
        <v>-1551781.79</v>
      </c>
      <c r="T52">
        <v>2283492.7400000002</v>
      </c>
      <c r="U52">
        <v>269446.08</v>
      </c>
      <c r="Y52">
        <v>336059.5</v>
      </c>
      <c r="Z52">
        <v>3000</v>
      </c>
      <c r="AA52">
        <v>429246.5</v>
      </c>
      <c r="AD52">
        <v>164333.38</v>
      </c>
      <c r="AE52">
        <v>17375.419999999998</v>
      </c>
      <c r="AG52">
        <v>1000</v>
      </c>
      <c r="AH52" s="123">
        <f t="shared" si="1"/>
        <v>617282.93000000005</v>
      </c>
      <c r="AI52" s="181">
        <f t="shared" si="7"/>
        <v>45225.599999999999</v>
      </c>
      <c r="AJ52" s="142">
        <f t="shared" si="3"/>
        <v>572057.33000000007</v>
      </c>
      <c r="AK52" s="182">
        <f t="shared" si="4"/>
        <v>608505.58000000007</v>
      </c>
      <c r="AL52" s="183">
        <f t="shared" si="5"/>
        <v>611955.30000000005</v>
      </c>
      <c r="AM52" s="125">
        <f t="shared" si="6"/>
        <v>-3449.7199999999721</v>
      </c>
    </row>
    <row r="53" spans="1:39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2146</v>
      </c>
      <c r="F53">
        <v>271721.69</v>
      </c>
      <c r="G53">
        <v>0</v>
      </c>
      <c r="H53">
        <v>29608.73</v>
      </c>
      <c r="J53">
        <v>171943.14</v>
      </c>
      <c r="K53">
        <v>-41424.99</v>
      </c>
      <c r="L53">
        <v>12698</v>
      </c>
      <c r="M53">
        <v>13420</v>
      </c>
      <c r="O53">
        <v>0</v>
      </c>
      <c r="S53">
        <v>127499.01</v>
      </c>
      <c r="T53">
        <v>355552.49</v>
      </c>
      <c r="U53">
        <v>137534.38</v>
      </c>
      <c r="Y53">
        <v>315882</v>
      </c>
      <c r="AA53">
        <v>343647</v>
      </c>
      <c r="AB53">
        <v>2190</v>
      </c>
      <c r="AC53">
        <v>1240</v>
      </c>
      <c r="AD53">
        <v>135170.85</v>
      </c>
      <c r="AE53">
        <v>48489.46</v>
      </c>
      <c r="AH53" s="123">
        <f t="shared" si="1"/>
        <v>301330.42</v>
      </c>
      <c r="AI53" s="181">
        <f t="shared" si="7"/>
        <v>26118</v>
      </c>
      <c r="AJ53" s="142">
        <f t="shared" si="3"/>
        <v>275212.42</v>
      </c>
      <c r="AK53" s="182">
        <f t="shared" si="4"/>
        <v>453416.38</v>
      </c>
      <c r="AL53" s="183">
        <f t="shared" si="5"/>
        <v>530737.30999999994</v>
      </c>
      <c r="AM53" s="125">
        <f t="shared" ref="AM53:AM101" si="8">AK53-AL53</f>
        <v>-77320.929999999935</v>
      </c>
    </row>
    <row r="54" spans="1:39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2105</v>
      </c>
      <c r="F54">
        <v>166162.03</v>
      </c>
      <c r="G54">
        <v>331698.5</v>
      </c>
      <c r="H54">
        <v>35843.67</v>
      </c>
      <c r="J54">
        <v>590161.76</v>
      </c>
      <c r="K54">
        <v>97796.39</v>
      </c>
      <c r="L54">
        <v>39300</v>
      </c>
      <c r="M54">
        <v>32138.07</v>
      </c>
      <c r="N54">
        <v>15600</v>
      </c>
      <c r="O54">
        <v>968.5</v>
      </c>
      <c r="S54">
        <v>526110.28</v>
      </c>
      <c r="T54">
        <v>547255.34</v>
      </c>
      <c r="U54">
        <v>405625.61</v>
      </c>
      <c r="V54">
        <v>15600</v>
      </c>
      <c r="Y54">
        <v>549295.5</v>
      </c>
      <c r="Z54">
        <v>89790</v>
      </c>
      <c r="AA54">
        <v>613285.5</v>
      </c>
      <c r="AB54">
        <v>9060</v>
      </c>
      <c r="AC54">
        <v>3184</v>
      </c>
      <c r="AD54">
        <v>352106.92</v>
      </c>
      <c r="AE54">
        <v>22384.53</v>
      </c>
      <c r="AH54" s="123">
        <f t="shared" si="1"/>
        <v>533704.20000000007</v>
      </c>
      <c r="AI54" s="181">
        <f t="shared" si="7"/>
        <v>88006.57</v>
      </c>
      <c r="AJ54" s="142">
        <f t="shared" si="3"/>
        <v>445697.63000000006</v>
      </c>
      <c r="AK54" s="182">
        <f t="shared" si="4"/>
        <v>1060311.1099999999</v>
      </c>
      <c r="AL54" s="183">
        <f t="shared" si="5"/>
        <v>1000020.95</v>
      </c>
      <c r="AM54" s="125">
        <f t="shared" si="8"/>
        <v>60290.159999999916</v>
      </c>
    </row>
    <row r="55" spans="1:39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2106</v>
      </c>
      <c r="F55">
        <v>293806.61</v>
      </c>
      <c r="G55">
        <v>399398.6</v>
      </c>
      <c r="H55">
        <v>34169.83</v>
      </c>
      <c r="J55">
        <v>69211.070000000007</v>
      </c>
      <c r="K55">
        <v>73769.2</v>
      </c>
      <c r="L55">
        <v>39000</v>
      </c>
      <c r="M55">
        <v>50505.94</v>
      </c>
      <c r="N55">
        <v>81000</v>
      </c>
      <c r="O55">
        <v>605.41999999999996</v>
      </c>
      <c r="S55">
        <v>153452.99</v>
      </c>
      <c r="T55">
        <v>432862.99</v>
      </c>
      <c r="U55">
        <v>379911.63</v>
      </c>
      <c r="V55">
        <v>41760</v>
      </c>
      <c r="Y55">
        <v>216982.5</v>
      </c>
      <c r="Z55">
        <v>75549</v>
      </c>
      <c r="AA55">
        <v>255638.5</v>
      </c>
      <c r="AB55">
        <v>3500</v>
      </c>
      <c r="AC55">
        <v>648</v>
      </c>
      <c r="AD55">
        <v>328604.05</v>
      </c>
      <c r="AE55">
        <v>12884.61</v>
      </c>
      <c r="AH55" s="123">
        <f t="shared" si="1"/>
        <v>727375.03999999992</v>
      </c>
      <c r="AI55" s="181">
        <f t="shared" si="7"/>
        <v>171111.36000000002</v>
      </c>
      <c r="AJ55" s="142">
        <f t="shared" si="3"/>
        <v>556263.67999999993</v>
      </c>
      <c r="AK55" s="182">
        <f t="shared" si="4"/>
        <v>714203.13</v>
      </c>
      <c r="AL55" s="183">
        <f t="shared" si="5"/>
        <v>601275.16</v>
      </c>
      <c r="AM55" s="125">
        <f t="shared" si="8"/>
        <v>112927.96999999997</v>
      </c>
    </row>
    <row r="56" spans="1:39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2107</v>
      </c>
      <c r="F56">
        <v>139908.41</v>
      </c>
      <c r="G56">
        <v>20326</v>
      </c>
      <c r="H56">
        <v>23801.27</v>
      </c>
      <c r="J56">
        <v>266301.23</v>
      </c>
      <c r="K56">
        <v>27343.39</v>
      </c>
      <c r="L56">
        <v>28200</v>
      </c>
      <c r="M56">
        <v>38311.96</v>
      </c>
      <c r="N56">
        <v>52500</v>
      </c>
      <c r="O56">
        <v>4508.6499999999996</v>
      </c>
      <c r="S56">
        <v>-545206.59</v>
      </c>
      <c r="T56">
        <v>923490.75</v>
      </c>
      <c r="U56">
        <v>255296.72</v>
      </c>
      <c r="V56">
        <v>31500</v>
      </c>
      <c r="Y56">
        <v>356380.5</v>
      </c>
      <c r="Z56">
        <v>4500</v>
      </c>
      <c r="AA56">
        <v>360880.5</v>
      </c>
      <c r="AB56">
        <v>8340</v>
      </c>
      <c r="AC56">
        <v>3832</v>
      </c>
      <c r="AD56">
        <v>286462.67</v>
      </c>
      <c r="AE56">
        <v>12155.52</v>
      </c>
      <c r="AG56">
        <v>131</v>
      </c>
      <c r="AH56" s="123">
        <f t="shared" si="1"/>
        <v>184035.68</v>
      </c>
      <c r="AI56" s="181">
        <f t="shared" si="7"/>
        <v>123520.60999999999</v>
      </c>
      <c r="AJ56" s="142">
        <f t="shared" si="3"/>
        <v>60515.070000000007</v>
      </c>
      <c r="AK56" s="182">
        <f t="shared" si="4"/>
        <v>647677.22</v>
      </c>
      <c r="AL56" s="183">
        <f t="shared" si="5"/>
        <v>671801.69</v>
      </c>
      <c r="AM56" s="125">
        <f t="shared" si="8"/>
        <v>-24124.469999999972</v>
      </c>
    </row>
    <row r="57" spans="1:39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2108</v>
      </c>
      <c r="F57">
        <v>344933.55</v>
      </c>
      <c r="G57">
        <v>281247</v>
      </c>
      <c r="H57">
        <v>11859</v>
      </c>
      <c r="J57">
        <v>34121.97</v>
      </c>
      <c r="K57">
        <v>59551.040000000001</v>
      </c>
      <c r="L57">
        <v>11500</v>
      </c>
      <c r="M57">
        <v>71216.33</v>
      </c>
      <c r="N57">
        <v>7800</v>
      </c>
      <c r="O57">
        <v>7952.14</v>
      </c>
      <c r="S57">
        <v>-102841.49</v>
      </c>
      <c r="T57">
        <v>606181.84</v>
      </c>
      <c r="U57">
        <v>347139.79</v>
      </c>
      <c r="V57">
        <v>15598.2</v>
      </c>
      <c r="Y57">
        <v>108507</v>
      </c>
      <c r="Z57">
        <v>156079.5</v>
      </c>
      <c r="AA57">
        <v>234595</v>
      </c>
      <c r="AB57">
        <v>11160</v>
      </c>
      <c r="AC57">
        <v>8860</v>
      </c>
      <c r="AD57">
        <v>216060.49</v>
      </c>
      <c r="AE57">
        <v>26015.26</v>
      </c>
      <c r="AG57">
        <v>730</v>
      </c>
      <c r="AH57" s="123">
        <f t="shared" si="1"/>
        <v>638039.55000000005</v>
      </c>
      <c r="AI57" s="181">
        <f t="shared" si="7"/>
        <v>98468.47</v>
      </c>
      <c r="AJ57" s="142">
        <f t="shared" si="3"/>
        <v>539571.08000000007</v>
      </c>
      <c r="AK57" s="182">
        <f t="shared" si="4"/>
        <v>627324.49</v>
      </c>
      <c r="AL57" s="183">
        <f t="shared" si="5"/>
        <v>497420.75</v>
      </c>
      <c r="AM57" s="125">
        <f t="shared" si="8"/>
        <v>129903.73999999999</v>
      </c>
    </row>
    <row r="58" spans="1:39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2109</v>
      </c>
      <c r="F58">
        <v>355301.45</v>
      </c>
      <c r="G58">
        <v>302247</v>
      </c>
      <c r="H58">
        <v>30190.87</v>
      </c>
      <c r="J58">
        <v>270678.19</v>
      </c>
      <c r="K58">
        <v>396479.87</v>
      </c>
      <c r="L58">
        <v>23200</v>
      </c>
      <c r="M58">
        <v>68551.28</v>
      </c>
      <c r="O58">
        <v>15655</v>
      </c>
      <c r="S58">
        <v>-818103.61</v>
      </c>
      <c r="T58">
        <v>1832865.74</v>
      </c>
      <c r="U58">
        <v>523987.07</v>
      </c>
      <c r="Y58">
        <v>490336.1</v>
      </c>
      <c r="Z58">
        <v>162725</v>
      </c>
      <c r="AA58">
        <v>568640.1</v>
      </c>
      <c r="AB58">
        <v>14071</v>
      </c>
      <c r="AC58">
        <v>4496</v>
      </c>
      <c r="AD58">
        <v>319150.76</v>
      </c>
      <c r="AE58">
        <v>37961.339999999997</v>
      </c>
      <c r="AH58" s="123">
        <f t="shared" si="1"/>
        <v>687739.32</v>
      </c>
      <c r="AI58" s="181">
        <f t="shared" si="7"/>
        <v>107406.28</v>
      </c>
      <c r="AJ58" s="142">
        <f t="shared" si="3"/>
        <v>580333.03999999992</v>
      </c>
      <c r="AK58" s="182">
        <f t="shared" si="4"/>
        <v>1177048.17</v>
      </c>
      <c r="AL58" s="183">
        <f t="shared" si="5"/>
        <v>944319.2</v>
      </c>
      <c r="AM58" s="125">
        <f t="shared" si="8"/>
        <v>232728.96999999997</v>
      </c>
    </row>
    <row r="59" spans="1:39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2110</v>
      </c>
      <c r="F59">
        <v>670735.24</v>
      </c>
      <c r="G59">
        <v>0</v>
      </c>
      <c r="H59">
        <v>14960.4</v>
      </c>
      <c r="J59">
        <v>507421.67</v>
      </c>
      <c r="K59">
        <v>394952.27</v>
      </c>
      <c r="L59">
        <v>2300</v>
      </c>
      <c r="M59">
        <v>34351.629999999997</v>
      </c>
      <c r="N59">
        <v>2020</v>
      </c>
      <c r="O59">
        <v>329.48</v>
      </c>
      <c r="S59">
        <v>1138481.32</v>
      </c>
      <c r="U59">
        <v>90816.88</v>
      </c>
      <c r="Z59">
        <v>522130</v>
      </c>
      <c r="AA59">
        <v>27183</v>
      </c>
      <c r="AB59">
        <v>1426.56</v>
      </c>
      <c r="AC59">
        <v>11094.6</v>
      </c>
      <c r="AD59">
        <v>125819</v>
      </c>
      <c r="AE59">
        <v>32308.57</v>
      </c>
      <c r="AG59">
        <v>4528</v>
      </c>
      <c r="AH59" s="123">
        <f t="shared" si="1"/>
        <v>685695.64</v>
      </c>
      <c r="AI59" s="181">
        <f t="shared" si="7"/>
        <v>39001.11</v>
      </c>
      <c r="AJ59" s="142">
        <f t="shared" si="3"/>
        <v>646694.53</v>
      </c>
      <c r="AK59" s="182">
        <f t="shared" si="4"/>
        <v>612946.88</v>
      </c>
      <c r="AL59" s="183">
        <f t="shared" si="5"/>
        <v>202359.73</v>
      </c>
      <c r="AM59" s="125">
        <f t="shared" si="8"/>
        <v>410587.15</v>
      </c>
    </row>
    <row r="60" spans="1:39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2111</v>
      </c>
      <c r="F60">
        <v>462922.83</v>
      </c>
      <c r="G60">
        <v>0</v>
      </c>
      <c r="H60">
        <v>2128</v>
      </c>
      <c r="J60">
        <v>49676.98</v>
      </c>
      <c r="K60">
        <v>248258.48</v>
      </c>
      <c r="L60">
        <v>0</v>
      </c>
      <c r="M60">
        <v>38380.46</v>
      </c>
      <c r="O60">
        <v>269.06</v>
      </c>
      <c r="S60">
        <v>762645.03</v>
      </c>
      <c r="U60">
        <v>228976.13</v>
      </c>
      <c r="Y60">
        <v>8700180</v>
      </c>
      <c r="AA60">
        <v>8724758</v>
      </c>
      <c r="AB60">
        <v>5888</v>
      </c>
      <c r="AC60">
        <v>5860</v>
      </c>
      <c r="AD60">
        <v>215873.83</v>
      </c>
      <c r="AE60">
        <v>15084.56</v>
      </c>
      <c r="AH60" s="123">
        <f t="shared" si="1"/>
        <v>465050.83</v>
      </c>
      <c r="AI60" s="181">
        <f t="shared" si="7"/>
        <v>38649.519999999997</v>
      </c>
      <c r="AJ60" s="142">
        <f t="shared" si="3"/>
        <v>426401.31</v>
      </c>
      <c r="AK60" s="182">
        <f t="shared" si="4"/>
        <v>8929156.1300000008</v>
      </c>
      <c r="AL60" s="183">
        <f t="shared" si="5"/>
        <v>8967464.3900000006</v>
      </c>
      <c r="AM60" s="125">
        <f t="shared" si="8"/>
        <v>-38308.259999999776</v>
      </c>
    </row>
    <row r="61" spans="1:39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2112</v>
      </c>
      <c r="F61">
        <v>551467.4</v>
      </c>
      <c r="G61">
        <v>0</v>
      </c>
      <c r="H61">
        <v>9227.5400000000009</v>
      </c>
      <c r="J61">
        <v>183744.53</v>
      </c>
      <c r="K61">
        <v>1040424.42</v>
      </c>
      <c r="L61">
        <v>61770</v>
      </c>
      <c r="M61">
        <v>33520</v>
      </c>
      <c r="O61">
        <v>1436.99</v>
      </c>
      <c r="S61">
        <v>-245737.32</v>
      </c>
      <c r="T61">
        <v>2038156.59</v>
      </c>
      <c r="U61">
        <v>45098.45</v>
      </c>
      <c r="Y61">
        <v>293280</v>
      </c>
      <c r="Z61">
        <v>210672.92</v>
      </c>
      <c r="AA61">
        <v>457070</v>
      </c>
      <c r="AB61">
        <v>1880</v>
      </c>
      <c r="AD61">
        <v>152392.84</v>
      </c>
      <c r="AE61">
        <v>40758.9</v>
      </c>
      <c r="AG61">
        <v>1232</v>
      </c>
      <c r="AH61" s="123">
        <f t="shared" si="1"/>
        <v>560694.94000000006</v>
      </c>
      <c r="AI61" s="181">
        <f t="shared" si="7"/>
        <v>96726.99</v>
      </c>
      <c r="AJ61" s="142">
        <f t="shared" si="3"/>
        <v>463967.95000000007</v>
      </c>
      <c r="AK61" s="182">
        <f t="shared" si="4"/>
        <v>549051.37</v>
      </c>
      <c r="AL61" s="183">
        <f t="shared" si="5"/>
        <v>653333.74</v>
      </c>
      <c r="AM61" s="125">
        <f t="shared" si="8"/>
        <v>-104282.37</v>
      </c>
    </row>
    <row r="62" spans="1:39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2113</v>
      </c>
      <c r="F62">
        <v>84653.2</v>
      </c>
      <c r="G62">
        <v>0</v>
      </c>
      <c r="H62">
        <v>5100</v>
      </c>
      <c r="J62">
        <v>749448.67</v>
      </c>
      <c r="K62">
        <v>134896.24</v>
      </c>
      <c r="M62">
        <v>6641.22</v>
      </c>
      <c r="O62">
        <v>23</v>
      </c>
      <c r="S62">
        <v>1115333.1200000001</v>
      </c>
      <c r="U62">
        <v>84607.78</v>
      </c>
      <c r="Y62">
        <v>346470</v>
      </c>
      <c r="Z62">
        <v>1190</v>
      </c>
      <c r="AA62">
        <v>432255</v>
      </c>
      <c r="AB62">
        <v>4080</v>
      </c>
      <c r="AC62">
        <v>7596</v>
      </c>
      <c r="AD62">
        <v>82733.67</v>
      </c>
      <c r="AE62">
        <v>52502.34</v>
      </c>
      <c r="AG62">
        <v>1000</v>
      </c>
      <c r="AH62" s="123">
        <f t="shared" si="1"/>
        <v>89753.2</v>
      </c>
      <c r="AI62" s="181">
        <f t="shared" si="7"/>
        <v>6664.22</v>
      </c>
      <c r="AJ62" s="142">
        <f t="shared" si="3"/>
        <v>83088.98</v>
      </c>
      <c r="AK62" s="182">
        <f t="shared" si="4"/>
        <v>432267.78</v>
      </c>
      <c r="AL62" s="183">
        <f t="shared" si="5"/>
        <v>580167.01</v>
      </c>
      <c r="AM62" s="125">
        <f t="shared" si="8"/>
        <v>-147899.22999999998</v>
      </c>
    </row>
    <row r="63" spans="1:39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2114</v>
      </c>
      <c r="F63">
        <v>225867.93</v>
      </c>
      <c r="G63">
        <v>0</v>
      </c>
      <c r="H63">
        <v>2000</v>
      </c>
      <c r="J63">
        <v>151669.04</v>
      </c>
      <c r="K63">
        <v>206999.11</v>
      </c>
      <c r="L63">
        <v>0</v>
      </c>
      <c r="M63">
        <v>32129.17</v>
      </c>
      <c r="O63">
        <v>40.68</v>
      </c>
      <c r="S63">
        <v>638742.09</v>
      </c>
      <c r="U63">
        <v>50732.72</v>
      </c>
      <c r="Y63">
        <v>199860</v>
      </c>
      <c r="AA63">
        <v>227411</v>
      </c>
      <c r="AB63">
        <v>760</v>
      </c>
      <c r="AC63">
        <v>160</v>
      </c>
      <c r="AD63">
        <v>81399.929999999993</v>
      </c>
      <c r="AE63">
        <v>24237.65</v>
      </c>
      <c r="AG63">
        <v>1000</v>
      </c>
      <c r="AH63" s="123">
        <f t="shared" si="1"/>
        <v>227867.93</v>
      </c>
      <c r="AI63" s="181">
        <f t="shared" si="7"/>
        <v>32169.85</v>
      </c>
      <c r="AJ63" s="142">
        <f t="shared" si="3"/>
        <v>195698.08</v>
      </c>
      <c r="AK63" s="182">
        <f t="shared" si="4"/>
        <v>250592.72</v>
      </c>
      <c r="AL63" s="183">
        <f t="shared" si="5"/>
        <v>334968.58</v>
      </c>
      <c r="AM63" s="125">
        <f t="shared" si="8"/>
        <v>-84375.860000000015</v>
      </c>
    </row>
    <row r="64" spans="1:39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2115</v>
      </c>
      <c r="F64">
        <v>532179.11</v>
      </c>
      <c r="G64">
        <v>0</v>
      </c>
      <c r="H64">
        <v>18815.93</v>
      </c>
      <c r="J64">
        <v>128603.44</v>
      </c>
      <c r="K64">
        <v>299379.36</v>
      </c>
      <c r="M64">
        <v>24862.18</v>
      </c>
      <c r="O64">
        <v>458.02</v>
      </c>
      <c r="S64">
        <v>1006437</v>
      </c>
      <c r="U64">
        <v>96553.5</v>
      </c>
      <c r="Y64">
        <v>62820</v>
      </c>
      <c r="Z64">
        <v>570</v>
      </c>
      <c r="AA64">
        <v>104895</v>
      </c>
      <c r="AB64">
        <v>8984</v>
      </c>
      <c r="AC64">
        <v>962</v>
      </c>
      <c r="AD64">
        <v>47189.29</v>
      </c>
      <c r="AE64">
        <v>49692.57</v>
      </c>
      <c r="AG64">
        <v>1000</v>
      </c>
      <c r="AH64" s="123">
        <f t="shared" si="1"/>
        <v>550995.04</v>
      </c>
      <c r="AI64" s="181">
        <f t="shared" si="7"/>
        <v>25320.2</v>
      </c>
      <c r="AJ64" s="142">
        <f t="shared" si="3"/>
        <v>525674.84000000008</v>
      </c>
      <c r="AK64" s="182">
        <f t="shared" si="4"/>
        <v>159943.5</v>
      </c>
      <c r="AL64" s="183">
        <f t="shared" si="5"/>
        <v>212722.86000000002</v>
      </c>
      <c r="AM64" s="125">
        <f t="shared" si="8"/>
        <v>-52779.360000000015</v>
      </c>
    </row>
    <row r="65" spans="1:39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2149</v>
      </c>
      <c r="F65">
        <v>395504.62</v>
      </c>
      <c r="G65">
        <v>0</v>
      </c>
      <c r="H65">
        <v>8000</v>
      </c>
      <c r="J65">
        <v>215919.56</v>
      </c>
      <c r="K65">
        <v>129831.18</v>
      </c>
      <c r="M65">
        <v>48710.3</v>
      </c>
      <c r="O65">
        <v>23</v>
      </c>
      <c r="S65">
        <v>795804.63</v>
      </c>
      <c r="U65">
        <v>54720.19</v>
      </c>
      <c r="Y65">
        <v>371250</v>
      </c>
      <c r="Z65">
        <v>90</v>
      </c>
      <c r="AA65">
        <v>413201</v>
      </c>
      <c r="AB65">
        <v>7600</v>
      </c>
      <c r="AD65">
        <v>79496.72</v>
      </c>
      <c r="AE65">
        <v>20045.04</v>
      </c>
      <c r="AG65">
        <v>1000</v>
      </c>
      <c r="AH65" s="123">
        <f t="shared" si="1"/>
        <v>403504.62</v>
      </c>
      <c r="AI65" s="181">
        <f t="shared" si="7"/>
        <v>48733.3</v>
      </c>
      <c r="AJ65" s="142">
        <f t="shared" si="3"/>
        <v>354771.32</v>
      </c>
      <c r="AK65" s="182">
        <f t="shared" si="4"/>
        <v>426060.19</v>
      </c>
      <c r="AL65" s="183">
        <f t="shared" si="5"/>
        <v>521342.75999999995</v>
      </c>
      <c r="AM65" s="125">
        <f t="shared" si="8"/>
        <v>-95282.569999999949</v>
      </c>
    </row>
    <row r="66" spans="1:39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2116</v>
      </c>
      <c r="F66">
        <v>706616.27</v>
      </c>
      <c r="G66">
        <v>0</v>
      </c>
      <c r="H66">
        <v>41581.730000000003</v>
      </c>
      <c r="J66">
        <v>807643.38</v>
      </c>
      <c r="K66">
        <v>485540.41</v>
      </c>
      <c r="O66">
        <v>6705</v>
      </c>
      <c r="S66">
        <v>1058791.5900000001</v>
      </c>
      <c r="T66">
        <v>1047464</v>
      </c>
      <c r="U66">
        <v>236820.34</v>
      </c>
      <c r="Y66">
        <v>215400</v>
      </c>
      <c r="AA66">
        <v>366204</v>
      </c>
      <c r="AD66">
        <v>134258.21</v>
      </c>
      <c r="AE66">
        <v>23336.93</v>
      </c>
      <c r="AH66" s="123">
        <f t="shared" si="1"/>
        <v>748198</v>
      </c>
      <c r="AI66" s="181">
        <f t="shared" si="7"/>
        <v>6705</v>
      </c>
      <c r="AJ66" s="142">
        <f t="shared" si="3"/>
        <v>741493</v>
      </c>
      <c r="AK66" s="182">
        <f t="shared" si="4"/>
        <v>452220.33999999997</v>
      </c>
      <c r="AL66" s="183">
        <f t="shared" si="5"/>
        <v>523799.13999999996</v>
      </c>
      <c r="AM66" s="125">
        <f t="shared" si="8"/>
        <v>-71578.799999999988</v>
      </c>
    </row>
    <row r="67" spans="1:39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2117</v>
      </c>
      <c r="F67">
        <v>183600.56</v>
      </c>
      <c r="G67">
        <v>0</v>
      </c>
      <c r="H67">
        <v>67347.33</v>
      </c>
      <c r="J67">
        <v>1688994.84</v>
      </c>
      <c r="K67">
        <v>-2422805.2599999998</v>
      </c>
      <c r="O67">
        <v>0</v>
      </c>
      <c r="S67">
        <v>-1707344.86</v>
      </c>
      <c r="T67">
        <v>1212550.31</v>
      </c>
      <c r="U67">
        <v>378884.13</v>
      </c>
      <c r="Y67">
        <v>1039368</v>
      </c>
      <c r="AA67">
        <v>1158014</v>
      </c>
      <c r="AD67">
        <v>176132.91</v>
      </c>
      <c r="AE67">
        <v>72173.2</v>
      </c>
      <c r="AH67" s="123">
        <f t="shared" si="1"/>
        <v>250947.89</v>
      </c>
      <c r="AI67" s="181">
        <f t="shared" si="7"/>
        <v>0</v>
      </c>
      <c r="AJ67" s="142">
        <f t="shared" si="3"/>
        <v>250947.89</v>
      </c>
      <c r="AK67" s="182">
        <f t="shared" si="4"/>
        <v>1418252.13</v>
      </c>
      <c r="AL67" s="183">
        <f t="shared" si="5"/>
        <v>1406320.1099999999</v>
      </c>
      <c r="AM67" s="125">
        <f t="shared" si="8"/>
        <v>11932.020000000019</v>
      </c>
    </row>
    <row r="68" spans="1:39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2118</v>
      </c>
      <c r="F68">
        <v>300348.36</v>
      </c>
      <c r="G68">
        <v>0</v>
      </c>
      <c r="H68">
        <v>558812.91</v>
      </c>
      <c r="J68">
        <v>4137915.29</v>
      </c>
      <c r="K68">
        <v>799913.43</v>
      </c>
      <c r="O68">
        <v>0</v>
      </c>
      <c r="S68">
        <v>4687768.2300000004</v>
      </c>
      <c r="T68">
        <v>1047464</v>
      </c>
      <c r="U68">
        <v>450785.29</v>
      </c>
      <c r="Y68">
        <v>568143</v>
      </c>
      <c r="AA68">
        <v>695553</v>
      </c>
      <c r="AC68">
        <v>1088</v>
      </c>
      <c r="AD68">
        <v>121540.56</v>
      </c>
      <c r="AE68">
        <v>137638.97</v>
      </c>
      <c r="AG68">
        <v>1350</v>
      </c>
      <c r="AH68" s="123">
        <f t="shared" si="1"/>
        <v>859161.27</v>
      </c>
      <c r="AI68" s="181">
        <f t="shared" si="7"/>
        <v>0</v>
      </c>
      <c r="AJ68" s="142">
        <f t="shared" si="3"/>
        <v>859161.27</v>
      </c>
      <c r="AK68" s="182">
        <f t="shared" si="4"/>
        <v>1018928.29</v>
      </c>
      <c r="AL68" s="183">
        <f t="shared" si="5"/>
        <v>957170.53</v>
      </c>
      <c r="AM68" s="125">
        <f t="shared" si="8"/>
        <v>61757.760000000009</v>
      </c>
    </row>
    <row r="69" spans="1:39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2119</v>
      </c>
      <c r="F69">
        <v>299425.94</v>
      </c>
      <c r="G69">
        <v>5460</v>
      </c>
      <c r="H69">
        <v>1058014.82</v>
      </c>
      <c r="J69">
        <v>1126947.68</v>
      </c>
      <c r="K69">
        <v>870945.83</v>
      </c>
      <c r="L69">
        <v>202300</v>
      </c>
      <c r="N69">
        <v>1820</v>
      </c>
      <c r="O69">
        <v>183.47</v>
      </c>
      <c r="S69">
        <v>549592.86</v>
      </c>
      <c r="T69">
        <v>2617329.11</v>
      </c>
      <c r="U69">
        <v>357681.73</v>
      </c>
      <c r="Y69">
        <v>578930</v>
      </c>
      <c r="AA69">
        <v>736007</v>
      </c>
      <c r="AD69">
        <v>149031.06</v>
      </c>
      <c r="AE69">
        <v>62004.84</v>
      </c>
      <c r="AH69" s="123">
        <f t="shared" ref="AH69:AH132" si="9">SUM(F69:H69)</f>
        <v>1362900.76</v>
      </c>
      <c r="AI69" s="181">
        <f t="shared" si="7"/>
        <v>204303.47</v>
      </c>
      <c r="AJ69" s="142">
        <f t="shared" ref="AJ69:AJ132" si="10">AH69-AI69</f>
        <v>1158597.29</v>
      </c>
      <c r="AK69" s="182">
        <f t="shared" ref="AK69:AK132" si="11">SUM(U69:Z69)</f>
        <v>936611.73</v>
      </c>
      <c r="AL69" s="183">
        <f t="shared" ref="AL69:AL132" si="12">SUM(AA69:AG69)</f>
        <v>947042.9</v>
      </c>
      <c r="AM69" s="125">
        <f t="shared" si="8"/>
        <v>-10431.170000000042</v>
      </c>
    </row>
    <row r="70" spans="1:39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2120</v>
      </c>
      <c r="F70">
        <v>1110439.3799999999</v>
      </c>
      <c r="G70">
        <v>-46280</v>
      </c>
      <c r="H70">
        <v>100165.03</v>
      </c>
      <c r="J70">
        <v>-12020829.24</v>
      </c>
      <c r="K70">
        <v>-6507514.5899999999</v>
      </c>
      <c r="O70">
        <v>-6607.72</v>
      </c>
      <c r="S70">
        <v>-18283261.559999999</v>
      </c>
      <c r="T70">
        <v>1047464</v>
      </c>
      <c r="U70">
        <v>193001.06</v>
      </c>
      <c r="AA70">
        <v>59413</v>
      </c>
      <c r="AD70">
        <v>137511.85999999999</v>
      </c>
      <c r="AE70">
        <v>117690.34</v>
      </c>
      <c r="AH70" s="123">
        <f t="shared" si="9"/>
        <v>1164324.4099999999</v>
      </c>
      <c r="AI70" s="181">
        <f t="shared" si="7"/>
        <v>-6607.72</v>
      </c>
      <c r="AJ70" s="142">
        <f t="shared" si="10"/>
        <v>1170932.1299999999</v>
      </c>
      <c r="AK70" s="182">
        <f t="shared" si="11"/>
        <v>193001.06</v>
      </c>
      <c r="AL70" s="183">
        <f t="shared" si="12"/>
        <v>314615.19999999995</v>
      </c>
      <c r="AM70" s="125">
        <f t="shared" si="8"/>
        <v>-121614.13999999996</v>
      </c>
    </row>
    <row r="71" spans="1:39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2121</v>
      </c>
      <c r="F71">
        <v>168512.92</v>
      </c>
      <c r="G71">
        <v>0</v>
      </c>
      <c r="H71">
        <v>1098061.8600000001</v>
      </c>
      <c r="J71">
        <v>1470708.11</v>
      </c>
      <c r="K71">
        <v>602078.85</v>
      </c>
      <c r="M71">
        <v>226767.58</v>
      </c>
      <c r="N71">
        <v>711006</v>
      </c>
      <c r="O71">
        <v>2318</v>
      </c>
      <c r="R71">
        <v>1212977.1599999999</v>
      </c>
      <c r="S71">
        <v>-8469.3700000000008</v>
      </c>
      <c r="T71">
        <v>1215671.21</v>
      </c>
      <c r="U71">
        <v>533823.07999999996</v>
      </c>
      <c r="Y71">
        <v>717120.21</v>
      </c>
      <c r="AA71">
        <v>776816.84</v>
      </c>
      <c r="AB71">
        <v>4000</v>
      </c>
      <c r="AC71">
        <v>940</v>
      </c>
      <c r="AD71">
        <v>396992</v>
      </c>
      <c r="AE71">
        <v>93103.29</v>
      </c>
      <c r="AH71" s="123">
        <f t="shared" si="9"/>
        <v>1266574.78</v>
      </c>
      <c r="AI71" s="181">
        <f t="shared" ref="AI71:AI134" si="13">SUM(L71:P71)</f>
        <v>940091.58</v>
      </c>
      <c r="AJ71" s="142">
        <f t="shared" si="10"/>
        <v>326483.20000000007</v>
      </c>
      <c r="AK71" s="182">
        <f t="shared" si="11"/>
        <v>1250943.29</v>
      </c>
      <c r="AL71" s="183">
        <f t="shared" si="12"/>
        <v>1271852.1299999999</v>
      </c>
      <c r="AM71" s="125">
        <f t="shared" si="8"/>
        <v>-20908.839999999851</v>
      </c>
    </row>
    <row r="72" spans="1:39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2122</v>
      </c>
      <c r="F72">
        <v>567613.6</v>
      </c>
      <c r="G72">
        <v>1492.5</v>
      </c>
      <c r="H72">
        <v>394606.22</v>
      </c>
      <c r="J72">
        <v>554432.55000000005</v>
      </c>
      <c r="K72">
        <v>-172615.24</v>
      </c>
      <c r="O72">
        <v>1854</v>
      </c>
      <c r="S72">
        <v>-391322.15</v>
      </c>
      <c r="T72">
        <v>1684096.73</v>
      </c>
      <c r="U72">
        <v>198297.75</v>
      </c>
      <c r="Y72">
        <v>418703.7</v>
      </c>
      <c r="AA72">
        <v>486946.7</v>
      </c>
      <c r="AD72">
        <v>76608.59</v>
      </c>
      <c r="AE72">
        <v>2545.11</v>
      </c>
      <c r="AH72" s="123">
        <f t="shared" si="9"/>
        <v>963712.32</v>
      </c>
      <c r="AI72" s="181">
        <f t="shared" si="13"/>
        <v>1854</v>
      </c>
      <c r="AJ72" s="142">
        <f t="shared" si="10"/>
        <v>961858.32</v>
      </c>
      <c r="AK72" s="182">
        <f t="shared" si="11"/>
        <v>617001.44999999995</v>
      </c>
      <c r="AL72" s="183">
        <f t="shared" si="12"/>
        <v>566100.4</v>
      </c>
      <c r="AM72" s="125">
        <f t="shared" si="8"/>
        <v>50901.04999999993</v>
      </c>
    </row>
    <row r="73" spans="1:39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2123</v>
      </c>
      <c r="F73">
        <v>90374.67</v>
      </c>
      <c r="G73">
        <v>0</v>
      </c>
      <c r="H73">
        <v>409847.38</v>
      </c>
      <c r="J73">
        <v>3331195.2</v>
      </c>
      <c r="K73">
        <v>6413069.9699999997</v>
      </c>
      <c r="O73">
        <v>51.95</v>
      </c>
      <c r="S73">
        <v>7393557.6900000004</v>
      </c>
      <c r="T73">
        <v>2812906.16</v>
      </c>
      <c r="U73">
        <v>252789.43</v>
      </c>
      <c r="AA73">
        <v>43163</v>
      </c>
      <c r="AD73">
        <v>166480.43</v>
      </c>
      <c r="AE73">
        <v>5174.58</v>
      </c>
      <c r="AH73" s="123">
        <f t="shared" si="9"/>
        <v>500222.05</v>
      </c>
      <c r="AI73" s="181">
        <f t="shared" si="13"/>
        <v>51.95</v>
      </c>
      <c r="AJ73" s="142">
        <f t="shared" si="10"/>
        <v>500170.1</v>
      </c>
      <c r="AK73" s="182">
        <f t="shared" si="11"/>
        <v>252789.43</v>
      </c>
      <c r="AL73" s="183">
        <f t="shared" si="12"/>
        <v>214818.00999999998</v>
      </c>
      <c r="AM73" s="125">
        <f t="shared" si="8"/>
        <v>37971.420000000013</v>
      </c>
    </row>
    <row r="74" spans="1:39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2124</v>
      </c>
      <c r="F74">
        <v>346436.73</v>
      </c>
      <c r="G74">
        <v>0</v>
      </c>
      <c r="H74">
        <v>1057051.92</v>
      </c>
      <c r="J74">
        <v>2198581.4900000002</v>
      </c>
      <c r="K74">
        <v>350001.97</v>
      </c>
      <c r="O74">
        <v>0</v>
      </c>
      <c r="S74">
        <v>2935306.18</v>
      </c>
      <c r="T74">
        <v>1047464</v>
      </c>
      <c r="U74">
        <v>195080.19</v>
      </c>
      <c r="Y74">
        <v>485919</v>
      </c>
      <c r="AA74">
        <v>555496</v>
      </c>
      <c r="AD74">
        <v>115426.39</v>
      </c>
      <c r="AE74">
        <v>40774.870000000003</v>
      </c>
      <c r="AH74" s="123">
        <f t="shared" si="9"/>
        <v>1403488.65</v>
      </c>
      <c r="AI74" s="181">
        <f t="shared" si="13"/>
        <v>0</v>
      </c>
      <c r="AJ74" s="142">
        <f t="shared" si="10"/>
        <v>1403488.65</v>
      </c>
      <c r="AK74" s="182">
        <f t="shared" si="11"/>
        <v>680999.19</v>
      </c>
      <c r="AL74" s="183">
        <f t="shared" si="12"/>
        <v>711697.26</v>
      </c>
      <c r="AM74" s="125">
        <f t="shared" si="8"/>
        <v>-30698.070000000065</v>
      </c>
    </row>
    <row r="75" spans="1:39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2125</v>
      </c>
      <c r="F75">
        <v>224488.65</v>
      </c>
      <c r="G75">
        <v>0</v>
      </c>
      <c r="H75">
        <v>26283.83</v>
      </c>
      <c r="J75">
        <v>391982.97</v>
      </c>
      <c r="K75">
        <v>904919.74</v>
      </c>
      <c r="L75">
        <v>0</v>
      </c>
      <c r="O75">
        <v>0</v>
      </c>
      <c r="Q75">
        <v>631550</v>
      </c>
      <c r="S75">
        <v>-260380.86</v>
      </c>
      <c r="T75">
        <v>1334838.29</v>
      </c>
      <c r="U75">
        <v>261310.93</v>
      </c>
      <c r="AA75">
        <v>55272</v>
      </c>
      <c r="AD75">
        <v>293586.77</v>
      </c>
      <c r="AE75">
        <v>70784.399999999994</v>
      </c>
      <c r="AH75" s="123">
        <f t="shared" si="9"/>
        <v>250772.47999999998</v>
      </c>
      <c r="AI75" s="181">
        <f t="shared" si="13"/>
        <v>0</v>
      </c>
      <c r="AJ75" s="142">
        <f t="shared" si="10"/>
        <v>250772.47999999998</v>
      </c>
      <c r="AK75" s="182">
        <f t="shared" si="11"/>
        <v>261310.93</v>
      </c>
      <c r="AL75" s="183">
        <f t="shared" si="12"/>
        <v>419643.17000000004</v>
      </c>
      <c r="AM75" s="125">
        <f t="shared" si="8"/>
        <v>-158332.24000000005</v>
      </c>
    </row>
    <row r="76" spans="1:39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2126</v>
      </c>
      <c r="F76">
        <v>679137.36</v>
      </c>
      <c r="G76">
        <v>0</v>
      </c>
      <c r="H76">
        <v>6882.85</v>
      </c>
      <c r="J76">
        <v>1846722.81</v>
      </c>
      <c r="K76">
        <v>1895271</v>
      </c>
      <c r="L76">
        <v>0</v>
      </c>
      <c r="O76">
        <v>0</v>
      </c>
      <c r="Q76">
        <v>119554</v>
      </c>
      <c r="R76">
        <v>2886108.02</v>
      </c>
      <c r="S76">
        <v>1461225.45</v>
      </c>
      <c r="U76">
        <v>363296.31</v>
      </c>
      <c r="AA76">
        <v>225723</v>
      </c>
      <c r="AB76">
        <v>586</v>
      </c>
      <c r="AC76">
        <v>1768</v>
      </c>
      <c r="AD76">
        <v>173777.76</v>
      </c>
      <c r="AE76">
        <v>315</v>
      </c>
      <c r="AH76" s="123">
        <f t="shared" si="9"/>
        <v>686020.21</v>
      </c>
      <c r="AI76" s="181">
        <f t="shared" si="13"/>
        <v>0</v>
      </c>
      <c r="AJ76" s="142">
        <f t="shared" si="10"/>
        <v>686020.21</v>
      </c>
      <c r="AK76" s="182">
        <f t="shared" si="11"/>
        <v>363296.31</v>
      </c>
      <c r="AL76" s="183">
        <f t="shared" si="12"/>
        <v>402169.76</v>
      </c>
      <c r="AM76" s="125">
        <f t="shared" si="8"/>
        <v>-38873.450000000012</v>
      </c>
    </row>
    <row r="77" spans="1:39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2127</v>
      </c>
      <c r="F77">
        <v>355637.52</v>
      </c>
      <c r="G77">
        <v>0</v>
      </c>
      <c r="H77">
        <v>82959.509999999995</v>
      </c>
      <c r="J77">
        <v>4057362.5</v>
      </c>
      <c r="K77">
        <v>816940.99</v>
      </c>
      <c r="O77">
        <v>0</v>
      </c>
      <c r="Q77">
        <v>370</v>
      </c>
      <c r="S77">
        <v>4367205.7300000004</v>
      </c>
      <c r="T77">
        <v>1047464</v>
      </c>
      <c r="U77">
        <v>414713.2</v>
      </c>
      <c r="AA77">
        <v>82407</v>
      </c>
      <c r="AB77">
        <v>1056</v>
      </c>
      <c r="AD77">
        <v>175516.57</v>
      </c>
      <c r="AE77">
        <v>221012.84</v>
      </c>
      <c r="AG77">
        <v>36860</v>
      </c>
      <c r="AH77" s="123">
        <f t="shared" si="9"/>
        <v>438597.03</v>
      </c>
      <c r="AI77" s="181">
        <f t="shared" si="13"/>
        <v>0</v>
      </c>
      <c r="AJ77" s="142">
        <f t="shared" si="10"/>
        <v>438597.03</v>
      </c>
      <c r="AK77" s="182">
        <f t="shared" si="11"/>
        <v>414713.2</v>
      </c>
      <c r="AL77" s="183">
        <f t="shared" si="12"/>
        <v>516852.41000000003</v>
      </c>
      <c r="AM77" s="125">
        <f t="shared" si="8"/>
        <v>-102139.21000000002</v>
      </c>
    </row>
    <row r="78" spans="1:39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2128</v>
      </c>
      <c r="F78">
        <v>79957.61</v>
      </c>
      <c r="G78">
        <v>14800</v>
      </c>
      <c r="H78">
        <v>810834.91</v>
      </c>
      <c r="J78">
        <v>603269.38</v>
      </c>
      <c r="K78">
        <v>113567.44</v>
      </c>
      <c r="O78">
        <v>2124</v>
      </c>
      <c r="S78">
        <v>-159953.42000000001</v>
      </c>
      <c r="T78">
        <v>1768225.65</v>
      </c>
      <c r="U78">
        <v>239006.16</v>
      </c>
      <c r="AA78">
        <v>69898</v>
      </c>
      <c r="AB78">
        <v>440</v>
      </c>
      <c r="AD78">
        <v>101215.67999999999</v>
      </c>
      <c r="AE78">
        <v>27889.9</v>
      </c>
      <c r="AG78">
        <v>27529.47</v>
      </c>
      <c r="AH78" s="123">
        <f t="shared" si="9"/>
        <v>905592.52</v>
      </c>
      <c r="AI78" s="181">
        <f t="shared" si="13"/>
        <v>2124</v>
      </c>
      <c r="AJ78" s="142">
        <f t="shared" si="10"/>
        <v>903468.52</v>
      </c>
      <c r="AK78" s="182">
        <f t="shared" si="11"/>
        <v>239006.16</v>
      </c>
      <c r="AL78" s="183">
        <f t="shared" si="12"/>
        <v>226973.05</v>
      </c>
      <c r="AM78" s="125">
        <f t="shared" si="8"/>
        <v>12033.110000000015</v>
      </c>
    </row>
    <row r="79" spans="1:39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2129</v>
      </c>
      <c r="F79">
        <v>2583506.6800000002</v>
      </c>
      <c r="G79">
        <v>488411.48</v>
      </c>
      <c r="H79">
        <v>196086.67</v>
      </c>
      <c r="J79">
        <v>373692.82</v>
      </c>
      <c r="K79">
        <v>437706.23</v>
      </c>
      <c r="O79">
        <v>11830.68</v>
      </c>
      <c r="Q79">
        <v>793592</v>
      </c>
      <c r="S79">
        <v>816612.43</v>
      </c>
      <c r="T79">
        <v>2439714</v>
      </c>
      <c r="U79">
        <v>1461462.97</v>
      </c>
      <c r="Y79">
        <v>295920</v>
      </c>
      <c r="AA79">
        <v>710814</v>
      </c>
      <c r="AB79">
        <v>7950</v>
      </c>
      <c r="AC79">
        <v>6312</v>
      </c>
      <c r="AD79">
        <v>985113.61</v>
      </c>
      <c r="AE79">
        <v>29538.59</v>
      </c>
      <c r="AH79" s="123">
        <f t="shared" si="9"/>
        <v>3268004.83</v>
      </c>
      <c r="AI79" s="181">
        <f t="shared" si="13"/>
        <v>11830.68</v>
      </c>
      <c r="AJ79" s="142">
        <f t="shared" si="10"/>
        <v>3256174.15</v>
      </c>
      <c r="AK79" s="182">
        <f t="shared" si="11"/>
        <v>1757382.97</v>
      </c>
      <c r="AL79" s="183">
        <f t="shared" si="12"/>
        <v>1739728.2</v>
      </c>
      <c r="AM79" s="125">
        <f t="shared" si="8"/>
        <v>17654.770000000019</v>
      </c>
    </row>
    <row r="80" spans="1:39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2130</v>
      </c>
      <c r="F80">
        <v>1248951.67</v>
      </c>
      <c r="G80">
        <v>7799.92</v>
      </c>
      <c r="H80">
        <v>501708.76</v>
      </c>
      <c r="J80">
        <v>302942.38</v>
      </c>
      <c r="K80">
        <v>259163.26</v>
      </c>
      <c r="M80">
        <v>37205</v>
      </c>
      <c r="O80">
        <v>1184</v>
      </c>
      <c r="S80">
        <v>-414576.68</v>
      </c>
      <c r="T80">
        <v>3137825</v>
      </c>
      <c r="U80">
        <v>151902.01</v>
      </c>
      <c r="Y80">
        <v>695280</v>
      </c>
      <c r="Z80">
        <v>10500</v>
      </c>
      <c r="AA80">
        <v>824675</v>
      </c>
      <c r="AB80">
        <v>6154</v>
      </c>
      <c r="AC80">
        <v>846</v>
      </c>
      <c r="AD80">
        <v>421592</v>
      </c>
      <c r="AE80">
        <v>45486.34</v>
      </c>
      <c r="AH80" s="123">
        <f t="shared" si="9"/>
        <v>1758460.3499999999</v>
      </c>
      <c r="AI80" s="181">
        <f t="shared" si="13"/>
        <v>38389</v>
      </c>
      <c r="AJ80" s="142">
        <f t="shared" si="10"/>
        <v>1720071.3499999999</v>
      </c>
      <c r="AK80" s="182">
        <f t="shared" si="11"/>
        <v>857682.01</v>
      </c>
      <c r="AL80" s="183">
        <f t="shared" si="12"/>
        <v>1298753.3400000001</v>
      </c>
      <c r="AM80" s="125">
        <f t="shared" si="8"/>
        <v>-441071.33000000007</v>
      </c>
    </row>
    <row r="81" spans="1:39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2134</v>
      </c>
      <c r="F81">
        <v>193418.66</v>
      </c>
      <c r="G81">
        <v>30580.75</v>
      </c>
      <c r="H81">
        <v>213753.15</v>
      </c>
      <c r="J81">
        <v>4782579.29</v>
      </c>
      <c r="K81">
        <v>125033.75</v>
      </c>
      <c r="M81">
        <v>92680.24</v>
      </c>
      <c r="O81">
        <v>11025.77</v>
      </c>
      <c r="S81">
        <v>3750730.39</v>
      </c>
      <c r="T81">
        <v>1687514</v>
      </c>
      <c r="U81">
        <v>97923.61</v>
      </c>
      <c r="Y81">
        <v>344220</v>
      </c>
      <c r="Z81">
        <v>209000</v>
      </c>
      <c r="AA81">
        <v>558114</v>
      </c>
      <c r="AD81">
        <v>187016.02</v>
      </c>
      <c r="AE81">
        <v>102598.39</v>
      </c>
      <c r="AH81" s="123">
        <f t="shared" si="9"/>
        <v>437752.56</v>
      </c>
      <c r="AI81" s="181">
        <f t="shared" si="13"/>
        <v>103706.01000000001</v>
      </c>
      <c r="AJ81" s="142">
        <f t="shared" si="10"/>
        <v>334046.55</v>
      </c>
      <c r="AK81" s="182">
        <f t="shared" si="11"/>
        <v>651143.61</v>
      </c>
      <c r="AL81" s="183">
        <f t="shared" si="12"/>
        <v>847728.41</v>
      </c>
      <c r="AM81" s="125">
        <f t="shared" si="8"/>
        <v>-196584.80000000005</v>
      </c>
    </row>
    <row r="82" spans="1:39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2136</v>
      </c>
      <c r="F82">
        <v>479578.96</v>
      </c>
      <c r="G82">
        <v>0</v>
      </c>
      <c r="H82">
        <v>42221.94</v>
      </c>
      <c r="J82">
        <v>150898.35</v>
      </c>
      <c r="K82">
        <v>146784.46</v>
      </c>
      <c r="L82">
        <v>0</v>
      </c>
      <c r="M82">
        <v>29779.5</v>
      </c>
      <c r="O82">
        <v>297.67</v>
      </c>
      <c r="Q82">
        <v>90000</v>
      </c>
      <c r="S82">
        <v>-1497463.45</v>
      </c>
      <c r="T82">
        <v>2346487</v>
      </c>
      <c r="U82">
        <v>45634.69</v>
      </c>
      <c r="Y82">
        <v>451129.3</v>
      </c>
      <c r="AA82">
        <v>467729.3</v>
      </c>
      <c r="AB82">
        <v>1000</v>
      </c>
      <c r="AD82">
        <v>129162</v>
      </c>
      <c r="AE82">
        <v>48489.7</v>
      </c>
      <c r="AH82" s="123">
        <f t="shared" si="9"/>
        <v>521800.9</v>
      </c>
      <c r="AI82" s="181">
        <f t="shared" si="13"/>
        <v>30077.17</v>
      </c>
      <c r="AJ82" s="142">
        <f t="shared" si="10"/>
        <v>491723.73000000004</v>
      </c>
      <c r="AK82" s="182">
        <f t="shared" si="11"/>
        <v>496763.99</v>
      </c>
      <c r="AL82" s="183">
        <f t="shared" si="12"/>
        <v>646381</v>
      </c>
      <c r="AM82" s="125">
        <f t="shared" si="8"/>
        <v>-149617.01</v>
      </c>
    </row>
    <row r="83" spans="1:39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2137</v>
      </c>
      <c r="F83">
        <v>713330.05</v>
      </c>
      <c r="G83">
        <v>0</v>
      </c>
      <c r="H83">
        <v>78056.06</v>
      </c>
      <c r="J83">
        <v>499670.19</v>
      </c>
      <c r="K83">
        <v>813396.62</v>
      </c>
      <c r="L83">
        <v>0</v>
      </c>
      <c r="M83">
        <v>68844.009999999995</v>
      </c>
      <c r="O83">
        <v>356.76</v>
      </c>
      <c r="S83">
        <v>196978.25</v>
      </c>
      <c r="T83">
        <v>2125037.4300000002</v>
      </c>
      <c r="U83">
        <v>186156.32</v>
      </c>
      <c r="Y83">
        <v>413303</v>
      </c>
      <c r="AA83">
        <v>480181</v>
      </c>
      <c r="AB83">
        <v>2410</v>
      </c>
      <c r="AD83">
        <v>301745.73</v>
      </c>
      <c r="AE83">
        <v>101886.12</v>
      </c>
      <c r="AH83" s="123">
        <f t="shared" si="9"/>
        <v>791386.1100000001</v>
      </c>
      <c r="AI83" s="181">
        <f t="shared" si="13"/>
        <v>69200.76999999999</v>
      </c>
      <c r="AJ83" s="142">
        <f t="shared" si="10"/>
        <v>722185.34000000008</v>
      </c>
      <c r="AK83" s="182">
        <f t="shared" si="11"/>
        <v>599459.32000000007</v>
      </c>
      <c r="AL83" s="183">
        <f t="shared" si="12"/>
        <v>886222.85</v>
      </c>
      <c r="AM83" s="125">
        <f t="shared" si="8"/>
        <v>-286763.52999999991</v>
      </c>
    </row>
    <row r="84" spans="1:39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2138</v>
      </c>
      <c r="F84">
        <v>514602.65</v>
      </c>
      <c r="G84">
        <v>0</v>
      </c>
      <c r="H84">
        <v>30096.52</v>
      </c>
      <c r="J84">
        <v>3515991.67</v>
      </c>
      <c r="K84">
        <v>271096.34000000003</v>
      </c>
      <c r="L84">
        <v>0</v>
      </c>
      <c r="O84">
        <v>196.96</v>
      </c>
      <c r="S84">
        <v>3407306.5</v>
      </c>
      <c r="T84">
        <v>1196485.3400000001</v>
      </c>
      <c r="U84">
        <v>40989.74</v>
      </c>
      <c r="Y84">
        <v>534416</v>
      </c>
      <c r="AA84">
        <v>564668</v>
      </c>
      <c r="AB84">
        <v>2414</v>
      </c>
      <c r="AD84">
        <v>184469.13</v>
      </c>
      <c r="AE84">
        <v>96056.23</v>
      </c>
      <c r="AH84" s="123">
        <f t="shared" si="9"/>
        <v>544699.17000000004</v>
      </c>
      <c r="AI84" s="181">
        <f t="shared" si="13"/>
        <v>196.96</v>
      </c>
      <c r="AJ84" s="142">
        <f t="shared" si="10"/>
        <v>544502.21000000008</v>
      </c>
      <c r="AK84" s="182">
        <f t="shared" si="11"/>
        <v>575405.74</v>
      </c>
      <c r="AL84" s="183">
        <f t="shared" si="12"/>
        <v>847607.36</v>
      </c>
      <c r="AM84" s="125">
        <f t="shared" si="8"/>
        <v>-272201.62</v>
      </c>
    </row>
    <row r="85" spans="1:39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2150</v>
      </c>
      <c r="F85">
        <v>321230.28999999998</v>
      </c>
      <c r="G85">
        <v>0</v>
      </c>
      <c r="H85">
        <v>23341.119999999999</v>
      </c>
      <c r="J85">
        <v>146613.28</v>
      </c>
      <c r="K85">
        <v>125596.52</v>
      </c>
      <c r="O85">
        <v>18.5</v>
      </c>
      <c r="Q85">
        <v>78000</v>
      </c>
      <c r="S85">
        <v>-537626.52</v>
      </c>
      <c r="T85">
        <v>1169693.49</v>
      </c>
      <c r="U85">
        <v>49288.04</v>
      </c>
      <c r="Y85">
        <v>240840.9</v>
      </c>
      <c r="AA85">
        <v>261040.9</v>
      </c>
      <c r="AD85">
        <v>94960.1</v>
      </c>
      <c r="AE85">
        <v>27432.2</v>
      </c>
      <c r="AH85" s="123">
        <f t="shared" si="9"/>
        <v>344571.41</v>
      </c>
      <c r="AI85" s="181">
        <f t="shared" si="13"/>
        <v>18.5</v>
      </c>
      <c r="AJ85" s="142">
        <f t="shared" si="10"/>
        <v>344552.91</v>
      </c>
      <c r="AK85" s="182">
        <f t="shared" si="11"/>
        <v>290128.94</v>
      </c>
      <c r="AL85" s="183">
        <f t="shared" si="12"/>
        <v>383433.2</v>
      </c>
      <c r="AM85" s="125">
        <f t="shared" si="8"/>
        <v>-93304.260000000009</v>
      </c>
    </row>
    <row r="86" spans="1:39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2139</v>
      </c>
      <c r="F86">
        <v>1410512.44</v>
      </c>
      <c r="G86">
        <v>29728.880000000001</v>
      </c>
      <c r="H86">
        <v>46945.98</v>
      </c>
      <c r="J86">
        <v>1742945.13</v>
      </c>
      <c r="K86">
        <v>732147.61</v>
      </c>
      <c r="L86">
        <v>0</v>
      </c>
      <c r="M86">
        <v>64310</v>
      </c>
      <c r="N86">
        <v>1098146</v>
      </c>
      <c r="O86">
        <v>1384.48</v>
      </c>
      <c r="S86">
        <v>2245501.63</v>
      </c>
      <c r="T86">
        <v>620039.24</v>
      </c>
      <c r="U86">
        <v>496341.93</v>
      </c>
      <c r="X86">
        <v>1570</v>
      </c>
      <c r="Y86">
        <v>667570.5</v>
      </c>
      <c r="Z86">
        <v>147450</v>
      </c>
      <c r="AA86">
        <v>807616.5</v>
      </c>
      <c r="AB86">
        <v>880</v>
      </c>
      <c r="AC86">
        <v>3344</v>
      </c>
      <c r="AD86">
        <v>431733.93</v>
      </c>
      <c r="AE86">
        <v>136459.31</v>
      </c>
      <c r="AH86" s="123">
        <f t="shared" si="9"/>
        <v>1487187.2999999998</v>
      </c>
      <c r="AI86" s="181">
        <f t="shared" si="13"/>
        <v>1163840.48</v>
      </c>
      <c r="AJ86" s="142">
        <f t="shared" si="10"/>
        <v>323346.81999999983</v>
      </c>
      <c r="AK86" s="182">
        <f t="shared" si="11"/>
        <v>1312932.43</v>
      </c>
      <c r="AL86" s="183">
        <f t="shared" si="12"/>
        <v>1380033.74</v>
      </c>
      <c r="AM86" s="125">
        <f t="shared" si="8"/>
        <v>-67101.310000000056</v>
      </c>
    </row>
    <row r="87" spans="1:39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2140</v>
      </c>
      <c r="F87">
        <v>476424.77</v>
      </c>
      <c r="G87">
        <v>0</v>
      </c>
      <c r="H87">
        <v>14239.41</v>
      </c>
      <c r="J87">
        <v>8130931.3499999996</v>
      </c>
      <c r="K87">
        <v>348373.25</v>
      </c>
      <c r="L87">
        <v>0</v>
      </c>
      <c r="O87">
        <v>1500</v>
      </c>
      <c r="Q87">
        <v>43700</v>
      </c>
      <c r="S87">
        <v>8674467.4299999997</v>
      </c>
      <c r="U87">
        <v>579833.38</v>
      </c>
      <c r="X87">
        <v>485</v>
      </c>
      <c r="Y87">
        <v>332796.79999999999</v>
      </c>
      <c r="Z87">
        <v>42400</v>
      </c>
      <c r="AA87">
        <v>491318.8</v>
      </c>
      <c r="AD87">
        <v>184303.72</v>
      </c>
      <c r="AE87">
        <v>29591.31</v>
      </c>
      <c r="AH87" s="123">
        <f t="shared" si="9"/>
        <v>490664.18</v>
      </c>
      <c r="AI87" s="181">
        <f t="shared" si="13"/>
        <v>1500</v>
      </c>
      <c r="AJ87" s="142">
        <f t="shared" si="10"/>
        <v>489164.18</v>
      </c>
      <c r="AK87" s="182">
        <f t="shared" si="11"/>
        <v>955515.17999999993</v>
      </c>
      <c r="AL87" s="183">
        <f t="shared" si="12"/>
        <v>705213.83000000007</v>
      </c>
      <c r="AM87" s="125">
        <f t="shared" si="8"/>
        <v>250301.34999999986</v>
      </c>
    </row>
    <row r="88" spans="1:39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2141</v>
      </c>
      <c r="F88">
        <v>142887.84</v>
      </c>
      <c r="G88">
        <v>4013.6</v>
      </c>
      <c r="H88">
        <v>34283.440000000002</v>
      </c>
      <c r="J88">
        <v>224438.78</v>
      </c>
      <c r="K88">
        <v>597671</v>
      </c>
      <c r="L88">
        <v>0</v>
      </c>
      <c r="O88">
        <v>0</v>
      </c>
      <c r="S88">
        <v>1030047.97</v>
      </c>
      <c r="U88">
        <v>194447.81</v>
      </c>
      <c r="Y88">
        <v>277740</v>
      </c>
      <c r="Z88">
        <v>36600</v>
      </c>
      <c r="AA88">
        <v>330304</v>
      </c>
      <c r="AB88">
        <v>9054</v>
      </c>
      <c r="AC88">
        <v>1184</v>
      </c>
      <c r="AD88">
        <v>139160.31</v>
      </c>
      <c r="AE88">
        <v>55838.81</v>
      </c>
      <c r="AH88" s="123">
        <f t="shared" si="9"/>
        <v>181184.88</v>
      </c>
      <c r="AI88" s="181">
        <f t="shared" si="13"/>
        <v>0</v>
      </c>
      <c r="AJ88" s="142">
        <f t="shared" si="10"/>
        <v>181184.88</v>
      </c>
      <c r="AK88" s="182">
        <f t="shared" si="11"/>
        <v>508787.81</v>
      </c>
      <c r="AL88" s="183">
        <f t="shared" si="12"/>
        <v>535541.12</v>
      </c>
      <c r="AM88" s="125">
        <f t="shared" si="8"/>
        <v>-26753.309999999998</v>
      </c>
    </row>
    <row r="89" spans="1:39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2142</v>
      </c>
      <c r="F89">
        <v>606470.57999999996</v>
      </c>
      <c r="G89">
        <v>3060.68</v>
      </c>
      <c r="H89">
        <v>79085.05</v>
      </c>
      <c r="J89">
        <v>3185396.84</v>
      </c>
      <c r="K89">
        <v>1653414.11</v>
      </c>
      <c r="L89">
        <v>0</v>
      </c>
      <c r="M89">
        <v>0</v>
      </c>
      <c r="N89">
        <v>22636.400000000001</v>
      </c>
      <c r="O89">
        <v>251.68</v>
      </c>
      <c r="S89">
        <v>3798189.72</v>
      </c>
      <c r="T89">
        <v>1221990.08</v>
      </c>
      <c r="U89">
        <v>673994.33</v>
      </c>
      <c r="V89">
        <v>16200</v>
      </c>
      <c r="X89">
        <v>280</v>
      </c>
      <c r="Y89">
        <v>464100</v>
      </c>
      <c r="Z89">
        <v>182200</v>
      </c>
      <c r="AA89">
        <v>550637</v>
      </c>
      <c r="AB89">
        <v>1808</v>
      </c>
      <c r="AD89">
        <v>288759.84000000003</v>
      </c>
      <c r="AE89">
        <v>11200.11</v>
      </c>
      <c r="AF89">
        <v>10</v>
      </c>
      <c r="AH89" s="123">
        <f t="shared" si="9"/>
        <v>688616.31</v>
      </c>
      <c r="AI89" s="181">
        <f t="shared" si="13"/>
        <v>22888.080000000002</v>
      </c>
      <c r="AJ89" s="142">
        <f t="shared" si="10"/>
        <v>665728.2300000001</v>
      </c>
      <c r="AK89" s="182">
        <f t="shared" si="11"/>
        <v>1336774.33</v>
      </c>
      <c r="AL89" s="183">
        <f t="shared" si="12"/>
        <v>852414.95000000007</v>
      </c>
      <c r="AM89" s="125">
        <f t="shared" si="8"/>
        <v>484359.38</v>
      </c>
    </row>
    <row r="90" spans="1:39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2143</v>
      </c>
      <c r="F90">
        <v>815673.48</v>
      </c>
      <c r="G90">
        <v>0</v>
      </c>
      <c r="H90">
        <v>137849.04999999999</v>
      </c>
      <c r="J90">
        <v>101061.01</v>
      </c>
      <c r="K90">
        <v>198781.85</v>
      </c>
      <c r="M90">
        <v>55750</v>
      </c>
      <c r="N90">
        <v>90720</v>
      </c>
      <c r="O90">
        <v>0</v>
      </c>
      <c r="S90">
        <v>-56691.44</v>
      </c>
      <c r="T90">
        <v>1247302.3600000001</v>
      </c>
      <c r="U90">
        <v>252644.27</v>
      </c>
      <c r="W90">
        <v>2645.72</v>
      </c>
      <c r="Y90">
        <v>272700</v>
      </c>
      <c r="AA90">
        <v>396150</v>
      </c>
      <c r="AD90">
        <v>129064.88</v>
      </c>
      <c r="AE90">
        <v>86490.64</v>
      </c>
      <c r="AH90" s="123">
        <f t="shared" si="9"/>
        <v>953522.53</v>
      </c>
      <c r="AI90" s="181">
        <f t="shared" si="13"/>
        <v>146470</v>
      </c>
      <c r="AJ90" s="142">
        <f t="shared" si="10"/>
        <v>807052.53</v>
      </c>
      <c r="AK90" s="182">
        <f t="shared" si="11"/>
        <v>527989.99</v>
      </c>
      <c r="AL90" s="183">
        <f t="shared" si="12"/>
        <v>611705.52</v>
      </c>
      <c r="AM90" s="125">
        <f t="shared" si="8"/>
        <v>-83715.530000000028</v>
      </c>
    </row>
    <row r="91" spans="1:39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2144</v>
      </c>
      <c r="F91">
        <v>764609.58</v>
      </c>
      <c r="G91">
        <v>2553</v>
      </c>
      <c r="H91">
        <v>64051.28</v>
      </c>
      <c r="J91">
        <v>200020.7</v>
      </c>
      <c r="K91">
        <v>141848.49</v>
      </c>
      <c r="L91">
        <v>0</v>
      </c>
      <c r="M91">
        <v>29828.01</v>
      </c>
      <c r="O91">
        <v>6340.4</v>
      </c>
      <c r="Q91">
        <v>588064.69999999995</v>
      </c>
      <c r="S91">
        <v>-948720.79</v>
      </c>
      <c r="T91">
        <v>1693308.65</v>
      </c>
      <c r="U91">
        <v>48300.6</v>
      </c>
      <c r="Y91">
        <v>541607.1</v>
      </c>
      <c r="AA91">
        <v>581707.1</v>
      </c>
      <c r="AB91">
        <v>40</v>
      </c>
      <c r="AC91">
        <v>392</v>
      </c>
      <c r="AD91">
        <v>166422.07</v>
      </c>
      <c r="AE91">
        <v>23309.45</v>
      </c>
      <c r="AG91">
        <v>13775</v>
      </c>
      <c r="AH91" s="123">
        <f t="shared" si="9"/>
        <v>831213.86</v>
      </c>
      <c r="AI91" s="181">
        <f t="shared" si="13"/>
        <v>36168.409999999996</v>
      </c>
      <c r="AJ91" s="142">
        <f t="shared" si="10"/>
        <v>795045.45</v>
      </c>
      <c r="AK91" s="182">
        <f t="shared" si="11"/>
        <v>589907.69999999995</v>
      </c>
      <c r="AL91" s="183">
        <f t="shared" si="12"/>
        <v>785645.61999999988</v>
      </c>
      <c r="AM91" s="125">
        <f t="shared" si="8"/>
        <v>-195737.91999999993</v>
      </c>
    </row>
    <row r="92" spans="1:39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2145</v>
      </c>
      <c r="F92">
        <v>431463.43</v>
      </c>
      <c r="G92">
        <v>0</v>
      </c>
      <c r="H92">
        <v>127797.96</v>
      </c>
      <c r="J92">
        <v>2120279.42</v>
      </c>
      <c r="K92">
        <v>78128.27</v>
      </c>
      <c r="L92">
        <v>0</v>
      </c>
      <c r="M92">
        <v>25832</v>
      </c>
      <c r="N92">
        <v>69600</v>
      </c>
      <c r="O92">
        <v>2449</v>
      </c>
      <c r="Q92">
        <v>250160</v>
      </c>
      <c r="S92">
        <v>2162046.65</v>
      </c>
      <c r="T92">
        <v>345503.07</v>
      </c>
      <c r="U92">
        <v>36482</v>
      </c>
      <c r="Y92">
        <v>182403.6</v>
      </c>
      <c r="AA92">
        <v>227403.6</v>
      </c>
      <c r="AD92">
        <v>67021.08</v>
      </c>
      <c r="AE92">
        <v>22382.560000000001</v>
      </c>
      <c r="AH92" s="123">
        <f t="shared" si="9"/>
        <v>559261.39</v>
      </c>
      <c r="AI92" s="181">
        <f t="shared" si="13"/>
        <v>97881</v>
      </c>
      <c r="AJ92" s="142">
        <f t="shared" si="10"/>
        <v>461380.39</v>
      </c>
      <c r="AK92" s="182">
        <f t="shared" si="11"/>
        <v>218885.6</v>
      </c>
      <c r="AL92" s="183">
        <f t="shared" si="12"/>
        <v>316807.24</v>
      </c>
      <c r="AM92" s="125">
        <f t="shared" si="8"/>
        <v>-97921.639999999985</v>
      </c>
    </row>
    <row r="93" spans="1:39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2151</v>
      </c>
      <c r="F93">
        <v>825165.95</v>
      </c>
      <c r="G93">
        <v>0</v>
      </c>
      <c r="H93">
        <v>113887.94</v>
      </c>
      <c r="J93">
        <v>35002.76</v>
      </c>
      <c r="K93">
        <v>127657.09</v>
      </c>
      <c r="M93">
        <v>48840.51</v>
      </c>
      <c r="N93">
        <v>169409</v>
      </c>
      <c r="Q93">
        <v>444154</v>
      </c>
      <c r="S93">
        <v>-1861714.11</v>
      </c>
      <c r="T93">
        <v>2439641.09</v>
      </c>
      <c r="U93">
        <v>23444.240000000002</v>
      </c>
      <c r="Y93">
        <v>303600</v>
      </c>
      <c r="AA93">
        <v>365400</v>
      </c>
      <c r="AC93">
        <v>544</v>
      </c>
      <c r="AD93">
        <v>87863.77</v>
      </c>
      <c r="AE93">
        <v>11853.22</v>
      </c>
      <c r="AH93" s="123">
        <f t="shared" si="9"/>
        <v>939053.8899999999</v>
      </c>
      <c r="AI93" s="181">
        <f t="shared" si="13"/>
        <v>218249.51</v>
      </c>
      <c r="AJ93" s="142">
        <f t="shared" si="10"/>
        <v>720804.37999999989</v>
      </c>
      <c r="AK93" s="182">
        <f t="shared" si="11"/>
        <v>327044.24</v>
      </c>
      <c r="AL93" s="183">
        <f t="shared" si="12"/>
        <v>465660.99</v>
      </c>
      <c r="AM93" s="125">
        <f t="shared" si="8"/>
        <v>-138616.75</v>
      </c>
    </row>
    <row r="94" spans="1:39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2154</v>
      </c>
      <c r="F94">
        <v>470331.49</v>
      </c>
      <c r="G94">
        <v>0</v>
      </c>
      <c r="H94">
        <v>66387.490000000005</v>
      </c>
      <c r="J94">
        <v>965624.74</v>
      </c>
      <c r="K94">
        <v>155027.85</v>
      </c>
      <c r="M94">
        <v>103048.73</v>
      </c>
      <c r="N94">
        <v>117073.5</v>
      </c>
      <c r="O94">
        <v>0</v>
      </c>
      <c r="Q94">
        <v>263980</v>
      </c>
      <c r="S94">
        <v>-1785148.49</v>
      </c>
      <c r="T94">
        <v>3118920.11</v>
      </c>
      <c r="U94">
        <v>129261.82</v>
      </c>
      <c r="Y94">
        <v>149229.79999999999</v>
      </c>
      <c r="AA94">
        <v>256929.8</v>
      </c>
      <c r="AD94">
        <v>126836.4</v>
      </c>
      <c r="AE94">
        <v>55227.7</v>
      </c>
      <c r="AH94" s="123">
        <f t="shared" si="9"/>
        <v>536718.98</v>
      </c>
      <c r="AI94" s="181">
        <f t="shared" si="13"/>
        <v>220122.22999999998</v>
      </c>
      <c r="AJ94" s="142">
        <f t="shared" si="10"/>
        <v>316596.75</v>
      </c>
      <c r="AK94" s="182">
        <f t="shared" si="11"/>
        <v>278491.62</v>
      </c>
      <c r="AL94" s="183">
        <f t="shared" si="12"/>
        <v>438993.89999999997</v>
      </c>
      <c r="AM94" s="125">
        <f t="shared" si="8"/>
        <v>-160502.27999999997</v>
      </c>
    </row>
    <row r="95" spans="1:39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2131</v>
      </c>
      <c r="F95">
        <v>115487.92</v>
      </c>
      <c r="G95">
        <v>0</v>
      </c>
      <c r="H95">
        <v>10673.09</v>
      </c>
      <c r="J95">
        <v>540585.98</v>
      </c>
      <c r="K95">
        <v>95659.5</v>
      </c>
      <c r="M95">
        <v>76880</v>
      </c>
      <c r="N95">
        <v>472860</v>
      </c>
      <c r="O95">
        <v>2885</v>
      </c>
      <c r="Q95">
        <v>106999</v>
      </c>
      <c r="S95">
        <v>-2208475.35</v>
      </c>
      <c r="T95">
        <v>2656385</v>
      </c>
      <c r="U95">
        <v>34704.370000000003</v>
      </c>
      <c r="Y95">
        <v>197785.32</v>
      </c>
      <c r="Z95">
        <v>37400</v>
      </c>
      <c r="AA95">
        <v>373227.32</v>
      </c>
      <c r="AB95">
        <v>432</v>
      </c>
      <c r="AD95">
        <v>212243.28</v>
      </c>
      <c r="AE95">
        <v>29114.25</v>
      </c>
      <c r="AH95" s="123">
        <f t="shared" si="9"/>
        <v>126161.01</v>
      </c>
      <c r="AI95" s="181">
        <f t="shared" si="13"/>
        <v>552625</v>
      </c>
      <c r="AJ95" s="142">
        <f t="shared" si="10"/>
        <v>-426463.99</v>
      </c>
      <c r="AK95" s="182">
        <f t="shared" si="11"/>
        <v>269889.69</v>
      </c>
      <c r="AL95" s="183">
        <f t="shared" si="12"/>
        <v>615016.85</v>
      </c>
      <c r="AM95" s="125">
        <f t="shared" si="8"/>
        <v>-345127.16</v>
      </c>
    </row>
    <row r="96" spans="1:39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2132</v>
      </c>
      <c r="F96">
        <v>71819.83</v>
      </c>
      <c r="G96">
        <v>0</v>
      </c>
      <c r="H96">
        <v>14786.48</v>
      </c>
      <c r="J96">
        <v>297117.88</v>
      </c>
      <c r="K96">
        <v>29265.26</v>
      </c>
      <c r="M96">
        <v>61205.87</v>
      </c>
      <c r="N96">
        <v>161264</v>
      </c>
      <c r="O96">
        <v>0</v>
      </c>
      <c r="Q96">
        <v>56355</v>
      </c>
      <c r="S96">
        <v>-2380351.23</v>
      </c>
      <c r="T96">
        <v>2668500</v>
      </c>
      <c r="U96">
        <v>40076.21</v>
      </c>
      <c r="Y96">
        <v>274759</v>
      </c>
      <c r="Z96">
        <v>18640</v>
      </c>
      <c r="AA96">
        <v>344886</v>
      </c>
      <c r="AB96">
        <v>688</v>
      </c>
      <c r="AD96">
        <v>125571.92</v>
      </c>
      <c r="AE96">
        <v>16313.48</v>
      </c>
      <c r="AH96" s="123">
        <f t="shared" si="9"/>
        <v>86606.31</v>
      </c>
      <c r="AI96" s="181">
        <f t="shared" si="13"/>
        <v>222469.87</v>
      </c>
      <c r="AJ96" s="142">
        <f t="shared" si="10"/>
        <v>-135863.56</v>
      </c>
      <c r="AK96" s="182">
        <f t="shared" si="11"/>
        <v>333475.21000000002</v>
      </c>
      <c r="AL96" s="183">
        <f t="shared" si="12"/>
        <v>487459.39999999997</v>
      </c>
      <c r="AM96" s="125">
        <f t="shared" si="8"/>
        <v>-153984.18999999994</v>
      </c>
    </row>
    <row r="97" spans="1:39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2133</v>
      </c>
      <c r="F97">
        <v>1177319.3600000001</v>
      </c>
      <c r="G97">
        <v>13900</v>
      </c>
      <c r="H97">
        <v>32527.15</v>
      </c>
      <c r="J97">
        <v>2751636.05</v>
      </c>
      <c r="K97">
        <v>147506.62</v>
      </c>
      <c r="M97">
        <v>124122.12</v>
      </c>
      <c r="O97">
        <v>2244.5</v>
      </c>
      <c r="Q97">
        <v>1171348.46</v>
      </c>
      <c r="S97">
        <v>-6353420.4800000004</v>
      </c>
      <c r="T97">
        <v>9526566.6699999999</v>
      </c>
      <c r="U97">
        <v>159926.26</v>
      </c>
      <c r="V97">
        <v>428122</v>
      </c>
      <c r="Y97">
        <v>507591.8</v>
      </c>
      <c r="Z97">
        <v>18900</v>
      </c>
      <c r="AA97">
        <v>821676.94</v>
      </c>
      <c r="AB97">
        <v>10536</v>
      </c>
      <c r="AD97">
        <v>511844.99</v>
      </c>
      <c r="AE97">
        <v>118454.22</v>
      </c>
      <c r="AH97" s="123">
        <f t="shared" si="9"/>
        <v>1223746.51</v>
      </c>
      <c r="AI97" s="181">
        <f t="shared" si="13"/>
        <v>126366.62</v>
      </c>
      <c r="AJ97" s="142">
        <f t="shared" si="10"/>
        <v>1097379.8900000001</v>
      </c>
      <c r="AK97" s="182">
        <f t="shared" si="11"/>
        <v>1114540.06</v>
      </c>
      <c r="AL97" s="183">
        <f t="shared" si="12"/>
        <v>1462512.15</v>
      </c>
      <c r="AM97" s="125">
        <f t="shared" si="8"/>
        <v>-347972.08999999985</v>
      </c>
    </row>
    <row r="98" spans="1:39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2135</v>
      </c>
      <c r="F98">
        <v>763018.87</v>
      </c>
      <c r="G98">
        <v>9400</v>
      </c>
      <c r="H98">
        <v>0</v>
      </c>
      <c r="J98">
        <v>305532.57</v>
      </c>
      <c r="K98">
        <v>674.27</v>
      </c>
      <c r="L98">
        <v>0</v>
      </c>
      <c r="M98">
        <v>73457.61</v>
      </c>
      <c r="N98">
        <v>4450</v>
      </c>
      <c r="O98">
        <v>46.17</v>
      </c>
      <c r="Q98">
        <v>90120</v>
      </c>
      <c r="S98">
        <v>-1575328.6</v>
      </c>
      <c r="T98">
        <v>2647000</v>
      </c>
      <c r="U98">
        <v>77844.33</v>
      </c>
      <c r="Y98">
        <v>266649</v>
      </c>
      <c r="AA98">
        <v>344581</v>
      </c>
      <c r="AB98">
        <v>928</v>
      </c>
      <c r="AC98">
        <v>440</v>
      </c>
      <c r="AD98">
        <v>145143.9</v>
      </c>
      <c r="AE98">
        <v>14519.9</v>
      </c>
      <c r="AH98" s="123">
        <f t="shared" si="9"/>
        <v>772418.87</v>
      </c>
      <c r="AI98" s="181">
        <f t="shared" si="13"/>
        <v>77953.78</v>
      </c>
      <c r="AJ98" s="142">
        <f t="shared" si="10"/>
        <v>694465.09</v>
      </c>
      <c r="AK98" s="182">
        <f t="shared" si="11"/>
        <v>344493.33</v>
      </c>
      <c r="AL98" s="183">
        <f t="shared" si="12"/>
        <v>505612.80000000005</v>
      </c>
      <c r="AM98" s="125">
        <f t="shared" si="8"/>
        <v>-161119.47000000003</v>
      </c>
    </row>
    <row r="99" spans="1:39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2153</v>
      </c>
      <c r="F99">
        <v>833109.86</v>
      </c>
      <c r="G99">
        <v>0</v>
      </c>
      <c r="H99">
        <v>0</v>
      </c>
      <c r="J99">
        <v>87337.93</v>
      </c>
      <c r="K99">
        <v>78935.990000000005</v>
      </c>
      <c r="L99">
        <v>0</v>
      </c>
      <c r="M99">
        <v>49670.09</v>
      </c>
      <c r="N99">
        <v>5500</v>
      </c>
      <c r="O99">
        <v>924.63</v>
      </c>
      <c r="Q99">
        <v>657216</v>
      </c>
      <c r="S99">
        <v>-1433062.19</v>
      </c>
      <c r="T99">
        <v>1913700</v>
      </c>
      <c r="U99">
        <v>65722</v>
      </c>
      <c r="W99">
        <v>1359.91</v>
      </c>
      <c r="Y99">
        <v>182543</v>
      </c>
      <c r="AA99">
        <v>267899</v>
      </c>
      <c r="AD99">
        <v>164967.59</v>
      </c>
      <c r="AE99">
        <v>11323.07</v>
      </c>
      <c r="AH99" s="123">
        <f t="shared" si="9"/>
        <v>833109.86</v>
      </c>
      <c r="AI99" s="181">
        <f t="shared" si="13"/>
        <v>56094.719999999994</v>
      </c>
      <c r="AJ99" s="142">
        <f t="shared" si="10"/>
        <v>777015.14</v>
      </c>
      <c r="AK99" s="182">
        <f t="shared" si="11"/>
        <v>249624.91</v>
      </c>
      <c r="AL99" s="183">
        <f t="shared" si="12"/>
        <v>444189.66</v>
      </c>
      <c r="AM99" s="125">
        <f t="shared" si="8"/>
        <v>-194564.74999999997</v>
      </c>
    </row>
    <row r="100" spans="1:39" x14ac:dyDescent="0.25">
      <c r="AH100" s="123">
        <f t="shared" si="9"/>
        <v>0</v>
      </c>
      <c r="AI100" s="181">
        <f t="shared" si="13"/>
        <v>0</v>
      </c>
      <c r="AJ100" s="142">
        <f t="shared" si="10"/>
        <v>0</v>
      </c>
      <c r="AK100" s="182">
        <f t="shared" si="11"/>
        <v>0</v>
      </c>
      <c r="AL100" s="183">
        <f t="shared" si="12"/>
        <v>0</v>
      </c>
      <c r="AM100" s="125">
        <f t="shared" si="8"/>
        <v>0</v>
      </c>
    </row>
    <row r="101" spans="1:39" x14ac:dyDescent="0.25">
      <c r="AH101" s="123">
        <f t="shared" si="9"/>
        <v>0</v>
      </c>
      <c r="AI101" s="181">
        <f t="shared" si="13"/>
        <v>0</v>
      </c>
      <c r="AJ101" s="142">
        <f t="shared" si="10"/>
        <v>0</v>
      </c>
      <c r="AK101" s="182">
        <f t="shared" si="11"/>
        <v>0</v>
      </c>
      <c r="AL101" s="183">
        <f t="shared" si="12"/>
        <v>0</v>
      </c>
      <c r="AM101" s="125">
        <f t="shared" si="8"/>
        <v>0</v>
      </c>
    </row>
    <row r="102" spans="1:39" x14ac:dyDescent="0.25">
      <c r="AH102" s="123">
        <f t="shared" si="9"/>
        <v>0</v>
      </c>
      <c r="AI102" s="181">
        <f t="shared" si="13"/>
        <v>0</v>
      </c>
      <c r="AJ102" s="142">
        <f t="shared" si="10"/>
        <v>0</v>
      </c>
      <c r="AK102" s="182">
        <f t="shared" si="11"/>
        <v>0</v>
      </c>
      <c r="AL102" s="183">
        <f t="shared" si="12"/>
        <v>0</v>
      </c>
      <c r="AM102" s="125">
        <f t="shared" ref="AM102:AM165" si="14">AK102-AL102</f>
        <v>0</v>
      </c>
    </row>
    <row r="103" spans="1:39" x14ac:dyDescent="0.25">
      <c r="AH103" s="123">
        <f t="shared" si="9"/>
        <v>0</v>
      </c>
      <c r="AI103" s="181">
        <f t="shared" si="13"/>
        <v>0</v>
      </c>
      <c r="AJ103" s="142">
        <f t="shared" si="10"/>
        <v>0</v>
      </c>
      <c r="AK103" s="182">
        <f t="shared" si="11"/>
        <v>0</v>
      </c>
      <c r="AL103" s="183">
        <f t="shared" si="12"/>
        <v>0</v>
      </c>
      <c r="AM103" s="125">
        <f t="shared" si="14"/>
        <v>0</v>
      </c>
    </row>
    <row r="104" spans="1:39" x14ac:dyDescent="0.25">
      <c r="AH104" s="123">
        <f t="shared" si="9"/>
        <v>0</v>
      </c>
      <c r="AI104" s="181">
        <f t="shared" si="13"/>
        <v>0</v>
      </c>
      <c r="AJ104" s="142">
        <f t="shared" si="10"/>
        <v>0</v>
      </c>
      <c r="AK104" s="182">
        <f t="shared" si="11"/>
        <v>0</v>
      </c>
      <c r="AL104" s="183">
        <f t="shared" si="12"/>
        <v>0</v>
      </c>
      <c r="AM104" s="125">
        <f t="shared" si="14"/>
        <v>0</v>
      </c>
    </row>
    <row r="105" spans="1:39" x14ac:dyDescent="0.25">
      <c r="AH105" s="123">
        <f t="shared" si="9"/>
        <v>0</v>
      </c>
      <c r="AI105" s="181">
        <f t="shared" si="13"/>
        <v>0</v>
      </c>
      <c r="AJ105" s="142">
        <f t="shared" si="10"/>
        <v>0</v>
      </c>
      <c r="AK105" s="182">
        <f t="shared" si="11"/>
        <v>0</v>
      </c>
      <c r="AL105" s="183">
        <f t="shared" si="12"/>
        <v>0</v>
      </c>
      <c r="AM105" s="125">
        <f t="shared" si="14"/>
        <v>0</v>
      </c>
    </row>
    <row r="106" spans="1:39" x14ac:dyDescent="0.25">
      <c r="AH106" s="123">
        <f t="shared" si="9"/>
        <v>0</v>
      </c>
      <c r="AI106" s="181">
        <f t="shared" si="13"/>
        <v>0</v>
      </c>
      <c r="AJ106" s="142">
        <f t="shared" si="10"/>
        <v>0</v>
      </c>
      <c r="AK106" s="182">
        <f t="shared" si="11"/>
        <v>0</v>
      </c>
      <c r="AL106" s="183">
        <f t="shared" si="12"/>
        <v>0</v>
      </c>
      <c r="AM106" s="125">
        <f t="shared" si="14"/>
        <v>0</v>
      </c>
    </row>
    <row r="107" spans="1:39" x14ac:dyDescent="0.25">
      <c r="AH107" s="123">
        <f t="shared" si="9"/>
        <v>0</v>
      </c>
      <c r="AI107" s="181">
        <f t="shared" si="13"/>
        <v>0</v>
      </c>
      <c r="AJ107" s="142">
        <f t="shared" si="10"/>
        <v>0</v>
      </c>
      <c r="AK107" s="182">
        <f t="shared" si="11"/>
        <v>0</v>
      </c>
      <c r="AL107" s="183">
        <f t="shared" si="12"/>
        <v>0</v>
      </c>
      <c r="AM107" s="125">
        <f t="shared" si="14"/>
        <v>0</v>
      </c>
    </row>
    <row r="108" spans="1:39" x14ac:dyDescent="0.25">
      <c r="AH108" s="123">
        <f t="shared" si="9"/>
        <v>0</v>
      </c>
      <c r="AI108" s="181">
        <f t="shared" si="13"/>
        <v>0</v>
      </c>
      <c r="AJ108" s="142">
        <f t="shared" si="10"/>
        <v>0</v>
      </c>
      <c r="AK108" s="182">
        <f t="shared" si="11"/>
        <v>0</v>
      </c>
      <c r="AL108" s="183">
        <f t="shared" si="12"/>
        <v>0</v>
      </c>
      <c r="AM108" s="125">
        <f t="shared" si="14"/>
        <v>0</v>
      </c>
    </row>
    <row r="109" spans="1:39" x14ac:dyDescent="0.25">
      <c r="AH109" s="123">
        <f t="shared" si="9"/>
        <v>0</v>
      </c>
      <c r="AI109" s="181">
        <f t="shared" si="13"/>
        <v>0</v>
      </c>
      <c r="AJ109" s="142">
        <f t="shared" si="10"/>
        <v>0</v>
      </c>
      <c r="AK109" s="182">
        <f t="shared" si="11"/>
        <v>0</v>
      </c>
      <c r="AL109" s="183">
        <f t="shared" si="12"/>
        <v>0</v>
      </c>
      <c r="AM109" s="125">
        <f t="shared" si="14"/>
        <v>0</v>
      </c>
    </row>
    <row r="110" spans="1:39" x14ac:dyDescent="0.25">
      <c r="AH110" s="123">
        <f t="shared" si="9"/>
        <v>0</v>
      </c>
      <c r="AI110" s="181">
        <f t="shared" si="13"/>
        <v>0</v>
      </c>
      <c r="AJ110" s="142">
        <f t="shared" si="10"/>
        <v>0</v>
      </c>
      <c r="AK110" s="182">
        <f t="shared" si="11"/>
        <v>0</v>
      </c>
      <c r="AL110" s="183">
        <f t="shared" si="12"/>
        <v>0</v>
      </c>
      <c r="AM110" s="125">
        <f t="shared" si="14"/>
        <v>0</v>
      </c>
    </row>
    <row r="111" spans="1:39" x14ac:dyDescent="0.25">
      <c r="AH111" s="123">
        <f t="shared" si="9"/>
        <v>0</v>
      </c>
      <c r="AI111" s="181">
        <f t="shared" si="13"/>
        <v>0</v>
      </c>
      <c r="AJ111" s="142">
        <f t="shared" si="10"/>
        <v>0</v>
      </c>
      <c r="AK111" s="182">
        <f t="shared" si="11"/>
        <v>0</v>
      </c>
      <c r="AL111" s="183">
        <f t="shared" si="12"/>
        <v>0</v>
      </c>
      <c r="AM111" s="125">
        <f t="shared" si="14"/>
        <v>0</v>
      </c>
    </row>
    <row r="112" spans="1:39" x14ac:dyDescent="0.25">
      <c r="AH112" s="123">
        <f t="shared" si="9"/>
        <v>0</v>
      </c>
      <c r="AI112" s="181">
        <f t="shared" si="13"/>
        <v>0</v>
      </c>
      <c r="AJ112" s="142">
        <f t="shared" si="10"/>
        <v>0</v>
      </c>
      <c r="AK112" s="182">
        <f t="shared" si="11"/>
        <v>0</v>
      </c>
      <c r="AL112" s="183">
        <f t="shared" si="12"/>
        <v>0</v>
      </c>
      <c r="AM112" s="125">
        <f t="shared" si="14"/>
        <v>0</v>
      </c>
    </row>
    <row r="113" spans="34:39" x14ac:dyDescent="0.25">
      <c r="AH113" s="123">
        <f t="shared" si="9"/>
        <v>0</v>
      </c>
      <c r="AI113" s="181">
        <f t="shared" si="13"/>
        <v>0</v>
      </c>
      <c r="AJ113" s="142">
        <f t="shared" si="10"/>
        <v>0</v>
      </c>
      <c r="AK113" s="182">
        <f t="shared" si="11"/>
        <v>0</v>
      </c>
      <c r="AL113" s="183">
        <f t="shared" si="12"/>
        <v>0</v>
      </c>
      <c r="AM113" s="125">
        <f t="shared" si="14"/>
        <v>0</v>
      </c>
    </row>
    <row r="114" spans="34:39" x14ac:dyDescent="0.25">
      <c r="AH114" s="123">
        <f t="shared" si="9"/>
        <v>0</v>
      </c>
      <c r="AI114" s="181">
        <f t="shared" si="13"/>
        <v>0</v>
      </c>
      <c r="AJ114" s="142">
        <f t="shared" si="10"/>
        <v>0</v>
      </c>
      <c r="AK114" s="182">
        <f t="shared" si="11"/>
        <v>0</v>
      </c>
      <c r="AL114" s="183">
        <f t="shared" si="12"/>
        <v>0</v>
      </c>
      <c r="AM114" s="125">
        <f t="shared" si="14"/>
        <v>0</v>
      </c>
    </row>
    <row r="115" spans="34:39" x14ac:dyDescent="0.25">
      <c r="AH115" s="123">
        <f t="shared" si="9"/>
        <v>0</v>
      </c>
      <c r="AI115" s="181">
        <f t="shared" si="13"/>
        <v>0</v>
      </c>
      <c r="AJ115" s="142">
        <f t="shared" si="10"/>
        <v>0</v>
      </c>
      <c r="AK115" s="182">
        <f t="shared" si="11"/>
        <v>0</v>
      </c>
      <c r="AL115" s="183">
        <f t="shared" si="12"/>
        <v>0</v>
      </c>
      <c r="AM115" s="125">
        <f t="shared" si="14"/>
        <v>0</v>
      </c>
    </row>
    <row r="116" spans="34:39" x14ac:dyDescent="0.25">
      <c r="AH116" s="123">
        <f t="shared" si="9"/>
        <v>0</v>
      </c>
      <c r="AI116" s="181">
        <f t="shared" si="13"/>
        <v>0</v>
      </c>
      <c r="AJ116" s="142">
        <f t="shared" si="10"/>
        <v>0</v>
      </c>
      <c r="AK116" s="182">
        <f t="shared" si="11"/>
        <v>0</v>
      </c>
      <c r="AL116" s="183">
        <f t="shared" si="12"/>
        <v>0</v>
      </c>
      <c r="AM116" s="125">
        <f t="shared" si="14"/>
        <v>0</v>
      </c>
    </row>
    <row r="117" spans="34:39" x14ac:dyDescent="0.25">
      <c r="AH117" s="123">
        <f t="shared" si="9"/>
        <v>0</v>
      </c>
      <c r="AI117" s="181">
        <f t="shared" si="13"/>
        <v>0</v>
      </c>
      <c r="AJ117" s="142">
        <f t="shared" si="10"/>
        <v>0</v>
      </c>
      <c r="AK117" s="182">
        <f t="shared" si="11"/>
        <v>0</v>
      </c>
      <c r="AL117" s="183">
        <f t="shared" si="12"/>
        <v>0</v>
      </c>
      <c r="AM117" s="125">
        <f t="shared" si="14"/>
        <v>0</v>
      </c>
    </row>
    <row r="118" spans="34:39" x14ac:dyDescent="0.25">
      <c r="AH118" s="123">
        <f t="shared" si="9"/>
        <v>0</v>
      </c>
      <c r="AI118" s="181">
        <f t="shared" si="13"/>
        <v>0</v>
      </c>
      <c r="AJ118" s="142">
        <f t="shared" si="10"/>
        <v>0</v>
      </c>
      <c r="AK118" s="182">
        <f t="shared" si="11"/>
        <v>0</v>
      </c>
      <c r="AL118" s="183">
        <f t="shared" si="12"/>
        <v>0</v>
      </c>
      <c r="AM118" s="125">
        <f t="shared" si="14"/>
        <v>0</v>
      </c>
    </row>
    <row r="119" spans="34:39" x14ac:dyDescent="0.25">
      <c r="AH119" s="123">
        <f t="shared" si="9"/>
        <v>0</v>
      </c>
      <c r="AI119" s="181">
        <f t="shared" si="13"/>
        <v>0</v>
      </c>
      <c r="AJ119" s="142">
        <f t="shared" si="10"/>
        <v>0</v>
      </c>
      <c r="AK119" s="182">
        <f t="shared" si="11"/>
        <v>0</v>
      </c>
      <c r="AL119" s="183">
        <f t="shared" si="12"/>
        <v>0</v>
      </c>
      <c r="AM119" s="125">
        <f t="shared" si="14"/>
        <v>0</v>
      </c>
    </row>
    <row r="120" spans="34:39" x14ac:dyDescent="0.25">
      <c r="AH120" s="123">
        <f t="shared" si="9"/>
        <v>0</v>
      </c>
      <c r="AI120" s="181">
        <f t="shared" si="13"/>
        <v>0</v>
      </c>
      <c r="AJ120" s="142">
        <f t="shared" si="10"/>
        <v>0</v>
      </c>
      <c r="AK120" s="182">
        <f t="shared" si="11"/>
        <v>0</v>
      </c>
      <c r="AL120" s="183">
        <f t="shared" si="12"/>
        <v>0</v>
      </c>
      <c r="AM120" s="125">
        <f t="shared" si="14"/>
        <v>0</v>
      </c>
    </row>
    <row r="121" spans="34:39" x14ac:dyDescent="0.25">
      <c r="AH121" s="123">
        <f t="shared" si="9"/>
        <v>0</v>
      </c>
      <c r="AI121" s="181">
        <f t="shared" si="13"/>
        <v>0</v>
      </c>
      <c r="AJ121" s="142">
        <f t="shared" si="10"/>
        <v>0</v>
      </c>
      <c r="AK121" s="182">
        <f t="shared" si="11"/>
        <v>0</v>
      </c>
      <c r="AL121" s="183">
        <f t="shared" si="12"/>
        <v>0</v>
      </c>
      <c r="AM121" s="125">
        <f t="shared" si="14"/>
        <v>0</v>
      </c>
    </row>
    <row r="122" spans="34:39" x14ac:dyDescent="0.25">
      <c r="AH122" s="123">
        <f t="shared" si="9"/>
        <v>0</v>
      </c>
      <c r="AI122" s="181">
        <f t="shared" si="13"/>
        <v>0</v>
      </c>
      <c r="AJ122" s="142">
        <f t="shared" si="10"/>
        <v>0</v>
      </c>
      <c r="AK122" s="182">
        <f t="shared" si="11"/>
        <v>0</v>
      </c>
      <c r="AL122" s="183">
        <f t="shared" si="12"/>
        <v>0</v>
      </c>
      <c r="AM122" s="125">
        <f t="shared" si="14"/>
        <v>0</v>
      </c>
    </row>
    <row r="123" spans="34:39" x14ac:dyDescent="0.25">
      <c r="AH123" s="123">
        <f t="shared" si="9"/>
        <v>0</v>
      </c>
      <c r="AI123" s="181">
        <f t="shared" si="13"/>
        <v>0</v>
      </c>
      <c r="AJ123" s="142">
        <f t="shared" si="10"/>
        <v>0</v>
      </c>
      <c r="AK123" s="182">
        <f t="shared" si="11"/>
        <v>0</v>
      </c>
      <c r="AL123" s="183">
        <f t="shared" si="12"/>
        <v>0</v>
      </c>
      <c r="AM123" s="125">
        <f t="shared" si="14"/>
        <v>0</v>
      </c>
    </row>
    <row r="124" spans="34:39" x14ac:dyDescent="0.25">
      <c r="AH124" s="123">
        <f t="shared" si="9"/>
        <v>0</v>
      </c>
      <c r="AI124" s="181">
        <f t="shared" si="13"/>
        <v>0</v>
      </c>
      <c r="AJ124" s="142">
        <f t="shared" si="10"/>
        <v>0</v>
      </c>
      <c r="AK124" s="182">
        <f t="shared" si="11"/>
        <v>0</v>
      </c>
      <c r="AL124" s="183">
        <f t="shared" si="12"/>
        <v>0</v>
      </c>
      <c r="AM124" s="125">
        <f t="shared" si="14"/>
        <v>0</v>
      </c>
    </row>
    <row r="125" spans="34:39" x14ac:dyDescent="0.25">
      <c r="AH125" s="123">
        <f t="shared" si="9"/>
        <v>0</v>
      </c>
      <c r="AI125" s="181">
        <f t="shared" si="13"/>
        <v>0</v>
      </c>
      <c r="AJ125" s="142">
        <f t="shared" si="10"/>
        <v>0</v>
      </c>
      <c r="AK125" s="182">
        <f t="shared" si="11"/>
        <v>0</v>
      </c>
      <c r="AL125" s="183">
        <f t="shared" si="12"/>
        <v>0</v>
      </c>
      <c r="AM125" s="125">
        <f t="shared" si="14"/>
        <v>0</v>
      </c>
    </row>
    <row r="126" spans="34:39" x14ac:dyDescent="0.25">
      <c r="AH126" s="123">
        <f t="shared" si="9"/>
        <v>0</v>
      </c>
      <c r="AI126" s="181">
        <f t="shared" si="13"/>
        <v>0</v>
      </c>
      <c r="AJ126" s="142">
        <f t="shared" si="10"/>
        <v>0</v>
      </c>
      <c r="AK126" s="182">
        <f t="shared" si="11"/>
        <v>0</v>
      </c>
      <c r="AL126" s="183">
        <f t="shared" si="12"/>
        <v>0</v>
      </c>
      <c r="AM126" s="125">
        <f t="shared" si="14"/>
        <v>0</v>
      </c>
    </row>
    <row r="127" spans="34:39" x14ac:dyDescent="0.25">
      <c r="AH127" s="123">
        <f t="shared" si="9"/>
        <v>0</v>
      </c>
      <c r="AI127" s="181">
        <f t="shared" si="13"/>
        <v>0</v>
      </c>
      <c r="AJ127" s="142">
        <f t="shared" si="10"/>
        <v>0</v>
      </c>
      <c r="AK127" s="182">
        <f t="shared" si="11"/>
        <v>0</v>
      </c>
      <c r="AL127" s="183">
        <f t="shared" si="12"/>
        <v>0</v>
      </c>
      <c r="AM127" s="125">
        <f t="shared" si="14"/>
        <v>0</v>
      </c>
    </row>
    <row r="128" spans="34:39" x14ac:dyDescent="0.25">
      <c r="AH128" s="123">
        <f t="shared" si="9"/>
        <v>0</v>
      </c>
      <c r="AI128" s="181">
        <f t="shared" si="13"/>
        <v>0</v>
      </c>
      <c r="AJ128" s="142">
        <f t="shared" si="10"/>
        <v>0</v>
      </c>
      <c r="AK128" s="182">
        <f t="shared" si="11"/>
        <v>0</v>
      </c>
      <c r="AL128" s="183">
        <f t="shared" si="12"/>
        <v>0</v>
      </c>
      <c r="AM128" s="125">
        <f t="shared" si="14"/>
        <v>0</v>
      </c>
    </row>
    <row r="129" spans="34:39" x14ac:dyDescent="0.25">
      <c r="AH129" s="123">
        <f t="shared" si="9"/>
        <v>0</v>
      </c>
      <c r="AI129" s="181">
        <f t="shared" si="13"/>
        <v>0</v>
      </c>
      <c r="AJ129" s="142">
        <f t="shared" si="10"/>
        <v>0</v>
      </c>
      <c r="AK129" s="182">
        <f t="shared" si="11"/>
        <v>0</v>
      </c>
      <c r="AL129" s="183">
        <f t="shared" si="12"/>
        <v>0</v>
      </c>
      <c r="AM129" s="125">
        <f t="shared" si="14"/>
        <v>0</v>
      </c>
    </row>
    <row r="130" spans="34:39" x14ac:dyDescent="0.25">
      <c r="AH130" s="123">
        <f t="shared" si="9"/>
        <v>0</v>
      </c>
      <c r="AI130" s="181">
        <f t="shared" si="13"/>
        <v>0</v>
      </c>
      <c r="AJ130" s="142">
        <f t="shared" si="10"/>
        <v>0</v>
      </c>
      <c r="AK130" s="182">
        <f t="shared" si="11"/>
        <v>0</v>
      </c>
      <c r="AL130" s="183">
        <f t="shared" si="12"/>
        <v>0</v>
      </c>
      <c r="AM130" s="125">
        <f t="shared" si="14"/>
        <v>0</v>
      </c>
    </row>
    <row r="131" spans="34:39" x14ac:dyDescent="0.25">
      <c r="AH131" s="123">
        <f t="shared" si="9"/>
        <v>0</v>
      </c>
      <c r="AI131" s="181">
        <f t="shared" si="13"/>
        <v>0</v>
      </c>
      <c r="AJ131" s="142">
        <f t="shared" si="10"/>
        <v>0</v>
      </c>
      <c r="AK131" s="182">
        <f t="shared" si="11"/>
        <v>0</v>
      </c>
      <c r="AL131" s="183">
        <f t="shared" si="12"/>
        <v>0</v>
      </c>
      <c r="AM131" s="125">
        <f t="shared" si="14"/>
        <v>0</v>
      </c>
    </row>
    <row r="132" spans="34:39" x14ac:dyDescent="0.25">
      <c r="AH132" s="123">
        <f t="shared" si="9"/>
        <v>0</v>
      </c>
      <c r="AI132" s="181">
        <f t="shared" si="13"/>
        <v>0</v>
      </c>
      <c r="AJ132" s="142">
        <f t="shared" si="10"/>
        <v>0</v>
      </c>
      <c r="AK132" s="182">
        <f t="shared" si="11"/>
        <v>0</v>
      </c>
      <c r="AL132" s="183">
        <f t="shared" si="12"/>
        <v>0</v>
      </c>
      <c r="AM132" s="125">
        <f t="shared" si="14"/>
        <v>0</v>
      </c>
    </row>
    <row r="133" spans="34:39" x14ac:dyDescent="0.25">
      <c r="AH133" s="123">
        <f t="shared" ref="AH133:AH188" si="15">SUM(F133:H133)</f>
        <v>0</v>
      </c>
      <c r="AI133" s="181">
        <f t="shared" si="13"/>
        <v>0</v>
      </c>
      <c r="AJ133" s="142">
        <f t="shared" ref="AJ133:AJ188" si="16">AH133-AI133</f>
        <v>0</v>
      </c>
      <c r="AK133" s="182">
        <f t="shared" ref="AK133:AK188" si="17">SUM(U133:Z133)</f>
        <v>0</v>
      </c>
      <c r="AL133" s="183">
        <f t="shared" ref="AL133:AL188" si="18">SUM(AA133:AG133)</f>
        <v>0</v>
      </c>
      <c r="AM133" s="125">
        <f t="shared" si="14"/>
        <v>0</v>
      </c>
    </row>
    <row r="134" spans="34:39" x14ac:dyDescent="0.25">
      <c r="AH134" s="123">
        <f t="shared" si="15"/>
        <v>0</v>
      </c>
      <c r="AI134" s="181">
        <f t="shared" si="13"/>
        <v>0</v>
      </c>
      <c r="AJ134" s="142">
        <f t="shared" si="16"/>
        <v>0</v>
      </c>
      <c r="AK134" s="182">
        <f t="shared" si="17"/>
        <v>0</v>
      </c>
      <c r="AL134" s="183">
        <f t="shared" si="18"/>
        <v>0</v>
      </c>
      <c r="AM134" s="125">
        <f t="shared" si="14"/>
        <v>0</v>
      </c>
    </row>
    <row r="135" spans="34:39" x14ac:dyDescent="0.25">
      <c r="AH135" s="123">
        <f t="shared" si="15"/>
        <v>0</v>
      </c>
      <c r="AI135" s="181">
        <f t="shared" ref="AI135:AI188" si="19">SUM(L135:P135)</f>
        <v>0</v>
      </c>
      <c r="AJ135" s="142">
        <f t="shared" si="16"/>
        <v>0</v>
      </c>
      <c r="AK135" s="182">
        <f t="shared" si="17"/>
        <v>0</v>
      </c>
      <c r="AL135" s="183">
        <f t="shared" si="18"/>
        <v>0</v>
      </c>
      <c r="AM135" s="125">
        <f t="shared" si="14"/>
        <v>0</v>
      </c>
    </row>
    <row r="136" spans="34:39" x14ac:dyDescent="0.25">
      <c r="AH136" s="123">
        <f t="shared" si="15"/>
        <v>0</v>
      </c>
      <c r="AI136" s="181">
        <f t="shared" si="19"/>
        <v>0</v>
      </c>
      <c r="AJ136" s="142">
        <f t="shared" si="16"/>
        <v>0</v>
      </c>
      <c r="AK136" s="182">
        <f t="shared" si="17"/>
        <v>0</v>
      </c>
      <c r="AL136" s="183">
        <f t="shared" si="18"/>
        <v>0</v>
      </c>
      <c r="AM136" s="125">
        <f t="shared" si="14"/>
        <v>0</v>
      </c>
    </row>
    <row r="137" spans="34:39" x14ac:dyDescent="0.25">
      <c r="AH137" s="123">
        <f t="shared" si="15"/>
        <v>0</v>
      </c>
      <c r="AI137" s="181">
        <f t="shared" si="19"/>
        <v>0</v>
      </c>
      <c r="AJ137" s="142">
        <f t="shared" si="16"/>
        <v>0</v>
      </c>
      <c r="AK137" s="182">
        <f t="shared" si="17"/>
        <v>0</v>
      </c>
      <c r="AL137" s="183">
        <f t="shared" si="18"/>
        <v>0</v>
      </c>
      <c r="AM137" s="125">
        <f t="shared" si="14"/>
        <v>0</v>
      </c>
    </row>
    <row r="138" spans="34:39" x14ac:dyDescent="0.25">
      <c r="AH138" s="123">
        <f t="shared" si="15"/>
        <v>0</v>
      </c>
      <c r="AI138" s="181">
        <f t="shared" si="19"/>
        <v>0</v>
      </c>
      <c r="AJ138" s="142">
        <f t="shared" si="16"/>
        <v>0</v>
      </c>
      <c r="AK138" s="182">
        <f t="shared" si="17"/>
        <v>0</v>
      </c>
      <c r="AL138" s="183">
        <f t="shared" si="18"/>
        <v>0</v>
      </c>
      <c r="AM138" s="125">
        <f t="shared" si="14"/>
        <v>0</v>
      </c>
    </row>
    <row r="139" spans="34:39" x14ac:dyDescent="0.25">
      <c r="AH139" s="123">
        <f t="shared" si="15"/>
        <v>0</v>
      </c>
      <c r="AI139" s="181">
        <f t="shared" si="19"/>
        <v>0</v>
      </c>
      <c r="AJ139" s="142">
        <f t="shared" si="16"/>
        <v>0</v>
      </c>
      <c r="AK139" s="182">
        <f t="shared" si="17"/>
        <v>0</v>
      </c>
      <c r="AL139" s="183">
        <f t="shared" si="18"/>
        <v>0</v>
      </c>
      <c r="AM139" s="125">
        <f t="shared" si="14"/>
        <v>0</v>
      </c>
    </row>
    <row r="140" spans="34:39" x14ac:dyDescent="0.25">
      <c r="AH140" s="123">
        <f t="shared" si="15"/>
        <v>0</v>
      </c>
      <c r="AI140" s="181">
        <f t="shared" si="19"/>
        <v>0</v>
      </c>
      <c r="AJ140" s="142">
        <f t="shared" si="16"/>
        <v>0</v>
      </c>
      <c r="AK140" s="182">
        <f t="shared" si="17"/>
        <v>0</v>
      </c>
      <c r="AL140" s="183">
        <f t="shared" si="18"/>
        <v>0</v>
      </c>
      <c r="AM140" s="125">
        <f t="shared" si="14"/>
        <v>0</v>
      </c>
    </row>
    <row r="141" spans="34:39" x14ac:dyDescent="0.25">
      <c r="AH141" s="123">
        <f t="shared" si="15"/>
        <v>0</v>
      </c>
      <c r="AI141" s="181">
        <f t="shared" si="19"/>
        <v>0</v>
      </c>
      <c r="AJ141" s="142">
        <f t="shared" si="16"/>
        <v>0</v>
      </c>
      <c r="AK141" s="182">
        <f t="shared" si="17"/>
        <v>0</v>
      </c>
      <c r="AL141" s="183">
        <f t="shared" si="18"/>
        <v>0</v>
      </c>
      <c r="AM141" s="125">
        <f t="shared" si="14"/>
        <v>0</v>
      </c>
    </row>
    <row r="142" spans="34:39" x14ac:dyDescent="0.25">
      <c r="AH142" s="123">
        <f t="shared" si="15"/>
        <v>0</v>
      </c>
      <c r="AI142" s="181">
        <f t="shared" si="19"/>
        <v>0</v>
      </c>
      <c r="AJ142" s="142">
        <f t="shared" si="16"/>
        <v>0</v>
      </c>
      <c r="AK142" s="182">
        <f t="shared" si="17"/>
        <v>0</v>
      </c>
      <c r="AL142" s="183">
        <f t="shared" si="18"/>
        <v>0</v>
      </c>
      <c r="AM142" s="125">
        <f t="shared" si="14"/>
        <v>0</v>
      </c>
    </row>
    <row r="143" spans="34:39" x14ac:dyDescent="0.25">
      <c r="AH143" s="123">
        <f t="shared" si="15"/>
        <v>0</v>
      </c>
      <c r="AI143" s="181">
        <f t="shared" si="19"/>
        <v>0</v>
      </c>
      <c r="AJ143" s="142">
        <f t="shared" si="16"/>
        <v>0</v>
      </c>
      <c r="AK143" s="182">
        <f t="shared" si="17"/>
        <v>0</v>
      </c>
      <c r="AL143" s="183">
        <f t="shared" si="18"/>
        <v>0</v>
      </c>
      <c r="AM143" s="125">
        <f t="shared" si="14"/>
        <v>0</v>
      </c>
    </row>
    <row r="144" spans="34:39" x14ac:dyDescent="0.25">
      <c r="AH144" s="123">
        <f t="shared" si="15"/>
        <v>0</v>
      </c>
      <c r="AI144" s="181">
        <f t="shared" si="19"/>
        <v>0</v>
      </c>
      <c r="AJ144" s="142">
        <f t="shared" si="16"/>
        <v>0</v>
      </c>
      <c r="AK144" s="182">
        <f t="shared" si="17"/>
        <v>0</v>
      </c>
      <c r="AL144" s="183">
        <f t="shared" si="18"/>
        <v>0</v>
      </c>
      <c r="AM144" s="125">
        <f t="shared" si="14"/>
        <v>0</v>
      </c>
    </row>
    <row r="145" spans="34:39" x14ac:dyDescent="0.25">
      <c r="AH145" s="123">
        <f t="shared" si="15"/>
        <v>0</v>
      </c>
      <c r="AI145" s="181">
        <f t="shared" si="19"/>
        <v>0</v>
      </c>
      <c r="AJ145" s="142">
        <f t="shared" si="16"/>
        <v>0</v>
      </c>
      <c r="AK145" s="182">
        <f t="shared" si="17"/>
        <v>0</v>
      </c>
      <c r="AL145" s="183">
        <f t="shared" si="18"/>
        <v>0</v>
      </c>
      <c r="AM145" s="125">
        <f t="shared" si="14"/>
        <v>0</v>
      </c>
    </row>
    <row r="146" spans="34:39" x14ac:dyDescent="0.25">
      <c r="AH146" s="123">
        <f t="shared" si="15"/>
        <v>0</v>
      </c>
      <c r="AI146" s="181">
        <f t="shared" si="19"/>
        <v>0</v>
      </c>
      <c r="AJ146" s="142">
        <f t="shared" si="16"/>
        <v>0</v>
      </c>
      <c r="AK146" s="182">
        <f t="shared" si="17"/>
        <v>0</v>
      </c>
      <c r="AL146" s="183">
        <f t="shared" si="18"/>
        <v>0</v>
      </c>
      <c r="AM146" s="125">
        <f t="shared" si="14"/>
        <v>0</v>
      </c>
    </row>
    <row r="147" spans="34:39" x14ac:dyDescent="0.25">
      <c r="AH147" s="123">
        <f t="shared" si="15"/>
        <v>0</v>
      </c>
      <c r="AI147" s="181">
        <f t="shared" si="19"/>
        <v>0</v>
      </c>
      <c r="AJ147" s="142">
        <f t="shared" si="16"/>
        <v>0</v>
      </c>
      <c r="AK147" s="182">
        <f t="shared" si="17"/>
        <v>0</v>
      </c>
      <c r="AL147" s="183">
        <f t="shared" si="18"/>
        <v>0</v>
      </c>
      <c r="AM147" s="125">
        <f t="shared" si="14"/>
        <v>0</v>
      </c>
    </row>
    <row r="148" spans="34:39" x14ac:dyDescent="0.25">
      <c r="AH148" s="123">
        <f t="shared" si="15"/>
        <v>0</v>
      </c>
      <c r="AI148" s="181">
        <f t="shared" si="19"/>
        <v>0</v>
      </c>
      <c r="AJ148" s="142">
        <f t="shared" si="16"/>
        <v>0</v>
      </c>
      <c r="AK148" s="182">
        <f t="shared" si="17"/>
        <v>0</v>
      </c>
      <c r="AL148" s="183">
        <f t="shared" si="18"/>
        <v>0</v>
      </c>
      <c r="AM148" s="125">
        <f t="shared" si="14"/>
        <v>0</v>
      </c>
    </row>
    <row r="149" spans="34:39" x14ac:dyDescent="0.25">
      <c r="AH149" s="123">
        <f t="shared" si="15"/>
        <v>0</v>
      </c>
      <c r="AI149" s="181">
        <f t="shared" si="19"/>
        <v>0</v>
      </c>
      <c r="AJ149" s="142">
        <f t="shared" si="16"/>
        <v>0</v>
      </c>
      <c r="AK149" s="182">
        <f t="shared" si="17"/>
        <v>0</v>
      </c>
      <c r="AL149" s="183">
        <f t="shared" si="18"/>
        <v>0</v>
      </c>
      <c r="AM149" s="125">
        <f t="shared" si="14"/>
        <v>0</v>
      </c>
    </row>
    <row r="150" spans="34:39" x14ac:dyDescent="0.25">
      <c r="AH150" s="123">
        <f t="shared" si="15"/>
        <v>0</v>
      </c>
      <c r="AI150" s="181">
        <f t="shared" si="19"/>
        <v>0</v>
      </c>
      <c r="AJ150" s="142">
        <f t="shared" si="16"/>
        <v>0</v>
      </c>
      <c r="AK150" s="182">
        <f t="shared" si="17"/>
        <v>0</v>
      </c>
      <c r="AL150" s="183">
        <f t="shared" si="18"/>
        <v>0</v>
      </c>
      <c r="AM150" s="125">
        <f t="shared" si="14"/>
        <v>0</v>
      </c>
    </row>
    <row r="151" spans="34:39" x14ac:dyDescent="0.25">
      <c r="AH151" s="123">
        <f t="shared" si="15"/>
        <v>0</v>
      </c>
      <c r="AI151" s="181">
        <f t="shared" si="19"/>
        <v>0</v>
      </c>
      <c r="AJ151" s="142">
        <f t="shared" si="16"/>
        <v>0</v>
      </c>
      <c r="AK151" s="182">
        <f t="shared" si="17"/>
        <v>0</v>
      </c>
      <c r="AL151" s="183">
        <f t="shared" si="18"/>
        <v>0</v>
      </c>
      <c r="AM151" s="125">
        <f t="shared" si="14"/>
        <v>0</v>
      </c>
    </row>
    <row r="152" spans="34:39" x14ac:dyDescent="0.25">
      <c r="AH152" s="123">
        <f t="shared" si="15"/>
        <v>0</v>
      </c>
      <c r="AI152" s="181">
        <f t="shared" si="19"/>
        <v>0</v>
      </c>
      <c r="AJ152" s="142">
        <f t="shared" si="16"/>
        <v>0</v>
      </c>
      <c r="AK152" s="182">
        <f t="shared" si="17"/>
        <v>0</v>
      </c>
      <c r="AL152" s="183">
        <f t="shared" si="18"/>
        <v>0</v>
      </c>
      <c r="AM152" s="125">
        <f t="shared" si="14"/>
        <v>0</v>
      </c>
    </row>
    <row r="153" spans="34:39" x14ac:dyDescent="0.25">
      <c r="AH153" s="123">
        <f t="shared" si="15"/>
        <v>0</v>
      </c>
      <c r="AI153" s="181">
        <f t="shared" si="19"/>
        <v>0</v>
      </c>
      <c r="AJ153" s="142">
        <f t="shared" si="16"/>
        <v>0</v>
      </c>
      <c r="AK153" s="182">
        <f t="shared" si="17"/>
        <v>0</v>
      </c>
      <c r="AL153" s="183">
        <f t="shared" si="18"/>
        <v>0</v>
      </c>
      <c r="AM153" s="125">
        <f t="shared" si="14"/>
        <v>0</v>
      </c>
    </row>
    <row r="154" spans="34:39" x14ac:dyDescent="0.25">
      <c r="AH154" s="123">
        <f t="shared" si="15"/>
        <v>0</v>
      </c>
      <c r="AI154" s="181">
        <f t="shared" si="19"/>
        <v>0</v>
      </c>
      <c r="AJ154" s="142">
        <f t="shared" si="16"/>
        <v>0</v>
      </c>
      <c r="AK154" s="182">
        <f t="shared" si="17"/>
        <v>0</v>
      </c>
      <c r="AL154" s="183">
        <f t="shared" si="18"/>
        <v>0</v>
      </c>
      <c r="AM154" s="125">
        <f t="shared" si="14"/>
        <v>0</v>
      </c>
    </row>
    <row r="155" spans="34:39" x14ac:dyDescent="0.25">
      <c r="AH155" s="123">
        <f t="shared" si="15"/>
        <v>0</v>
      </c>
      <c r="AI155" s="181">
        <f t="shared" si="19"/>
        <v>0</v>
      </c>
      <c r="AJ155" s="142">
        <f t="shared" si="16"/>
        <v>0</v>
      </c>
      <c r="AK155" s="182">
        <f t="shared" si="17"/>
        <v>0</v>
      </c>
      <c r="AL155" s="183">
        <f t="shared" si="18"/>
        <v>0</v>
      </c>
      <c r="AM155" s="125">
        <f t="shared" si="14"/>
        <v>0</v>
      </c>
    </row>
    <row r="156" spans="34:39" x14ac:dyDescent="0.25">
      <c r="AH156" s="123">
        <f t="shared" si="15"/>
        <v>0</v>
      </c>
      <c r="AI156" s="181">
        <f t="shared" si="19"/>
        <v>0</v>
      </c>
      <c r="AJ156" s="142">
        <f t="shared" si="16"/>
        <v>0</v>
      </c>
      <c r="AK156" s="182">
        <f t="shared" si="17"/>
        <v>0</v>
      </c>
      <c r="AL156" s="183">
        <f t="shared" si="18"/>
        <v>0</v>
      </c>
      <c r="AM156" s="125">
        <f t="shared" si="14"/>
        <v>0</v>
      </c>
    </row>
    <row r="157" spans="34:39" x14ac:dyDescent="0.25">
      <c r="AH157" s="123">
        <f t="shared" si="15"/>
        <v>0</v>
      </c>
      <c r="AI157" s="181">
        <f t="shared" si="19"/>
        <v>0</v>
      </c>
      <c r="AJ157" s="142">
        <f t="shared" si="16"/>
        <v>0</v>
      </c>
      <c r="AK157" s="182">
        <f t="shared" si="17"/>
        <v>0</v>
      </c>
      <c r="AL157" s="183">
        <f t="shared" si="18"/>
        <v>0</v>
      </c>
      <c r="AM157" s="125">
        <f t="shared" si="14"/>
        <v>0</v>
      </c>
    </row>
    <row r="158" spans="34:39" x14ac:dyDescent="0.25">
      <c r="AH158" s="123">
        <f t="shared" si="15"/>
        <v>0</v>
      </c>
      <c r="AI158" s="181">
        <f t="shared" si="19"/>
        <v>0</v>
      </c>
      <c r="AJ158" s="142">
        <f t="shared" si="16"/>
        <v>0</v>
      </c>
      <c r="AK158" s="182">
        <f t="shared" si="17"/>
        <v>0</v>
      </c>
      <c r="AL158" s="183">
        <f t="shared" si="18"/>
        <v>0</v>
      </c>
      <c r="AM158" s="125">
        <f t="shared" si="14"/>
        <v>0</v>
      </c>
    </row>
    <row r="159" spans="34:39" x14ac:dyDescent="0.25">
      <c r="AH159" s="123">
        <f t="shared" si="15"/>
        <v>0</v>
      </c>
      <c r="AI159" s="181">
        <f t="shared" si="19"/>
        <v>0</v>
      </c>
      <c r="AJ159" s="142">
        <f t="shared" si="16"/>
        <v>0</v>
      </c>
      <c r="AK159" s="182">
        <f t="shared" si="17"/>
        <v>0</v>
      </c>
      <c r="AL159" s="183">
        <f t="shared" si="18"/>
        <v>0</v>
      </c>
      <c r="AM159" s="125">
        <f t="shared" si="14"/>
        <v>0</v>
      </c>
    </row>
    <row r="160" spans="34:39" x14ac:dyDescent="0.25">
      <c r="AH160" s="123">
        <f t="shared" si="15"/>
        <v>0</v>
      </c>
      <c r="AI160" s="181">
        <f t="shared" si="19"/>
        <v>0</v>
      </c>
      <c r="AJ160" s="142">
        <f t="shared" si="16"/>
        <v>0</v>
      </c>
      <c r="AK160" s="182">
        <f t="shared" si="17"/>
        <v>0</v>
      </c>
      <c r="AL160" s="183">
        <f t="shared" si="18"/>
        <v>0</v>
      </c>
      <c r="AM160" s="125">
        <f t="shared" si="14"/>
        <v>0</v>
      </c>
    </row>
    <row r="161" spans="34:39" x14ac:dyDescent="0.25">
      <c r="AH161" s="123">
        <f t="shared" si="15"/>
        <v>0</v>
      </c>
      <c r="AI161" s="181">
        <f t="shared" si="19"/>
        <v>0</v>
      </c>
      <c r="AJ161" s="142">
        <f t="shared" si="16"/>
        <v>0</v>
      </c>
      <c r="AK161" s="182">
        <f t="shared" si="17"/>
        <v>0</v>
      </c>
      <c r="AL161" s="183">
        <f t="shared" si="18"/>
        <v>0</v>
      </c>
      <c r="AM161" s="125">
        <f t="shared" si="14"/>
        <v>0</v>
      </c>
    </row>
    <row r="162" spans="34:39" x14ac:dyDescent="0.25">
      <c r="AH162" s="123">
        <f t="shared" si="15"/>
        <v>0</v>
      </c>
      <c r="AI162" s="181">
        <f t="shared" si="19"/>
        <v>0</v>
      </c>
      <c r="AJ162" s="142">
        <f t="shared" si="16"/>
        <v>0</v>
      </c>
      <c r="AK162" s="182">
        <f t="shared" si="17"/>
        <v>0</v>
      </c>
      <c r="AL162" s="183">
        <f t="shared" si="18"/>
        <v>0</v>
      </c>
      <c r="AM162" s="125">
        <f t="shared" si="14"/>
        <v>0</v>
      </c>
    </row>
    <row r="163" spans="34:39" x14ac:dyDescent="0.25">
      <c r="AH163" s="123">
        <f t="shared" si="15"/>
        <v>0</v>
      </c>
      <c r="AI163" s="181">
        <f t="shared" si="19"/>
        <v>0</v>
      </c>
      <c r="AJ163" s="142">
        <f t="shared" si="16"/>
        <v>0</v>
      </c>
      <c r="AK163" s="182">
        <f t="shared" si="17"/>
        <v>0</v>
      </c>
      <c r="AL163" s="183">
        <f t="shared" si="18"/>
        <v>0</v>
      </c>
      <c r="AM163" s="125">
        <f t="shared" si="14"/>
        <v>0</v>
      </c>
    </row>
    <row r="164" spans="34:39" x14ac:dyDescent="0.25">
      <c r="AH164" s="123">
        <f t="shared" si="15"/>
        <v>0</v>
      </c>
      <c r="AI164" s="181">
        <f t="shared" si="19"/>
        <v>0</v>
      </c>
      <c r="AJ164" s="142">
        <f t="shared" si="16"/>
        <v>0</v>
      </c>
      <c r="AK164" s="182">
        <f t="shared" si="17"/>
        <v>0</v>
      </c>
      <c r="AL164" s="183">
        <f t="shared" si="18"/>
        <v>0</v>
      </c>
      <c r="AM164" s="125">
        <f t="shared" si="14"/>
        <v>0</v>
      </c>
    </row>
    <row r="165" spans="34:39" x14ac:dyDescent="0.25">
      <c r="AH165" s="123">
        <f t="shared" si="15"/>
        <v>0</v>
      </c>
      <c r="AI165" s="181">
        <f t="shared" si="19"/>
        <v>0</v>
      </c>
      <c r="AJ165" s="142">
        <f t="shared" si="16"/>
        <v>0</v>
      </c>
      <c r="AK165" s="182">
        <f t="shared" si="17"/>
        <v>0</v>
      </c>
      <c r="AL165" s="183">
        <f t="shared" si="18"/>
        <v>0</v>
      </c>
      <c r="AM165" s="125">
        <f t="shared" si="14"/>
        <v>0</v>
      </c>
    </row>
    <row r="166" spans="34:39" x14ac:dyDescent="0.25">
      <c r="AH166" s="123">
        <f t="shared" si="15"/>
        <v>0</v>
      </c>
      <c r="AI166" s="181">
        <f t="shared" si="19"/>
        <v>0</v>
      </c>
      <c r="AJ166" s="142">
        <f t="shared" si="16"/>
        <v>0</v>
      </c>
      <c r="AK166" s="182">
        <f t="shared" si="17"/>
        <v>0</v>
      </c>
      <c r="AL166" s="183">
        <f t="shared" si="18"/>
        <v>0</v>
      </c>
      <c r="AM166" s="125">
        <f t="shared" ref="AM166:AM188" si="20">AK166-AL166</f>
        <v>0</v>
      </c>
    </row>
    <row r="167" spans="34:39" x14ac:dyDescent="0.25">
      <c r="AH167" s="123">
        <f t="shared" si="15"/>
        <v>0</v>
      </c>
      <c r="AI167" s="181">
        <f t="shared" si="19"/>
        <v>0</v>
      </c>
      <c r="AJ167" s="142">
        <f t="shared" si="16"/>
        <v>0</v>
      </c>
      <c r="AK167" s="182">
        <f t="shared" si="17"/>
        <v>0</v>
      </c>
      <c r="AL167" s="183">
        <f t="shared" si="18"/>
        <v>0</v>
      </c>
      <c r="AM167" s="125">
        <f t="shared" si="20"/>
        <v>0</v>
      </c>
    </row>
    <row r="168" spans="34:39" x14ac:dyDescent="0.25">
      <c r="AH168" s="123">
        <f t="shared" si="15"/>
        <v>0</v>
      </c>
      <c r="AI168" s="181">
        <f t="shared" si="19"/>
        <v>0</v>
      </c>
      <c r="AJ168" s="142">
        <f t="shared" si="16"/>
        <v>0</v>
      </c>
      <c r="AK168" s="182">
        <f t="shared" si="17"/>
        <v>0</v>
      </c>
      <c r="AL168" s="183">
        <f t="shared" si="18"/>
        <v>0</v>
      </c>
      <c r="AM168" s="125">
        <f t="shared" si="20"/>
        <v>0</v>
      </c>
    </row>
    <row r="169" spans="34:39" x14ac:dyDescent="0.25">
      <c r="AH169" s="123">
        <f t="shared" si="15"/>
        <v>0</v>
      </c>
      <c r="AI169" s="181">
        <f t="shared" si="19"/>
        <v>0</v>
      </c>
      <c r="AJ169" s="142">
        <f t="shared" si="16"/>
        <v>0</v>
      </c>
      <c r="AK169" s="182">
        <f t="shared" si="17"/>
        <v>0</v>
      </c>
      <c r="AL169" s="183">
        <f t="shared" si="18"/>
        <v>0</v>
      </c>
      <c r="AM169" s="125">
        <f t="shared" si="20"/>
        <v>0</v>
      </c>
    </row>
    <row r="170" spans="34:39" x14ac:dyDescent="0.25">
      <c r="AH170" s="123">
        <f t="shared" si="15"/>
        <v>0</v>
      </c>
      <c r="AI170" s="181">
        <f t="shared" si="19"/>
        <v>0</v>
      </c>
      <c r="AJ170" s="142">
        <f t="shared" si="16"/>
        <v>0</v>
      </c>
      <c r="AK170" s="182">
        <f t="shared" si="17"/>
        <v>0</v>
      </c>
      <c r="AL170" s="183">
        <f t="shared" si="18"/>
        <v>0</v>
      </c>
      <c r="AM170" s="125">
        <f t="shared" si="20"/>
        <v>0</v>
      </c>
    </row>
    <row r="171" spans="34:39" x14ac:dyDescent="0.25">
      <c r="AH171" s="123">
        <f t="shared" si="15"/>
        <v>0</v>
      </c>
      <c r="AI171" s="181">
        <f t="shared" si="19"/>
        <v>0</v>
      </c>
      <c r="AJ171" s="142">
        <f t="shared" si="16"/>
        <v>0</v>
      </c>
      <c r="AK171" s="182">
        <f t="shared" si="17"/>
        <v>0</v>
      </c>
      <c r="AL171" s="183">
        <f t="shared" si="18"/>
        <v>0</v>
      </c>
      <c r="AM171" s="125">
        <f t="shared" si="20"/>
        <v>0</v>
      </c>
    </row>
    <row r="172" spans="34:39" x14ac:dyDescent="0.25">
      <c r="AH172" s="123">
        <f t="shared" si="15"/>
        <v>0</v>
      </c>
      <c r="AI172" s="181">
        <f t="shared" si="19"/>
        <v>0</v>
      </c>
      <c r="AJ172" s="142">
        <f t="shared" si="16"/>
        <v>0</v>
      </c>
      <c r="AK172" s="182">
        <f t="shared" si="17"/>
        <v>0</v>
      </c>
      <c r="AL172" s="183">
        <f t="shared" si="18"/>
        <v>0</v>
      </c>
      <c r="AM172" s="125">
        <f t="shared" si="20"/>
        <v>0</v>
      </c>
    </row>
    <row r="173" spans="34:39" x14ac:dyDescent="0.25">
      <c r="AH173" s="123">
        <f t="shared" si="15"/>
        <v>0</v>
      </c>
      <c r="AI173" s="181">
        <f t="shared" si="19"/>
        <v>0</v>
      </c>
      <c r="AJ173" s="142">
        <f t="shared" si="16"/>
        <v>0</v>
      </c>
      <c r="AK173" s="182">
        <f t="shared" si="17"/>
        <v>0</v>
      </c>
      <c r="AL173" s="183">
        <f t="shared" si="18"/>
        <v>0</v>
      </c>
      <c r="AM173" s="125">
        <f t="shared" si="20"/>
        <v>0</v>
      </c>
    </row>
    <row r="174" spans="34:39" x14ac:dyDescent="0.25">
      <c r="AH174" s="123">
        <f t="shared" si="15"/>
        <v>0</v>
      </c>
      <c r="AI174" s="181">
        <f t="shared" si="19"/>
        <v>0</v>
      </c>
      <c r="AJ174" s="142">
        <f t="shared" si="16"/>
        <v>0</v>
      </c>
      <c r="AK174" s="182">
        <f t="shared" si="17"/>
        <v>0</v>
      </c>
      <c r="AL174" s="183">
        <f t="shared" si="18"/>
        <v>0</v>
      </c>
      <c r="AM174" s="125">
        <f t="shared" si="20"/>
        <v>0</v>
      </c>
    </row>
    <row r="175" spans="34:39" x14ac:dyDescent="0.25">
      <c r="AH175" s="123">
        <f t="shared" si="15"/>
        <v>0</v>
      </c>
      <c r="AI175" s="181">
        <f t="shared" si="19"/>
        <v>0</v>
      </c>
      <c r="AJ175" s="142">
        <f t="shared" si="16"/>
        <v>0</v>
      </c>
      <c r="AK175" s="182">
        <f t="shared" si="17"/>
        <v>0</v>
      </c>
      <c r="AL175" s="183">
        <f t="shared" si="18"/>
        <v>0</v>
      </c>
      <c r="AM175" s="125">
        <f t="shared" si="20"/>
        <v>0</v>
      </c>
    </row>
    <row r="176" spans="34:39" x14ac:dyDescent="0.25">
      <c r="AH176" s="123">
        <f t="shared" si="15"/>
        <v>0</v>
      </c>
      <c r="AI176" s="181">
        <f t="shared" si="19"/>
        <v>0</v>
      </c>
      <c r="AJ176" s="142">
        <f t="shared" si="16"/>
        <v>0</v>
      </c>
      <c r="AK176" s="182">
        <f t="shared" si="17"/>
        <v>0</v>
      </c>
      <c r="AL176" s="183">
        <f t="shared" si="18"/>
        <v>0</v>
      </c>
      <c r="AM176" s="125">
        <f t="shared" si="20"/>
        <v>0</v>
      </c>
    </row>
    <row r="177" spans="34:39" x14ac:dyDescent="0.25">
      <c r="AH177" s="123">
        <f t="shared" si="15"/>
        <v>0</v>
      </c>
      <c r="AI177" s="181">
        <f t="shared" si="19"/>
        <v>0</v>
      </c>
      <c r="AJ177" s="142">
        <f t="shared" si="16"/>
        <v>0</v>
      </c>
      <c r="AK177" s="182">
        <f t="shared" si="17"/>
        <v>0</v>
      </c>
      <c r="AL177" s="183">
        <f t="shared" si="18"/>
        <v>0</v>
      </c>
      <c r="AM177" s="125">
        <f t="shared" si="20"/>
        <v>0</v>
      </c>
    </row>
    <row r="178" spans="34:39" x14ac:dyDescent="0.25">
      <c r="AH178" s="123">
        <f t="shared" si="15"/>
        <v>0</v>
      </c>
      <c r="AI178" s="181">
        <f t="shared" si="19"/>
        <v>0</v>
      </c>
      <c r="AJ178" s="142">
        <f t="shared" si="16"/>
        <v>0</v>
      </c>
      <c r="AK178" s="182">
        <f t="shared" si="17"/>
        <v>0</v>
      </c>
      <c r="AL178" s="183">
        <f t="shared" si="18"/>
        <v>0</v>
      </c>
      <c r="AM178" s="125">
        <f t="shared" si="20"/>
        <v>0</v>
      </c>
    </row>
    <row r="179" spans="34:39" x14ac:dyDescent="0.25">
      <c r="AH179" s="123">
        <f t="shared" si="15"/>
        <v>0</v>
      </c>
      <c r="AI179" s="181">
        <f t="shared" si="19"/>
        <v>0</v>
      </c>
      <c r="AJ179" s="142">
        <f t="shared" si="16"/>
        <v>0</v>
      </c>
      <c r="AK179" s="182">
        <f t="shared" si="17"/>
        <v>0</v>
      </c>
      <c r="AL179" s="183">
        <f t="shared" si="18"/>
        <v>0</v>
      </c>
      <c r="AM179" s="125">
        <f t="shared" si="20"/>
        <v>0</v>
      </c>
    </row>
    <row r="180" spans="34:39" x14ac:dyDescent="0.25">
      <c r="AH180" s="123">
        <f t="shared" si="15"/>
        <v>0</v>
      </c>
      <c r="AI180" s="181">
        <f t="shared" si="19"/>
        <v>0</v>
      </c>
      <c r="AJ180" s="142">
        <f t="shared" si="16"/>
        <v>0</v>
      </c>
      <c r="AK180" s="182">
        <f t="shared" si="17"/>
        <v>0</v>
      </c>
      <c r="AL180" s="183">
        <f t="shared" si="18"/>
        <v>0</v>
      </c>
      <c r="AM180" s="125">
        <f t="shared" si="20"/>
        <v>0</v>
      </c>
    </row>
    <row r="181" spans="34:39" x14ac:dyDescent="0.25">
      <c r="AH181" s="123">
        <f t="shared" si="15"/>
        <v>0</v>
      </c>
      <c r="AI181" s="181">
        <f t="shared" si="19"/>
        <v>0</v>
      </c>
      <c r="AJ181" s="142">
        <f t="shared" si="16"/>
        <v>0</v>
      </c>
      <c r="AK181" s="182">
        <f t="shared" si="17"/>
        <v>0</v>
      </c>
      <c r="AL181" s="183">
        <f t="shared" si="18"/>
        <v>0</v>
      </c>
      <c r="AM181" s="125">
        <f t="shared" si="20"/>
        <v>0</v>
      </c>
    </row>
    <row r="182" spans="34:39" x14ac:dyDescent="0.25">
      <c r="AH182" s="123">
        <f t="shared" si="15"/>
        <v>0</v>
      </c>
      <c r="AI182" s="181">
        <f t="shared" si="19"/>
        <v>0</v>
      </c>
      <c r="AJ182" s="142">
        <f t="shared" si="16"/>
        <v>0</v>
      </c>
      <c r="AK182" s="182">
        <f t="shared" si="17"/>
        <v>0</v>
      </c>
      <c r="AL182" s="183">
        <f t="shared" si="18"/>
        <v>0</v>
      </c>
      <c r="AM182" s="125">
        <f t="shared" si="20"/>
        <v>0</v>
      </c>
    </row>
    <row r="183" spans="34:39" x14ac:dyDescent="0.25">
      <c r="AH183" s="123">
        <f t="shared" si="15"/>
        <v>0</v>
      </c>
      <c r="AI183" s="181">
        <f t="shared" si="19"/>
        <v>0</v>
      </c>
      <c r="AJ183" s="142">
        <f t="shared" si="16"/>
        <v>0</v>
      </c>
      <c r="AK183" s="182">
        <f t="shared" si="17"/>
        <v>0</v>
      </c>
      <c r="AL183" s="183">
        <f t="shared" si="18"/>
        <v>0</v>
      </c>
      <c r="AM183" s="125">
        <f t="shared" si="20"/>
        <v>0</v>
      </c>
    </row>
    <row r="184" spans="34:39" x14ac:dyDescent="0.25">
      <c r="AH184" s="123">
        <f t="shared" si="15"/>
        <v>0</v>
      </c>
      <c r="AI184" s="181">
        <f t="shared" si="19"/>
        <v>0</v>
      </c>
      <c r="AJ184" s="142">
        <f t="shared" si="16"/>
        <v>0</v>
      </c>
      <c r="AK184" s="182">
        <f t="shared" si="17"/>
        <v>0</v>
      </c>
      <c r="AL184" s="183">
        <f t="shared" si="18"/>
        <v>0</v>
      </c>
      <c r="AM184" s="125">
        <f t="shared" si="20"/>
        <v>0</v>
      </c>
    </row>
    <row r="185" spans="34:39" x14ac:dyDescent="0.25">
      <c r="AH185" s="123">
        <f t="shared" si="15"/>
        <v>0</v>
      </c>
      <c r="AI185" s="181">
        <f t="shared" si="19"/>
        <v>0</v>
      </c>
      <c r="AJ185" s="142">
        <f t="shared" si="16"/>
        <v>0</v>
      </c>
      <c r="AK185" s="182">
        <f t="shared" si="17"/>
        <v>0</v>
      </c>
      <c r="AL185" s="183">
        <f t="shared" si="18"/>
        <v>0</v>
      </c>
      <c r="AM185" s="125">
        <f t="shared" si="20"/>
        <v>0</v>
      </c>
    </row>
    <row r="186" spans="34:39" x14ac:dyDescent="0.25">
      <c r="AH186" s="123">
        <f t="shared" si="15"/>
        <v>0</v>
      </c>
      <c r="AI186" s="181">
        <f t="shared" si="19"/>
        <v>0</v>
      </c>
      <c r="AJ186" s="142">
        <f t="shared" si="16"/>
        <v>0</v>
      </c>
      <c r="AK186" s="182">
        <f t="shared" si="17"/>
        <v>0</v>
      </c>
      <c r="AL186" s="183">
        <f t="shared" si="18"/>
        <v>0</v>
      </c>
      <c r="AM186" s="125">
        <f t="shared" si="20"/>
        <v>0</v>
      </c>
    </row>
    <row r="187" spans="34:39" x14ac:dyDescent="0.25">
      <c r="AH187" s="123">
        <f t="shared" si="15"/>
        <v>0</v>
      </c>
      <c r="AI187" s="181">
        <f t="shared" si="19"/>
        <v>0</v>
      </c>
      <c r="AJ187" s="142">
        <f t="shared" si="16"/>
        <v>0</v>
      </c>
      <c r="AK187" s="182">
        <f t="shared" si="17"/>
        <v>0</v>
      </c>
      <c r="AL187" s="183">
        <f t="shared" si="18"/>
        <v>0</v>
      </c>
      <c r="AM187" s="125">
        <f t="shared" si="20"/>
        <v>0</v>
      </c>
    </row>
    <row r="188" spans="34:39" x14ac:dyDescent="0.25">
      <c r="AH188" s="123">
        <f t="shared" si="15"/>
        <v>0</v>
      </c>
      <c r="AI188" s="181">
        <f t="shared" si="19"/>
        <v>0</v>
      </c>
      <c r="AJ188" s="142">
        <f t="shared" si="16"/>
        <v>0</v>
      </c>
      <c r="AK188" s="182">
        <f t="shared" si="17"/>
        <v>0</v>
      </c>
      <c r="AL188" s="183">
        <f t="shared" si="18"/>
        <v>0</v>
      </c>
      <c r="AM188" s="125">
        <f t="shared" si="20"/>
        <v>0</v>
      </c>
    </row>
  </sheetData>
  <autoFilter ref="A1:AM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topLeftCell="K1" zoomScale="117" zoomScaleNormal="117" workbookViewId="0">
      <selection sqref="A1:Z1048576"/>
    </sheetView>
  </sheetViews>
  <sheetFormatPr defaultRowHeight="13.8" x14ac:dyDescent="0.25"/>
  <cols>
    <col min="1" max="1" width="38.296875" bestFit="1" customWidth="1"/>
  </cols>
  <sheetData>
    <row r="1" spans="1:26" x14ac:dyDescent="0.25">
      <c r="A1" t="s">
        <v>2056</v>
      </c>
      <c r="B1" t="s">
        <v>2229</v>
      </c>
      <c r="C1" t="s">
        <v>2230</v>
      </c>
      <c r="D1" t="s">
        <v>2231</v>
      </c>
      <c r="E1" t="s">
        <v>2232</v>
      </c>
      <c r="F1" t="s">
        <v>2233</v>
      </c>
      <c r="G1" t="s">
        <v>2235</v>
      </c>
      <c r="H1" t="s">
        <v>2236</v>
      </c>
      <c r="I1" t="s">
        <v>2238</v>
      </c>
      <c r="J1" t="s">
        <v>2239</v>
      </c>
      <c r="K1" t="s">
        <v>2241</v>
      </c>
      <c r="L1" t="s">
        <v>2242</v>
      </c>
      <c r="M1" t="s">
        <v>2243</v>
      </c>
      <c r="N1" t="s">
        <v>2245</v>
      </c>
      <c r="O1" t="s">
        <v>2246</v>
      </c>
      <c r="P1" t="s">
        <v>2247</v>
      </c>
      <c r="Q1" t="s">
        <v>2248</v>
      </c>
      <c r="R1" t="s">
        <v>2511</v>
      </c>
      <c r="S1" t="s">
        <v>2249</v>
      </c>
      <c r="T1" t="s">
        <v>2250</v>
      </c>
      <c r="U1" t="s">
        <v>2251</v>
      </c>
      <c r="V1" t="s">
        <v>2252</v>
      </c>
      <c r="W1" t="s">
        <v>2253</v>
      </c>
      <c r="X1" t="s">
        <v>2254</v>
      </c>
      <c r="Y1" t="s">
        <v>2255</v>
      </c>
      <c r="Z1" t="s">
        <v>2257</v>
      </c>
    </row>
    <row r="2" spans="1:26" x14ac:dyDescent="0.25">
      <c r="A2" t="s">
        <v>2057</v>
      </c>
      <c r="B2" t="s">
        <v>2258</v>
      </c>
      <c r="C2" t="s">
        <v>2259</v>
      </c>
      <c r="D2" t="s">
        <v>2260</v>
      </c>
      <c r="E2" t="s">
        <v>2261</v>
      </c>
      <c r="F2" t="s">
        <v>2262</v>
      </c>
      <c r="G2" t="s">
        <v>2264</v>
      </c>
      <c r="H2" t="s">
        <v>2265</v>
      </c>
      <c r="I2" t="s">
        <v>2267</v>
      </c>
      <c r="J2" t="s">
        <v>2268</v>
      </c>
      <c r="K2" t="s">
        <v>2270</v>
      </c>
      <c r="L2" t="s">
        <v>2271</v>
      </c>
      <c r="M2" t="s">
        <v>2272</v>
      </c>
      <c r="N2" t="s">
        <v>2274</v>
      </c>
      <c r="O2" t="s">
        <v>2275</v>
      </c>
      <c r="P2" t="s">
        <v>2276</v>
      </c>
      <c r="Q2" t="s">
        <v>2277</v>
      </c>
      <c r="R2" t="s">
        <v>2512</v>
      </c>
      <c r="S2" t="s">
        <v>2278</v>
      </c>
      <c r="T2" t="s">
        <v>2279</v>
      </c>
      <c r="U2" t="s">
        <v>2280</v>
      </c>
      <c r="V2" t="s">
        <v>2281</v>
      </c>
      <c r="W2" t="s">
        <v>2282</v>
      </c>
      <c r="X2" t="s">
        <v>2283</v>
      </c>
      <c r="Y2" t="s">
        <v>2284</v>
      </c>
      <c r="Z2" t="s">
        <v>2286</v>
      </c>
    </row>
    <row r="3" spans="1:26" x14ac:dyDescent="0.25">
      <c r="A3" t="s">
        <v>2058</v>
      </c>
      <c r="B3">
        <v>50078427.670000002</v>
      </c>
      <c r="C3">
        <v>5840268.3899999997</v>
      </c>
      <c r="D3">
        <v>3622756.31</v>
      </c>
      <c r="E3">
        <v>51742695.539999999</v>
      </c>
      <c r="F3">
        <v>25040844.75</v>
      </c>
      <c r="G3">
        <v>620672.12</v>
      </c>
      <c r="H3">
        <v>717189.66</v>
      </c>
      <c r="I3">
        <v>13000</v>
      </c>
      <c r="J3">
        <v>235205.69</v>
      </c>
      <c r="K3">
        <v>695417.18</v>
      </c>
      <c r="L3">
        <v>27037716.030000001</v>
      </c>
      <c r="M3">
        <v>107920970.12</v>
      </c>
      <c r="N3">
        <v>23565798.93</v>
      </c>
      <c r="O3">
        <v>10871990.75</v>
      </c>
      <c r="P3">
        <v>11565.91</v>
      </c>
      <c r="Q3">
        <v>35324720.759999998</v>
      </c>
      <c r="R3">
        <v>100000</v>
      </c>
      <c r="S3">
        <v>922718</v>
      </c>
      <c r="T3">
        <v>44594920.350000001</v>
      </c>
      <c r="U3">
        <v>168717.34</v>
      </c>
      <c r="V3">
        <v>119435.36</v>
      </c>
      <c r="W3">
        <v>19131077.510000002</v>
      </c>
      <c r="X3">
        <v>6057125.9299999997</v>
      </c>
      <c r="Y3">
        <v>127000</v>
      </c>
      <c r="Z3">
        <v>1513696</v>
      </c>
    </row>
    <row r="12" spans="1:26" x14ac:dyDescent="0.25">
      <c r="A12" t="s">
        <v>2155</v>
      </c>
      <c r="B12">
        <v>896993.26</v>
      </c>
      <c r="C12">
        <v>26706.799999999999</v>
      </c>
      <c r="D12">
        <v>73280.34</v>
      </c>
      <c r="E12">
        <v>775926.87</v>
      </c>
      <c r="F12">
        <v>142935.38</v>
      </c>
      <c r="G12">
        <v>0</v>
      </c>
      <c r="H12">
        <v>13380</v>
      </c>
      <c r="J12">
        <v>84.11</v>
      </c>
      <c r="L12">
        <v>1370909.81</v>
      </c>
      <c r="M12">
        <v>685585.33</v>
      </c>
      <c r="N12">
        <v>273923.76</v>
      </c>
      <c r="Q12">
        <v>409059</v>
      </c>
      <c r="T12">
        <v>409059</v>
      </c>
      <c r="W12">
        <v>386826.23999999999</v>
      </c>
      <c r="X12">
        <v>40214.120000000003</v>
      </c>
      <c r="Z12">
        <v>1000</v>
      </c>
    </row>
    <row r="13" spans="1:26" x14ac:dyDescent="0.25">
      <c r="A13" t="s">
        <v>2156</v>
      </c>
      <c r="B13">
        <v>1415681.46</v>
      </c>
      <c r="C13">
        <v>17355</v>
      </c>
      <c r="D13">
        <v>71728.72</v>
      </c>
      <c r="E13">
        <v>918171.64</v>
      </c>
      <c r="F13">
        <v>523328.69</v>
      </c>
      <c r="G13">
        <v>0</v>
      </c>
      <c r="J13">
        <v>0</v>
      </c>
      <c r="L13">
        <v>1248131.42</v>
      </c>
      <c r="M13">
        <v>1517319.83</v>
      </c>
      <c r="N13">
        <v>335895.86</v>
      </c>
      <c r="O13">
        <v>213910</v>
      </c>
      <c r="P13">
        <v>57.23</v>
      </c>
      <c r="Q13">
        <v>576204.9</v>
      </c>
      <c r="T13">
        <v>635553.9</v>
      </c>
      <c r="U13">
        <v>4900</v>
      </c>
      <c r="V13">
        <v>6878</v>
      </c>
      <c r="W13">
        <v>215009.89</v>
      </c>
      <c r="X13">
        <v>72611.94</v>
      </c>
      <c r="Z13">
        <v>10300</v>
      </c>
    </row>
    <row r="14" spans="1:26" x14ac:dyDescent="0.25">
      <c r="A14" t="s">
        <v>2157</v>
      </c>
      <c r="B14">
        <v>213683.66</v>
      </c>
      <c r="C14">
        <v>30728.5</v>
      </c>
      <c r="D14">
        <v>16707.52</v>
      </c>
      <c r="E14">
        <v>485826.66</v>
      </c>
      <c r="F14">
        <v>212989.38</v>
      </c>
      <c r="G14">
        <v>0</v>
      </c>
      <c r="J14">
        <v>904.21</v>
      </c>
      <c r="L14">
        <v>-448495.56</v>
      </c>
      <c r="M14">
        <v>1326846.8</v>
      </c>
      <c r="N14">
        <v>248190.32</v>
      </c>
      <c r="Q14">
        <v>232079.5</v>
      </c>
      <c r="S14">
        <v>60000</v>
      </c>
      <c r="T14">
        <v>232079.5</v>
      </c>
      <c r="W14">
        <v>168859.29</v>
      </c>
      <c r="X14">
        <v>52350.76</v>
      </c>
      <c r="Z14">
        <v>6300</v>
      </c>
    </row>
    <row r="15" spans="1:26" x14ac:dyDescent="0.25">
      <c r="A15" t="s">
        <v>2158</v>
      </c>
      <c r="B15">
        <v>1024242.42</v>
      </c>
      <c r="C15">
        <v>42902.25</v>
      </c>
      <c r="D15">
        <v>73606.77</v>
      </c>
      <c r="E15">
        <v>7</v>
      </c>
      <c r="F15">
        <v>382461.38</v>
      </c>
      <c r="G15">
        <v>0</v>
      </c>
      <c r="J15">
        <v>0</v>
      </c>
      <c r="L15">
        <v>-41879.07</v>
      </c>
      <c r="M15">
        <v>1336486.2</v>
      </c>
      <c r="N15">
        <v>351990.03</v>
      </c>
      <c r="O15">
        <v>144000</v>
      </c>
      <c r="P15">
        <v>8.4499999999999993</v>
      </c>
      <c r="Q15">
        <v>770188.5</v>
      </c>
      <c r="T15">
        <v>804761.7</v>
      </c>
      <c r="U15">
        <v>400</v>
      </c>
      <c r="V15">
        <v>2602</v>
      </c>
      <c r="W15">
        <v>174590.11</v>
      </c>
      <c r="X15">
        <v>54300.480000000003</v>
      </c>
      <c r="Z15">
        <v>920</v>
      </c>
    </row>
    <row r="16" spans="1:26" x14ac:dyDescent="0.25">
      <c r="A16" t="s">
        <v>2159</v>
      </c>
      <c r="B16">
        <v>1269916.47</v>
      </c>
      <c r="C16">
        <v>49180.95</v>
      </c>
      <c r="D16">
        <v>11457.72</v>
      </c>
      <c r="E16">
        <v>786328.03</v>
      </c>
      <c r="F16">
        <v>260167.33</v>
      </c>
      <c r="G16">
        <v>0</v>
      </c>
      <c r="J16">
        <v>0</v>
      </c>
      <c r="L16">
        <v>170562.43</v>
      </c>
      <c r="M16">
        <v>2146839.4900000002</v>
      </c>
      <c r="N16">
        <v>403236.34</v>
      </c>
      <c r="Q16">
        <v>665724</v>
      </c>
      <c r="S16">
        <v>90000</v>
      </c>
      <c r="T16">
        <v>761539</v>
      </c>
      <c r="W16">
        <v>290886.96000000002</v>
      </c>
      <c r="X16">
        <v>41275.800000000003</v>
      </c>
      <c r="Z16">
        <v>5610</v>
      </c>
    </row>
    <row r="17" spans="1:26" x14ac:dyDescent="0.25">
      <c r="A17" t="s">
        <v>2160</v>
      </c>
      <c r="B17">
        <v>1374805.26</v>
      </c>
      <c r="C17">
        <v>18734.93</v>
      </c>
      <c r="D17">
        <v>111744.35</v>
      </c>
      <c r="E17">
        <v>178744.6</v>
      </c>
      <c r="F17">
        <v>200750.29</v>
      </c>
      <c r="G17">
        <v>13400</v>
      </c>
      <c r="J17">
        <v>0</v>
      </c>
      <c r="L17">
        <v>190906.4</v>
      </c>
      <c r="M17">
        <v>1602780.76</v>
      </c>
      <c r="N17">
        <v>368505.4</v>
      </c>
      <c r="O17">
        <v>167072</v>
      </c>
      <c r="P17">
        <v>144.19</v>
      </c>
      <c r="Q17">
        <v>693727.5</v>
      </c>
      <c r="T17">
        <v>786751.5</v>
      </c>
      <c r="U17">
        <v>1200</v>
      </c>
      <c r="V17">
        <v>3002</v>
      </c>
      <c r="W17">
        <v>320919.96000000002</v>
      </c>
      <c r="X17">
        <v>39383.360000000001</v>
      </c>
      <c r="Z17">
        <v>500</v>
      </c>
    </row>
    <row r="18" spans="1:26" x14ac:dyDescent="0.25">
      <c r="A18" t="s">
        <v>2161</v>
      </c>
      <c r="B18">
        <v>681674.57</v>
      </c>
      <c r="C18">
        <v>90794.06</v>
      </c>
      <c r="D18">
        <v>35969.1</v>
      </c>
      <c r="E18">
        <v>238433.63</v>
      </c>
      <c r="F18">
        <v>717883.81</v>
      </c>
      <c r="G18">
        <v>0</v>
      </c>
      <c r="H18">
        <v>7200</v>
      </c>
      <c r="J18">
        <v>2107.42</v>
      </c>
      <c r="L18">
        <v>10130.879999999999</v>
      </c>
      <c r="M18">
        <v>2036704.82</v>
      </c>
      <c r="N18">
        <v>404820.57</v>
      </c>
      <c r="O18">
        <v>100760.5</v>
      </c>
      <c r="Q18">
        <v>328536</v>
      </c>
      <c r="T18">
        <v>484873</v>
      </c>
      <c r="W18">
        <v>435986.38</v>
      </c>
      <c r="X18">
        <v>131345.64000000001</v>
      </c>
      <c r="Z18">
        <v>73300</v>
      </c>
    </row>
    <row r="19" spans="1:26" x14ac:dyDescent="0.25">
      <c r="A19" t="s">
        <v>2162</v>
      </c>
      <c r="B19">
        <v>404909.27</v>
      </c>
      <c r="C19">
        <v>21212.69</v>
      </c>
      <c r="D19">
        <v>214538.88</v>
      </c>
      <c r="E19">
        <v>736654.01</v>
      </c>
      <c r="F19">
        <v>78113.61</v>
      </c>
      <c r="G19">
        <v>0</v>
      </c>
      <c r="H19">
        <v>12300</v>
      </c>
      <c r="J19">
        <v>0</v>
      </c>
      <c r="L19">
        <v>1293527.3999999999</v>
      </c>
      <c r="M19">
        <v>118427.08</v>
      </c>
      <c r="N19">
        <v>231463.57</v>
      </c>
      <c r="W19">
        <v>155795.63</v>
      </c>
      <c r="X19">
        <v>44493.96</v>
      </c>
    </row>
    <row r="20" spans="1:26" x14ac:dyDescent="0.25">
      <c r="A20" t="s">
        <v>2163</v>
      </c>
      <c r="B20">
        <v>3091447.12</v>
      </c>
      <c r="C20">
        <v>280759.58</v>
      </c>
      <c r="D20">
        <v>51142.54</v>
      </c>
      <c r="E20">
        <v>5156.1000000000004</v>
      </c>
      <c r="F20">
        <v>90007.95</v>
      </c>
      <c r="G20">
        <v>0</v>
      </c>
      <c r="H20">
        <v>17250</v>
      </c>
      <c r="J20">
        <v>0</v>
      </c>
      <c r="L20">
        <v>1632724.86</v>
      </c>
      <c r="M20">
        <v>1863971.92</v>
      </c>
      <c r="N20">
        <v>536548.02</v>
      </c>
      <c r="Q20">
        <v>453799.5</v>
      </c>
      <c r="T20">
        <v>453799.5</v>
      </c>
      <c r="U20">
        <v>1200</v>
      </c>
      <c r="V20">
        <v>2302</v>
      </c>
      <c r="W20">
        <v>509544.99</v>
      </c>
      <c r="X20">
        <v>18934.52</v>
      </c>
    </row>
    <row r="21" spans="1:26" x14ac:dyDescent="0.25">
      <c r="A21" t="s">
        <v>2164</v>
      </c>
      <c r="B21">
        <v>648315.1</v>
      </c>
      <c r="C21">
        <v>40733.83</v>
      </c>
      <c r="D21">
        <v>194708.37</v>
      </c>
      <c r="E21">
        <v>459560.53</v>
      </c>
      <c r="F21">
        <v>868774.78</v>
      </c>
      <c r="G21">
        <v>0</v>
      </c>
      <c r="H21">
        <v>7200</v>
      </c>
      <c r="J21">
        <v>0</v>
      </c>
      <c r="L21">
        <v>-309060.88</v>
      </c>
      <c r="M21">
        <v>2519990.75</v>
      </c>
      <c r="N21">
        <v>454155.37</v>
      </c>
      <c r="Q21">
        <v>392143.5</v>
      </c>
      <c r="S21">
        <v>348</v>
      </c>
      <c r="T21">
        <v>479905.5</v>
      </c>
      <c r="U21">
        <v>1200</v>
      </c>
      <c r="V21">
        <v>3002</v>
      </c>
      <c r="W21">
        <v>216320.95</v>
      </c>
      <c r="X21">
        <v>98255.679999999993</v>
      </c>
      <c r="Z21">
        <v>54000</v>
      </c>
    </row>
    <row r="22" spans="1:26" x14ac:dyDescent="0.25">
      <c r="A22" t="s">
        <v>2165</v>
      </c>
      <c r="B22">
        <v>694169.28</v>
      </c>
      <c r="C22">
        <v>23968</v>
      </c>
      <c r="D22">
        <v>28048.29</v>
      </c>
      <c r="E22">
        <v>6</v>
      </c>
      <c r="F22">
        <v>244727.79</v>
      </c>
      <c r="G22">
        <v>0</v>
      </c>
      <c r="J22">
        <v>0</v>
      </c>
      <c r="L22">
        <v>-4042671.72</v>
      </c>
      <c r="M22">
        <v>4994895.4800000004</v>
      </c>
      <c r="N22">
        <v>345333.19</v>
      </c>
      <c r="P22">
        <v>62.43</v>
      </c>
      <c r="Q22">
        <v>663073.5</v>
      </c>
      <c r="T22">
        <v>663073.5</v>
      </c>
      <c r="W22">
        <v>262452.42</v>
      </c>
      <c r="X22">
        <v>33837.599999999999</v>
      </c>
      <c r="Z22">
        <v>10410</v>
      </c>
    </row>
    <row r="23" spans="1:26" x14ac:dyDescent="0.25">
      <c r="A23" t="s">
        <v>2166</v>
      </c>
      <c r="B23">
        <v>1176807.03</v>
      </c>
      <c r="C23">
        <v>10566.77</v>
      </c>
      <c r="D23">
        <v>110638.65</v>
      </c>
      <c r="E23">
        <v>1519626.61</v>
      </c>
      <c r="F23">
        <v>119946.91</v>
      </c>
      <c r="G23">
        <v>0</v>
      </c>
      <c r="J23">
        <v>16493</v>
      </c>
      <c r="L23">
        <v>1406120.74</v>
      </c>
      <c r="M23">
        <v>1550129.81</v>
      </c>
      <c r="N23">
        <v>315887.64</v>
      </c>
      <c r="P23">
        <v>0.06</v>
      </c>
      <c r="Q23">
        <v>638880.67000000004</v>
      </c>
      <c r="T23">
        <v>680867.47</v>
      </c>
      <c r="W23">
        <v>253356.16</v>
      </c>
      <c r="X23">
        <v>55702.32</v>
      </c>
    </row>
    <row r="24" spans="1:26" x14ac:dyDescent="0.25">
      <c r="A24" t="s">
        <v>2167</v>
      </c>
      <c r="B24">
        <v>1412047.24</v>
      </c>
      <c r="C24">
        <v>64441.36</v>
      </c>
      <c r="D24">
        <v>13740.16</v>
      </c>
      <c r="E24">
        <v>9</v>
      </c>
      <c r="F24">
        <v>364500.5</v>
      </c>
      <c r="G24">
        <v>0</v>
      </c>
      <c r="J24">
        <v>4780.32</v>
      </c>
      <c r="L24">
        <v>-1522644.79</v>
      </c>
      <c r="M24">
        <v>2878887.21</v>
      </c>
      <c r="N24">
        <v>415614.71</v>
      </c>
      <c r="O24">
        <v>971106</v>
      </c>
      <c r="P24">
        <v>39.32</v>
      </c>
      <c r="Q24">
        <v>1245331.5</v>
      </c>
      <c r="S24">
        <v>185790</v>
      </c>
      <c r="T24">
        <v>1346826.5</v>
      </c>
      <c r="W24">
        <v>828242.83</v>
      </c>
      <c r="X24">
        <v>48096.68</v>
      </c>
      <c r="Z24">
        <v>101000</v>
      </c>
    </row>
    <row r="25" spans="1:26" x14ac:dyDescent="0.25">
      <c r="A25" t="s">
        <v>2168</v>
      </c>
      <c r="B25">
        <v>821443.69</v>
      </c>
      <c r="C25">
        <v>39563.86</v>
      </c>
      <c r="D25">
        <v>37375.129999999997</v>
      </c>
      <c r="E25">
        <v>68682.100000000006</v>
      </c>
      <c r="F25">
        <v>140929</v>
      </c>
      <c r="G25">
        <v>0</v>
      </c>
      <c r="J25">
        <v>0</v>
      </c>
      <c r="L25">
        <v>-1373288.59</v>
      </c>
      <c r="M25">
        <v>2079998.65</v>
      </c>
      <c r="N25">
        <v>372604.14</v>
      </c>
      <c r="O25">
        <v>428122</v>
      </c>
      <c r="P25">
        <v>13.43</v>
      </c>
      <c r="Q25">
        <v>411135.9</v>
      </c>
      <c r="T25">
        <v>484591.9</v>
      </c>
      <c r="W25">
        <v>282602.09999999998</v>
      </c>
      <c r="X25">
        <v>39697.75</v>
      </c>
      <c r="Z25">
        <v>3700</v>
      </c>
    </row>
    <row r="26" spans="1:26" x14ac:dyDescent="0.25">
      <c r="A26" t="s">
        <v>2169</v>
      </c>
      <c r="B26">
        <v>883370.34</v>
      </c>
      <c r="C26">
        <v>62878.47</v>
      </c>
      <c r="D26">
        <v>119919.86</v>
      </c>
      <c r="E26">
        <v>607372.82999999996</v>
      </c>
      <c r="F26">
        <v>175448.79</v>
      </c>
      <c r="G26">
        <v>0</v>
      </c>
      <c r="J26">
        <v>0</v>
      </c>
      <c r="L26">
        <v>1175006.6100000001</v>
      </c>
      <c r="M26">
        <v>413083.29</v>
      </c>
      <c r="N26">
        <v>379907.93</v>
      </c>
      <c r="O26">
        <v>532542</v>
      </c>
      <c r="Q26">
        <v>650181</v>
      </c>
      <c r="T26">
        <v>733557.6</v>
      </c>
      <c r="U26">
        <v>2400</v>
      </c>
      <c r="V26">
        <v>6053.62</v>
      </c>
      <c r="W26">
        <v>511036.08</v>
      </c>
      <c r="X26">
        <v>45583.24</v>
      </c>
      <c r="Z26">
        <v>3100</v>
      </c>
    </row>
    <row r="27" spans="1:26" x14ac:dyDescent="0.25">
      <c r="A27" t="s">
        <v>2170</v>
      </c>
      <c r="B27">
        <v>373431.29</v>
      </c>
      <c r="C27">
        <v>6132</v>
      </c>
      <c r="D27">
        <v>7564</v>
      </c>
      <c r="E27">
        <v>308970.53000000003</v>
      </c>
      <c r="F27">
        <v>161963.82</v>
      </c>
      <c r="G27">
        <v>0</v>
      </c>
      <c r="J27">
        <v>0</v>
      </c>
      <c r="L27">
        <v>-1490391.3</v>
      </c>
      <c r="M27">
        <v>2337378.21</v>
      </c>
      <c r="N27">
        <v>215716.52</v>
      </c>
      <c r="Q27">
        <v>382305</v>
      </c>
      <c r="T27">
        <v>382305</v>
      </c>
      <c r="W27">
        <v>155287.59</v>
      </c>
      <c r="X27">
        <v>41754.199999999997</v>
      </c>
      <c r="Z27">
        <v>7600</v>
      </c>
    </row>
    <row r="28" spans="1:26" x14ac:dyDescent="0.25">
      <c r="A28" t="s">
        <v>2171</v>
      </c>
      <c r="B28">
        <v>547188.91</v>
      </c>
      <c r="C28">
        <v>44242.77</v>
      </c>
      <c r="D28">
        <v>49751.34</v>
      </c>
      <c r="E28">
        <v>7</v>
      </c>
      <c r="F28">
        <v>243949.03</v>
      </c>
      <c r="G28">
        <v>10690</v>
      </c>
      <c r="H28">
        <v>34201.379999999997</v>
      </c>
      <c r="J28">
        <v>34.58</v>
      </c>
      <c r="L28">
        <v>-1516238.8</v>
      </c>
      <c r="M28">
        <v>2446216.73</v>
      </c>
      <c r="N28">
        <v>281473.34000000003</v>
      </c>
      <c r="Q28">
        <v>375028.5</v>
      </c>
      <c r="T28">
        <v>448267.5</v>
      </c>
      <c r="W28">
        <v>241276.54</v>
      </c>
      <c r="X28">
        <v>44672.639999999999</v>
      </c>
      <c r="Z28">
        <v>12050</v>
      </c>
    </row>
    <row r="29" spans="1:26" x14ac:dyDescent="0.25">
      <c r="A29" t="s">
        <v>2172</v>
      </c>
      <c r="B29">
        <v>975559.07</v>
      </c>
      <c r="C29">
        <v>108382.23</v>
      </c>
      <c r="D29">
        <v>57127.23</v>
      </c>
      <c r="E29">
        <v>474708.36</v>
      </c>
      <c r="F29">
        <v>991053.23</v>
      </c>
      <c r="J29">
        <v>9931</v>
      </c>
      <c r="L29">
        <v>-143233.79</v>
      </c>
      <c r="M29">
        <v>1940194.37</v>
      </c>
      <c r="N29">
        <v>269569.39</v>
      </c>
      <c r="O29">
        <v>1106230</v>
      </c>
      <c r="Q29">
        <v>649610.82999999996</v>
      </c>
      <c r="S29">
        <v>1000</v>
      </c>
      <c r="T29">
        <v>757050.83</v>
      </c>
      <c r="U29">
        <v>320</v>
      </c>
      <c r="V29">
        <v>256</v>
      </c>
      <c r="W29">
        <v>351419.64</v>
      </c>
      <c r="X29">
        <v>67425.210000000006</v>
      </c>
      <c r="Z29">
        <v>50000</v>
      </c>
    </row>
    <row r="30" spans="1:26" x14ac:dyDescent="0.25">
      <c r="A30" t="s">
        <v>2173</v>
      </c>
      <c r="B30">
        <v>1156868.31</v>
      </c>
      <c r="C30">
        <v>34897.26</v>
      </c>
      <c r="D30">
        <v>10883.39</v>
      </c>
      <c r="E30">
        <v>1528731.55</v>
      </c>
      <c r="F30">
        <v>433247.1</v>
      </c>
      <c r="J30">
        <v>2367.15</v>
      </c>
      <c r="L30">
        <v>2369737.25</v>
      </c>
      <c r="M30">
        <v>225942.27</v>
      </c>
      <c r="N30">
        <v>131878.24</v>
      </c>
      <c r="O30">
        <v>905940.59</v>
      </c>
      <c r="Q30">
        <v>152964</v>
      </c>
      <c r="S30">
        <v>1500</v>
      </c>
      <c r="T30">
        <v>280998</v>
      </c>
      <c r="U30">
        <v>3960</v>
      </c>
      <c r="W30">
        <v>223443.38</v>
      </c>
      <c r="X30">
        <v>117300.51</v>
      </c>
    </row>
    <row r="31" spans="1:26" x14ac:dyDescent="0.25">
      <c r="A31" t="s">
        <v>2174</v>
      </c>
      <c r="B31">
        <v>875715.7</v>
      </c>
      <c r="C31">
        <v>60461.43</v>
      </c>
      <c r="D31">
        <v>36411.050000000003</v>
      </c>
      <c r="E31">
        <v>825640.21</v>
      </c>
      <c r="F31">
        <v>177680.23</v>
      </c>
      <c r="J31">
        <v>32.58</v>
      </c>
      <c r="L31">
        <v>1680346.95</v>
      </c>
      <c r="M31">
        <v>519805.36</v>
      </c>
      <c r="N31">
        <v>322411.45</v>
      </c>
      <c r="O31">
        <v>169510</v>
      </c>
      <c r="P31">
        <v>246.94</v>
      </c>
      <c r="Q31">
        <v>955500</v>
      </c>
      <c r="S31">
        <v>2000</v>
      </c>
      <c r="T31">
        <v>1164507</v>
      </c>
      <c r="U31">
        <v>1200</v>
      </c>
      <c r="V31">
        <v>452</v>
      </c>
      <c r="W31">
        <v>265200.53999999998</v>
      </c>
      <c r="X31">
        <v>42585.120000000003</v>
      </c>
      <c r="Z31">
        <v>200000</v>
      </c>
    </row>
    <row r="32" spans="1:26" x14ac:dyDescent="0.25">
      <c r="A32" t="s">
        <v>2175</v>
      </c>
      <c r="B32">
        <v>652007.18999999994</v>
      </c>
      <c r="C32">
        <v>53622.3</v>
      </c>
      <c r="D32">
        <v>32634</v>
      </c>
      <c r="E32">
        <v>1906318.78</v>
      </c>
      <c r="F32">
        <v>735608.29</v>
      </c>
      <c r="J32">
        <v>4347.38</v>
      </c>
      <c r="L32">
        <v>3352601.6</v>
      </c>
      <c r="M32">
        <v>164243.42000000001</v>
      </c>
      <c r="N32">
        <v>163044.23000000001</v>
      </c>
      <c r="O32">
        <v>101347</v>
      </c>
      <c r="Q32">
        <v>481677</v>
      </c>
      <c r="S32">
        <v>6000</v>
      </c>
      <c r="T32">
        <v>596495</v>
      </c>
      <c r="U32">
        <v>160</v>
      </c>
      <c r="V32">
        <v>712</v>
      </c>
      <c r="W32">
        <v>156793.60000000001</v>
      </c>
      <c r="X32">
        <v>79989.47</v>
      </c>
      <c r="Z32">
        <v>58920</v>
      </c>
    </row>
    <row r="33" spans="1:26" x14ac:dyDescent="0.25">
      <c r="A33" t="s">
        <v>2176</v>
      </c>
      <c r="B33">
        <v>138588.4</v>
      </c>
      <c r="C33">
        <v>50991.7</v>
      </c>
      <c r="D33">
        <v>62590.21</v>
      </c>
      <c r="E33">
        <v>442006.97</v>
      </c>
      <c r="F33">
        <v>231211.06</v>
      </c>
      <c r="J33">
        <v>540.44000000000005</v>
      </c>
      <c r="L33">
        <v>-2809030.73</v>
      </c>
      <c r="M33">
        <v>3631737.05</v>
      </c>
      <c r="N33">
        <v>182740.95</v>
      </c>
      <c r="O33">
        <v>112222.91</v>
      </c>
      <c r="Q33">
        <v>675160.5</v>
      </c>
      <c r="S33">
        <v>204000</v>
      </c>
      <c r="T33">
        <v>783089.5</v>
      </c>
      <c r="U33">
        <v>1570</v>
      </c>
      <c r="V33">
        <v>544</v>
      </c>
      <c r="W33">
        <v>242278.37</v>
      </c>
      <c r="X33">
        <v>44500.91</v>
      </c>
    </row>
    <row r="34" spans="1:26" x14ac:dyDescent="0.25">
      <c r="A34" t="s">
        <v>2177</v>
      </c>
      <c r="B34">
        <v>1388475.63</v>
      </c>
      <c r="C34">
        <v>106169.33</v>
      </c>
      <c r="D34">
        <v>76344.11</v>
      </c>
      <c r="E34">
        <v>213266.42</v>
      </c>
      <c r="F34">
        <v>721747.31</v>
      </c>
      <c r="J34">
        <v>43.28</v>
      </c>
      <c r="L34">
        <v>1386950.18</v>
      </c>
      <c r="M34">
        <v>669957.9</v>
      </c>
      <c r="N34">
        <v>262488.65999999997</v>
      </c>
      <c r="O34">
        <v>789104.51</v>
      </c>
      <c r="Q34">
        <v>176180.67</v>
      </c>
      <c r="S34">
        <v>65920</v>
      </c>
      <c r="T34">
        <v>362602.67</v>
      </c>
      <c r="U34">
        <v>25125</v>
      </c>
      <c r="V34">
        <v>6296</v>
      </c>
      <c r="W34">
        <v>282710.40000000002</v>
      </c>
      <c r="X34">
        <v>67908.33</v>
      </c>
      <c r="Z34">
        <v>100000</v>
      </c>
    </row>
    <row r="35" spans="1:26" x14ac:dyDescent="0.25">
      <c r="A35" t="s">
        <v>2178</v>
      </c>
      <c r="B35">
        <v>892237.9</v>
      </c>
      <c r="C35">
        <v>56789.5</v>
      </c>
      <c r="D35">
        <v>44931.96</v>
      </c>
      <c r="E35">
        <v>458397.49</v>
      </c>
      <c r="F35">
        <v>274107.56</v>
      </c>
      <c r="J35">
        <v>30.53</v>
      </c>
      <c r="L35">
        <v>-526275.07999999996</v>
      </c>
      <c r="M35">
        <v>2501284.2200000002</v>
      </c>
      <c r="N35">
        <v>173671.67999999999</v>
      </c>
      <c r="Q35">
        <v>534123</v>
      </c>
      <c r="S35">
        <v>6000</v>
      </c>
      <c r="T35">
        <v>706077</v>
      </c>
      <c r="U35">
        <v>2140</v>
      </c>
      <c r="V35">
        <v>96</v>
      </c>
      <c r="W35">
        <v>186675.32</v>
      </c>
      <c r="X35">
        <v>67381.62</v>
      </c>
    </row>
    <row r="36" spans="1:26" x14ac:dyDescent="0.25">
      <c r="A36" t="s">
        <v>2179</v>
      </c>
      <c r="B36">
        <v>933499.24</v>
      </c>
      <c r="C36">
        <v>112378.49</v>
      </c>
      <c r="D36">
        <v>14718.06</v>
      </c>
      <c r="E36">
        <v>1604023.3</v>
      </c>
      <c r="F36">
        <v>358623.63</v>
      </c>
      <c r="J36">
        <v>5639.06</v>
      </c>
      <c r="L36">
        <v>628010.12</v>
      </c>
      <c r="M36">
        <v>1692932.58</v>
      </c>
      <c r="N36">
        <v>196420.49</v>
      </c>
      <c r="O36">
        <v>884500</v>
      </c>
      <c r="Q36">
        <v>459087</v>
      </c>
      <c r="S36">
        <v>2500</v>
      </c>
      <c r="T36">
        <v>592686</v>
      </c>
      <c r="U36">
        <v>1900</v>
      </c>
      <c r="W36">
        <v>166286.81</v>
      </c>
      <c r="X36">
        <v>67623.72</v>
      </c>
      <c r="Z36">
        <v>17350</v>
      </c>
    </row>
    <row r="37" spans="1:26" x14ac:dyDescent="0.25">
      <c r="A37" t="s">
        <v>2180</v>
      </c>
      <c r="B37">
        <v>922498.53</v>
      </c>
      <c r="C37">
        <v>22931.62</v>
      </c>
      <c r="D37">
        <v>29242.880000000001</v>
      </c>
      <c r="E37">
        <v>965880.01</v>
      </c>
      <c r="F37">
        <v>769931.9</v>
      </c>
      <c r="J37">
        <v>210</v>
      </c>
      <c r="L37">
        <v>1325194.69</v>
      </c>
      <c r="M37">
        <v>1663595.16</v>
      </c>
      <c r="N37">
        <v>169243.38</v>
      </c>
      <c r="O37">
        <v>100580</v>
      </c>
      <c r="Q37">
        <v>449862</v>
      </c>
      <c r="S37">
        <v>8000</v>
      </c>
      <c r="T37">
        <v>527447</v>
      </c>
      <c r="U37">
        <v>1200</v>
      </c>
      <c r="W37">
        <v>381544.23</v>
      </c>
      <c r="X37">
        <v>96009.06</v>
      </c>
    </row>
    <row r="38" spans="1:26" x14ac:dyDescent="0.25">
      <c r="A38" t="s">
        <v>2181</v>
      </c>
      <c r="B38">
        <v>336698.13</v>
      </c>
      <c r="C38">
        <v>55159.24</v>
      </c>
      <c r="D38">
        <v>16104.83</v>
      </c>
      <c r="E38">
        <v>554690.15</v>
      </c>
      <c r="F38">
        <v>551293.71</v>
      </c>
      <c r="J38">
        <v>31.19</v>
      </c>
      <c r="L38">
        <v>-1901897.71</v>
      </c>
      <c r="M38">
        <v>3267492.72</v>
      </c>
      <c r="N38">
        <v>198985.13</v>
      </c>
      <c r="O38">
        <v>358690</v>
      </c>
      <c r="Q38">
        <v>917584.5</v>
      </c>
      <c r="S38">
        <v>8000</v>
      </c>
      <c r="T38">
        <v>1015894.5</v>
      </c>
      <c r="U38">
        <v>320</v>
      </c>
      <c r="V38">
        <v>432</v>
      </c>
      <c r="W38">
        <v>243368.6</v>
      </c>
      <c r="X38">
        <v>74924.67</v>
      </c>
    </row>
    <row r="39" spans="1:26" x14ac:dyDescent="0.25">
      <c r="A39" t="s">
        <v>2182</v>
      </c>
      <c r="B39">
        <v>813814.87</v>
      </c>
      <c r="C39">
        <v>274293.03999999998</v>
      </c>
      <c r="D39">
        <v>52860.18</v>
      </c>
      <c r="E39">
        <v>537217.79</v>
      </c>
      <c r="F39">
        <v>404212.11</v>
      </c>
      <c r="G39">
        <v>49409.75</v>
      </c>
      <c r="H39">
        <v>10400</v>
      </c>
      <c r="J39">
        <v>156.1</v>
      </c>
      <c r="K39">
        <v>17688.88</v>
      </c>
      <c r="L39">
        <v>132865.29</v>
      </c>
      <c r="M39">
        <v>1814650.86</v>
      </c>
      <c r="N39">
        <v>412416.45</v>
      </c>
      <c r="O39">
        <v>411.5</v>
      </c>
      <c r="Q39">
        <v>665408</v>
      </c>
      <c r="S39">
        <v>129000</v>
      </c>
      <c r="T39">
        <v>829939</v>
      </c>
      <c r="W39">
        <v>233149.16</v>
      </c>
      <c r="X39">
        <v>86920.68</v>
      </c>
    </row>
    <row r="40" spans="1:26" x14ac:dyDescent="0.25">
      <c r="A40" t="s">
        <v>2183</v>
      </c>
      <c r="B40">
        <v>315296.75</v>
      </c>
      <c r="C40">
        <v>174027.3</v>
      </c>
      <c r="D40">
        <v>51492.56</v>
      </c>
      <c r="E40">
        <v>843347.27</v>
      </c>
      <c r="F40">
        <v>59203.53</v>
      </c>
      <c r="G40">
        <v>19621.919999999998</v>
      </c>
      <c r="H40">
        <v>14946.45</v>
      </c>
      <c r="J40">
        <v>63437.01</v>
      </c>
      <c r="L40">
        <v>-341308.4</v>
      </c>
      <c r="M40">
        <v>1914111.01</v>
      </c>
      <c r="N40">
        <v>274182.7</v>
      </c>
      <c r="Q40">
        <v>663701.5</v>
      </c>
      <c r="S40">
        <v>6360</v>
      </c>
      <c r="T40">
        <v>873630.5</v>
      </c>
      <c r="V40">
        <v>500</v>
      </c>
      <c r="W40">
        <v>259170.01</v>
      </c>
      <c r="X40">
        <v>38384.269999999997</v>
      </c>
    </row>
    <row r="41" spans="1:26" x14ac:dyDescent="0.25">
      <c r="A41" t="s">
        <v>2184</v>
      </c>
      <c r="B41">
        <v>338008.41</v>
      </c>
      <c r="C41">
        <v>252159.23</v>
      </c>
      <c r="D41">
        <v>34918.5</v>
      </c>
      <c r="E41">
        <v>1727261.01</v>
      </c>
      <c r="F41">
        <v>130404.16</v>
      </c>
      <c r="G41">
        <v>22926.09</v>
      </c>
      <c r="H41">
        <v>11800</v>
      </c>
      <c r="J41">
        <v>1126.8</v>
      </c>
      <c r="K41">
        <v>13750.18</v>
      </c>
      <c r="L41">
        <v>2697734.9</v>
      </c>
      <c r="M41">
        <v>174893.33</v>
      </c>
      <c r="N41">
        <v>364240.48</v>
      </c>
      <c r="O41">
        <v>1249.98</v>
      </c>
      <c r="P41">
        <v>1660.67</v>
      </c>
      <c r="Q41">
        <v>476734.5</v>
      </c>
      <c r="T41">
        <v>579714.5</v>
      </c>
      <c r="W41">
        <v>304839.94</v>
      </c>
      <c r="X41">
        <v>350811.18</v>
      </c>
      <c r="Y41">
        <v>48000</v>
      </c>
    </row>
    <row r="42" spans="1:26" x14ac:dyDescent="0.25">
      <c r="A42" t="s">
        <v>2185</v>
      </c>
      <c r="B42">
        <v>952412.49</v>
      </c>
      <c r="C42">
        <v>380168.48</v>
      </c>
      <c r="D42">
        <v>146201</v>
      </c>
      <c r="E42">
        <v>1068653.58</v>
      </c>
      <c r="F42">
        <v>164355.23000000001</v>
      </c>
      <c r="G42">
        <v>73259.69</v>
      </c>
      <c r="H42">
        <v>10400</v>
      </c>
      <c r="J42">
        <v>2202.46</v>
      </c>
      <c r="K42">
        <v>381834.93</v>
      </c>
      <c r="L42">
        <v>283702.7</v>
      </c>
      <c r="M42">
        <v>1897157.59</v>
      </c>
      <c r="N42">
        <v>591662.23</v>
      </c>
      <c r="O42">
        <v>6200.8</v>
      </c>
      <c r="Q42">
        <v>613411.19999999995</v>
      </c>
      <c r="S42">
        <v>5000</v>
      </c>
      <c r="T42">
        <v>743365.2</v>
      </c>
      <c r="W42">
        <v>339117.14</v>
      </c>
      <c r="X42">
        <v>70558.48</v>
      </c>
    </row>
    <row r="43" spans="1:26" x14ac:dyDescent="0.25">
      <c r="A43" t="s">
        <v>2186</v>
      </c>
      <c r="B43">
        <v>989951.07</v>
      </c>
      <c r="C43">
        <v>222635.45</v>
      </c>
      <c r="D43">
        <v>66676.69</v>
      </c>
      <c r="E43">
        <v>1338968.8799999999</v>
      </c>
      <c r="F43">
        <v>444291</v>
      </c>
      <c r="G43">
        <v>29257.24</v>
      </c>
      <c r="H43">
        <v>10400</v>
      </c>
      <c r="J43">
        <v>13</v>
      </c>
      <c r="L43">
        <v>1539922.37</v>
      </c>
      <c r="M43">
        <v>1769380.27</v>
      </c>
      <c r="N43">
        <v>348805.25</v>
      </c>
      <c r="Q43">
        <v>636886.5</v>
      </c>
      <c r="S43">
        <v>9000</v>
      </c>
      <c r="T43">
        <v>824920.5</v>
      </c>
      <c r="W43">
        <v>325072.68</v>
      </c>
      <c r="X43">
        <v>52148.36</v>
      </c>
      <c r="Y43">
        <v>79000</v>
      </c>
    </row>
    <row r="44" spans="1:26" x14ac:dyDescent="0.25">
      <c r="A44" t="s">
        <v>2187</v>
      </c>
      <c r="B44">
        <v>434130.83</v>
      </c>
      <c r="C44">
        <v>115913.19</v>
      </c>
      <c r="D44">
        <v>18313</v>
      </c>
      <c r="E44">
        <v>766434.52</v>
      </c>
      <c r="F44">
        <v>192406.59</v>
      </c>
      <c r="G44">
        <v>24552.53</v>
      </c>
      <c r="H44">
        <v>10400</v>
      </c>
      <c r="J44">
        <v>5</v>
      </c>
      <c r="L44">
        <v>-1234392.1299999999</v>
      </c>
      <c r="M44">
        <v>2854151.72</v>
      </c>
      <c r="N44">
        <v>283806.24</v>
      </c>
      <c r="Q44">
        <v>441021</v>
      </c>
      <c r="T44">
        <v>539249</v>
      </c>
      <c r="W44">
        <v>212331.47</v>
      </c>
      <c r="X44">
        <v>100765.75999999999</v>
      </c>
    </row>
    <row r="45" spans="1:26" x14ac:dyDescent="0.25">
      <c r="A45" t="s">
        <v>2188</v>
      </c>
      <c r="B45">
        <v>224930.17</v>
      </c>
      <c r="C45">
        <v>83861.38</v>
      </c>
      <c r="D45">
        <v>31994.36</v>
      </c>
      <c r="E45">
        <v>364626.86</v>
      </c>
      <c r="F45">
        <v>243645.76</v>
      </c>
      <c r="G45">
        <v>24111.55</v>
      </c>
      <c r="H45">
        <v>25600</v>
      </c>
      <c r="J45">
        <v>0</v>
      </c>
      <c r="L45">
        <v>-827838</v>
      </c>
      <c r="M45">
        <v>1832494.5</v>
      </c>
      <c r="N45">
        <v>325900.15999999997</v>
      </c>
      <c r="Q45">
        <v>420652.6</v>
      </c>
      <c r="S45">
        <v>9900</v>
      </c>
      <c r="T45">
        <v>515791.6</v>
      </c>
      <c r="W45">
        <v>316952.03999999998</v>
      </c>
      <c r="X45">
        <v>29018.639999999999</v>
      </c>
    </row>
    <row r="46" spans="1:26" x14ac:dyDescent="0.25">
      <c r="A46" t="s">
        <v>2189</v>
      </c>
      <c r="B46">
        <v>660536.96</v>
      </c>
      <c r="C46">
        <v>33944.300000000003</v>
      </c>
      <c r="D46">
        <v>42123.26</v>
      </c>
      <c r="E46">
        <v>295181.24</v>
      </c>
      <c r="F46">
        <v>440103.75</v>
      </c>
      <c r="G46">
        <v>2839.4</v>
      </c>
      <c r="H46">
        <v>13416.5</v>
      </c>
      <c r="J46">
        <v>88.51</v>
      </c>
      <c r="L46">
        <v>-35817.589999999997</v>
      </c>
      <c r="M46">
        <v>1474437.8</v>
      </c>
      <c r="N46">
        <v>421437.25</v>
      </c>
      <c r="Q46">
        <v>377614</v>
      </c>
      <c r="S46">
        <v>28800</v>
      </c>
      <c r="T46">
        <v>517359</v>
      </c>
      <c r="W46">
        <v>235001.25</v>
      </c>
      <c r="X46">
        <v>58566.11</v>
      </c>
    </row>
    <row r="47" spans="1:26" x14ac:dyDescent="0.25">
      <c r="A47" t="s">
        <v>2190</v>
      </c>
      <c r="B47">
        <v>408486.85</v>
      </c>
      <c r="C47">
        <v>175580.76</v>
      </c>
      <c r="D47">
        <v>53632.53</v>
      </c>
      <c r="E47">
        <v>935918.02</v>
      </c>
      <c r="F47">
        <v>308313.19</v>
      </c>
      <c r="G47">
        <v>146218.74</v>
      </c>
      <c r="H47">
        <v>14950</v>
      </c>
      <c r="J47">
        <v>4440.01</v>
      </c>
      <c r="L47">
        <v>-277219.64</v>
      </c>
      <c r="M47">
        <v>2225815.7200000002</v>
      </c>
      <c r="N47">
        <v>452430.23</v>
      </c>
      <c r="Q47">
        <v>692502</v>
      </c>
      <c r="S47">
        <v>2000</v>
      </c>
      <c r="T47">
        <v>940221</v>
      </c>
      <c r="W47">
        <v>374071.91</v>
      </c>
      <c r="X47">
        <v>64912.800000000003</v>
      </c>
    </row>
    <row r="48" spans="1:26" x14ac:dyDescent="0.25">
      <c r="A48" t="s">
        <v>2191</v>
      </c>
      <c r="B48">
        <v>249501.43</v>
      </c>
      <c r="C48">
        <v>44994.54</v>
      </c>
      <c r="D48">
        <v>22709.21</v>
      </c>
      <c r="E48">
        <v>938713.81</v>
      </c>
      <c r="F48">
        <v>107633.96</v>
      </c>
      <c r="G48">
        <v>45875.040000000001</v>
      </c>
      <c r="H48">
        <v>10400</v>
      </c>
      <c r="J48">
        <v>0</v>
      </c>
      <c r="L48">
        <v>1218009.6399999999</v>
      </c>
      <c r="M48">
        <v>216270.07999999999</v>
      </c>
      <c r="N48">
        <v>188872.72</v>
      </c>
      <c r="P48">
        <v>1785.32</v>
      </c>
      <c r="Q48">
        <v>319368</v>
      </c>
      <c r="S48">
        <v>4500</v>
      </c>
      <c r="T48">
        <v>438012</v>
      </c>
      <c r="W48">
        <v>159143.32999999999</v>
      </c>
      <c r="X48">
        <v>44372.52</v>
      </c>
    </row>
    <row r="49" spans="1:26" x14ac:dyDescent="0.25">
      <c r="A49" t="s">
        <v>2192</v>
      </c>
      <c r="B49">
        <v>684306.37</v>
      </c>
      <c r="C49">
        <v>363251.25</v>
      </c>
      <c r="D49">
        <v>134019.91</v>
      </c>
      <c r="E49">
        <v>902770.5</v>
      </c>
      <c r="F49">
        <v>182480.84</v>
      </c>
      <c r="G49">
        <v>19691.400000000001</v>
      </c>
      <c r="H49">
        <v>11800</v>
      </c>
      <c r="J49">
        <v>3713</v>
      </c>
      <c r="K49">
        <v>247922.95</v>
      </c>
      <c r="L49">
        <v>-178538.47</v>
      </c>
      <c r="M49">
        <v>2200312.12</v>
      </c>
      <c r="N49">
        <v>666006.03</v>
      </c>
      <c r="P49">
        <v>8.99</v>
      </c>
      <c r="Q49">
        <v>586010.14</v>
      </c>
      <c r="S49">
        <v>7000</v>
      </c>
      <c r="T49">
        <v>834070.14</v>
      </c>
      <c r="W49">
        <v>397490.03</v>
      </c>
      <c r="X49">
        <v>65537.119999999995</v>
      </c>
    </row>
    <row r="50" spans="1:26" x14ac:dyDescent="0.25">
      <c r="A50" t="s">
        <v>2193</v>
      </c>
      <c r="B50">
        <v>429927.93</v>
      </c>
      <c r="C50">
        <v>430751.88</v>
      </c>
      <c r="D50">
        <v>44475.23</v>
      </c>
      <c r="E50">
        <v>539777.31999999995</v>
      </c>
      <c r="F50">
        <v>98509.72</v>
      </c>
      <c r="G50">
        <v>28478.68</v>
      </c>
      <c r="H50">
        <v>37800</v>
      </c>
      <c r="J50">
        <v>3863.96</v>
      </c>
      <c r="L50">
        <v>-1499704.23</v>
      </c>
      <c r="M50">
        <v>2882325.41</v>
      </c>
      <c r="N50">
        <v>499034.83</v>
      </c>
      <c r="Q50">
        <v>506079</v>
      </c>
      <c r="S50">
        <v>31000</v>
      </c>
      <c r="T50">
        <v>642922</v>
      </c>
      <c r="W50">
        <v>279614.77</v>
      </c>
      <c r="X50">
        <v>22898.799999999999</v>
      </c>
    </row>
    <row r="51" spans="1:26" x14ac:dyDescent="0.25">
      <c r="A51" t="s">
        <v>2194</v>
      </c>
      <c r="B51">
        <v>265936.15999999997</v>
      </c>
      <c r="C51">
        <v>356643.12</v>
      </c>
      <c r="D51">
        <v>29710.799999999999</v>
      </c>
      <c r="E51">
        <v>556570.61</v>
      </c>
      <c r="F51">
        <v>48490.8</v>
      </c>
      <c r="G51">
        <v>23248.57</v>
      </c>
      <c r="H51">
        <v>43370.07</v>
      </c>
      <c r="J51">
        <v>1098.04</v>
      </c>
      <c r="K51">
        <v>34220.239999999998</v>
      </c>
      <c r="L51">
        <v>-602835.85</v>
      </c>
      <c r="M51">
        <v>1671717.03</v>
      </c>
      <c r="N51">
        <v>343084.74</v>
      </c>
      <c r="O51">
        <v>1023.96</v>
      </c>
      <c r="Q51">
        <v>324838.5</v>
      </c>
      <c r="S51">
        <v>2000</v>
      </c>
      <c r="T51">
        <v>394283.5</v>
      </c>
      <c r="W51">
        <v>169341.07</v>
      </c>
      <c r="X51">
        <v>20789.240000000002</v>
      </c>
    </row>
    <row r="52" spans="1:26" x14ac:dyDescent="0.25">
      <c r="A52" t="s">
        <v>2195</v>
      </c>
      <c r="B52">
        <v>564823.53</v>
      </c>
      <c r="C52">
        <v>372193.63</v>
      </c>
      <c r="D52">
        <v>39690.44</v>
      </c>
      <c r="E52">
        <v>669771.47</v>
      </c>
      <c r="F52">
        <v>358772.09</v>
      </c>
      <c r="G52">
        <v>42854.69</v>
      </c>
      <c r="H52">
        <v>10400</v>
      </c>
      <c r="J52">
        <v>29.62</v>
      </c>
      <c r="L52">
        <v>1456173.29</v>
      </c>
      <c r="M52">
        <v>579857.57999999996</v>
      </c>
      <c r="N52">
        <v>415439.42</v>
      </c>
      <c r="Q52">
        <v>333933.88</v>
      </c>
      <c r="T52">
        <v>437793.88</v>
      </c>
      <c r="W52">
        <v>331395.24</v>
      </c>
      <c r="X52">
        <v>64248.2</v>
      </c>
    </row>
    <row r="53" spans="1:26" x14ac:dyDescent="0.25">
      <c r="A53" t="s">
        <v>2196</v>
      </c>
      <c r="B53">
        <v>171072.02</v>
      </c>
      <c r="C53">
        <v>274077.71999999997</v>
      </c>
      <c r="D53">
        <v>48418.53</v>
      </c>
      <c r="E53">
        <v>1115233.1499999999</v>
      </c>
      <c r="F53">
        <v>104578.45</v>
      </c>
      <c r="G53">
        <v>38874.83</v>
      </c>
      <c r="H53">
        <v>12320</v>
      </c>
      <c r="J53">
        <v>0</v>
      </c>
      <c r="L53">
        <v>1239871.8799999999</v>
      </c>
      <c r="M53">
        <v>446722.69</v>
      </c>
      <c r="N53">
        <v>284205.40999999997</v>
      </c>
      <c r="P53">
        <v>796.23</v>
      </c>
      <c r="Q53">
        <v>332266</v>
      </c>
      <c r="T53">
        <v>425103</v>
      </c>
      <c r="W53">
        <v>172602.77</v>
      </c>
      <c r="X53">
        <v>43971.4</v>
      </c>
    </row>
    <row r="54" spans="1:26" x14ac:dyDescent="0.25">
      <c r="A54" t="s">
        <v>2199</v>
      </c>
      <c r="B54">
        <v>684001</v>
      </c>
      <c r="C54">
        <v>0</v>
      </c>
      <c r="D54">
        <v>30728.47</v>
      </c>
      <c r="E54">
        <v>4</v>
      </c>
      <c r="F54">
        <v>480782.51</v>
      </c>
      <c r="G54">
        <v>0</v>
      </c>
      <c r="H54">
        <v>15717.91</v>
      </c>
      <c r="J54">
        <v>39.479999999999997</v>
      </c>
      <c r="L54">
        <v>-585387.46</v>
      </c>
      <c r="M54">
        <v>1557377.06</v>
      </c>
      <c r="N54">
        <v>149642.09</v>
      </c>
      <c r="O54">
        <v>542100</v>
      </c>
      <c r="P54">
        <v>18.95</v>
      </c>
      <c r="Q54">
        <v>258153</v>
      </c>
      <c r="T54">
        <v>396383</v>
      </c>
      <c r="V54">
        <v>3000</v>
      </c>
      <c r="W54">
        <v>181363.38</v>
      </c>
      <c r="X54">
        <v>161398.67000000001</v>
      </c>
    </row>
    <row r="55" spans="1:26" x14ac:dyDescent="0.25">
      <c r="A55" t="s">
        <v>2200</v>
      </c>
      <c r="B55">
        <v>220788.74</v>
      </c>
      <c r="C55">
        <v>0</v>
      </c>
      <c r="D55">
        <v>67742.19</v>
      </c>
      <c r="E55">
        <v>754078</v>
      </c>
      <c r="F55">
        <v>599964.38</v>
      </c>
      <c r="H55">
        <v>49815.57</v>
      </c>
      <c r="J55">
        <v>572.11</v>
      </c>
      <c r="L55">
        <v>515443.61</v>
      </c>
      <c r="M55">
        <v>1296912.72</v>
      </c>
      <c r="N55">
        <v>134897.54</v>
      </c>
      <c r="O55">
        <v>120000</v>
      </c>
      <c r="Q55">
        <v>429670.5</v>
      </c>
      <c r="T55">
        <v>515813.5</v>
      </c>
      <c r="V55">
        <v>6799.56</v>
      </c>
      <c r="W55">
        <v>183010.97</v>
      </c>
      <c r="X55">
        <v>199114.71</v>
      </c>
    </row>
    <row r="56" spans="1:26" x14ac:dyDescent="0.25">
      <c r="A56" t="s">
        <v>2201</v>
      </c>
      <c r="B56">
        <v>363308.32</v>
      </c>
      <c r="C56">
        <v>0</v>
      </c>
      <c r="D56">
        <v>52827.41</v>
      </c>
      <c r="E56">
        <v>318024.88</v>
      </c>
      <c r="F56">
        <v>460837.11</v>
      </c>
      <c r="G56">
        <v>2050</v>
      </c>
      <c r="H56">
        <v>31829.67</v>
      </c>
      <c r="J56">
        <v>9.5</v>
      </c>
      <c r="L56">
        <v>-271754.21999999997</v>
      </c>
      <c r="M56">
        <v>1593000.06</v>
      </c>
      <c r="N56">
        <v>280042.3</v>
      </c>
      <c r="O56">
        <v>95900</v>
      </c>
      <c r="Q56">
        <v>302484</v>
      </c>
      <c r="T56">
        <v>517151</v>
      </c>
      <c r="U56">
        <v>160</v>
      </c>
      <c r="V56">
        <v>380</v>
      </c>
      <c r="W56">
        <v>142641.17000000001</v>
      </c>
      <c r="X56">
        <v>178231.42</v>
      </c>
    </row>
    <row r="57" spans="1:26" x14ac:dyDescent="0.25">
      <c r="A57" t="s">
        <v>2202</v>
      </c>
      <c r="B57">
        <v>736698.31</v>
      </c>
      <c r="C57">
        <v>0</v>
      </c>
      <c r="D57">
        <v>5121.16</v>
      </c>
      <c r="E57">
        <v>2</v>
      </c>
      <c r="F57">
        <v>563340.25</v>
      </c>
      <c r="G57">
        <v>0</v>
      </c>
      <c r="H57">
        <v>18260</v>
      </c>
      <c r="J57">
        <v>118.22</v>
      </c>
      <c r="L57">
        <v>303245.02</v>
      </c>
      <c r="M57">
        <v>1262256.71</v>
      </c>
      <c r="N57">
        <v>182412.34</v>
      </c>
      <c r="Q57">
        <v>576528.86</v>
      </c>
      <c r="T57">
        <v>688515.86</v>
      </c>
      <c r="W57">
        <v>168875.11</v>
      </c>
      <c r="X57">
        <v>180268.46</v>
      </c>
    </row>
    <row r="58" spans="1:26" x14ac:dyDescent="0.25">
      <c r="A58" t="s">
        <v>2226</v>
      </c>
      <c r="B58">
        <v>189031.69</v>
      </c>
      <c r="C58">
        <v>0</v>
      </c>
      <c r="D58">
        <v>15654.02</v>
      </c>
      <c r="E58">
        <v>3</v>
      </c>
      <c r="F58">
        <v>1000023.38</v>
      </c>
      <c r="G58">
        <v>0</v>
      </c>
      <c r="H58">
        <v>21231.5</v>
      </c>
      <c r="J58">
        <v>32.36</v>
      </c>
      <c r="L58">
        <v>-797787.72</v>
      </c>
      <c r="M58">
        <v>2075132.5</v>
      </c>
      <c r="N58">
        <v>108303.74</v>
      </c>
      <c r="O58">
        <v>125304</v>
      </c>
      <c r="Q58">
        <v>321530.2</v>
      </c>
      <c r="T58">
        <v>380390.2</v>
      </c>
      <c r="U58">
        <v>560</v>
      </c>
      <c r="V58">
        <v>1631</v>
      </c>
      <c r="W58">
        <v>84653.97</v>
      </c>
      <c r="X58">
        <v>181799.32</v>
      </c>
    </row>
    <row r="59" spans="1:26" x14ac:dyDescent="0.25">
      <c r="A59" t="s">
        <v>2227</v>
      </c>
      <c r="B59">
        <v>538297.99</v>
      </c>
      <c r="C59">
        <v>0</v>
      </c>
      <c r="D59">
        <v>19146.59</v>
      </c>
      <c r="E59">
        <v>3</v>
      </c>
      <c r="F59">
        <v>416722.16</v>
      </c>
      <c r="G59">
        <v>3150</v>
      </c>
      <c r="H59">
        <v>24655.4</v>
      </c>
      <c r="J59">
        <v>37.43</v>
      </c>
      <c r="L59">
        <v>-2438830.0099999998</v>
      </c>
      <c r="M59">
        <v>3409443.43</v>
      </c>
      <c r="N59">
        <v>148782.54</v>
      </c>
      <c r="O59">
        <v>210000</v>
      </c>
      <c r="Q59">
        <v>83548.5</v>
      </c>
      <c r="T59">
        <v>193090.5</v>
      </c>
      <c r="U59">
        <v>560</v>
      </c>
      <c r="V59">
        <v>1560</v>
      </c>
      <c r="W59">
        <v>129430.82</v>
      </c>
      <c r="X59">
        <v>141976.23000000001</v>
      </c>
    </row>
    <row r="60" spans="1:26" x14ac:dyDescent="0.25">
      <c r="A60" t="s">
        <v>2206</v>
      </c>
      <c r="B60">
        <v>1020659.2</v>
      </c>
      <c r="C60">
        <v>0</v>
      </c>
      <c r="D60">
        <v>36844.370000000003</v>
      </c>
      <c r="E60">
        <v>1194074.67</v>
      </c>
      <c r="F60">
        <v>320015.02</v>
      </c>
      <c r="H60">
        <v>15600</v>
      </c>
      <c r="J60">
        <v>0</v>
      </c>
      <c r="L60">
        <v>2342278.59</v>
      </c>
      <c r="M60">
        <v>280935.62</v>
      </c>
      <c r="N60">
        <v>251048.44</v>
      </c>
      <c r="O60">
        <v>135746</v>
      </c>
      <c r="Q60">
        <v>262153.5</v>
      </c>
      <c r="T60">
        <v>364813.5</v>
      </c>
      <c r="U60">
        <v>9568</v>
      </c>
      <c r="W60">
        <v>281018.37</v>
      </c>
      <c r="X60">
        <v>60769.02</v>
      </c>
    </row>
    <row r="61" spans="1:26" x14ac:dyDescent="0.25">
      <c r="A61" t="s">
        <v>2207</v>
      </c>
      <c r="B61">
        <v>982635.56</v>
      </c>
      <c r="C61">
        <v>0</v>
      </c>
      <c r="D61">
        <v>69834.39</v>
      </c>
      <c r="E61">
        <v>566493.78</v>
      </c>
      <c r="F61">
        <v>302506.3</v>
      </c>
      <c r="H61">
        <v>5000</v>
      </c>
      <c r="J61">
        <v>4316.41</v>
      </c>
      <c r="L61">
        <v>1296494.05</v>
      </c>
      <c r="M61">
        <v>179132.84</v>
      </c>
      <c r="N61">
        <v>396276.53</v>
      </c>
      <c r="O61">
        <v>960664</v>
      </c>
      <c r="Q61">
        <v>780349.5</v>
      </c>
      <c r="T61">
        <v>996993.5</v>
      </c>
      <c r="U61">
        <v>9188</v>
      </c>
      <c r="W61">
        <v>480559.41</v>
      </c>
      <c r="X61">
        <v>54022.39</v>
      </c>
      <c r="Z61">
        <v>160000</v>
      </c>
    </row>
    <row r="62" spans="1:26" x14ac:dyDescent="0.25">
      <c r="A62" t="s">
        <v>2208</v>
      </c>
      <c r="B62">
        <v>137596.03</v>
      </c>
      <c r="C62">
        <v>0</v>
      </c>
      <c r="D62">
        <v>32257.89</v>
      </c>
      <c r="E62">
        <v>9</v>
      </c>
      <c r="F62">
        <v>168374.24</v>
      </c>
      <c r="H62">
        <v>10000</v>
      </c>
      <c r="J62">
        <v>2154</v>
      </c>
      <c r="L62">
        <v>-2496569.46</v>
      </c>
      <c r="M62">
        <v>2768470.84</v>
      </c>
      <c r="N62">
        <v>272775.67</v>
      </c>
      <c r="Q62">
        <v>289306.5</v>
      </c>
      <c r="R62">
        <v>100000</v>
      </c>
      <c r="T62">
        <v>456331.5</v>
      </c>
      <c r="W62">
        <v>131772.29</v>
      </c>
      <c r="X62">
        <v>19796.599999999999</v>
      </c>
    </row>
    <row r="63" spans="1:26" x14ac:dyDescent="0.25">
      <c r="A63" t="s">
        <v>2209</v>
      </c>
      <c r="B63">
        <v>1019089.93</v>
      </c>
      <c r="C63">
        <v>32544</v>
      </c>
      <c r="D63">
        <v>78322.42</v>
      </c>
      <c r="E63">
        <v>134006.94</v>
      </c>
      <c r="F63">
        <v>363051.2</v>
      </c>
      <c r="H63">
        <v>14950</v>
      </c>
      <c r="J63">
        <v>2796.5</v>
      </c>
      <c r="L63">
        <v>-1369282.66</v>
      </c>
      <c r="M63">
        <v>2027508.56</v>
      </c>
      <c r="N63">
        <v>358583.31</v>
      </c>
      <c r="O63">
        <v>1065084</v>
      </c>
      <c r="Q63">
        <v>212869.86</v>
      </c>
      <c r="T63">
        <v>422813.86</v>
      </c>
      <c r="U63">
        <v>6027.34</v>
      </c>
      <c r="W63">
        <v>210979.57</v>
      </c>
      <c r="X63">
        <v>45674.31</v>
      </c>
    </row>
    <row r="64" spans="1:26" x14ac:dyDescent="0.25">
      <c r="A64" t="s">
        <v>2210</v>
      </c>
      <c r="B64">
        <v>1180585.28</v>
      </c>
      <c r="C64">
        <v>0</v>
      </c>
      <c r="D64">
        <v>56953.86</v>
      </c>
      <c r="E64">
        <v>1323215.06</v>
      </c>
      <c r="F64">
        <v>223947.81</v>
      </c>
      <c r="H64">
        <v>6670</v>
      </c>
      <c r="J64">
        <v>1471.66</v>
      </c>
      <c r="L64">
        <v>2464788.7799999998</v>
      </c>
      <c r="M64">
        <v>179132.84</v>
      </c>
      <c r="N64">
        <v>293530.09999999998</v>
      </c>
      <c r="O64">
        <v>522100</v>
      </c>
      <c r="Q64">
        <v>69772.5</v>
      </c>
      <c r="T64">
        <v>264334.5</v>
      </c>
      <c r="U64">
        <v>9120</v>
      </c>
      <c r="W64">
        <v>315011.24</v>
      </c>
      <c r="X64">
        <v>64298.13</v>
      </c>
      <c r="Z64">
        <v>100000</v>
      </c>
    </row>
    <row r="65" spans="1:26" x14ac:dyDescent="0.25">
      <c r="A65" t="s">
        <v>2211</v>
      </c>
      <c r="B65">
        <v>639663.84</v>
      </c>
      <c r="C65">
        <v>58692.95</v>
      </c>
      <c r="D65">
        <v>5207.7</v>
      </c>
      <c r="E65">
        <v>964731.63</v>
      </c>
      <c r="F65">
        <v>227894.79</v>
      </c>
      <c r="G65">
        <v>0</v>
      </c>
      <c r="H65">
        <v>43000</v>
      </c>
      <c r="J65">
        <v>3328.42</v>
      </c>
      <c r="L65">
        <v>-643246.84</v>
      </c>
      <c r="M65">
        <v>2752937.45</v>
      </c>
      <c r="N65">
        <v>206854.95</v>
      </c>
      <c r="P65">
        <v>1965.13</v>
      </c>
      <c r="Q65">
        <v>552618.5</v>
      </c>
      <c r="S65">
        <v>11100</v>
      </c>
      <c r="T65">
        <v>753705.5</v>
      </c>
      <c r="U65">
        <v>3690</v>
      </c>
      <c r="V65">
        <v>7278</v>
      </c>
      <c r="W65">
        <v>178540.03</v>
      </c>
      <c r="X65">
        <v>89153.17</v>
      </c>
    </row>
    <row r="66" spans="1:26" x14ac:dyDescent="0.25">
      <c r="A66" t="s">
        <v>2212</v>
      </c>
      <c r="B66">
        <v>659012.47</v>
      </c>
      <c r="C66">
        <v>0</v>
      </c>
      <c r="D66">
        <v>72099.48</v>
      </c>
      <c r="E66">
        <v>332855.67</v>
      </c>
      <c r="F66">
        <v>429732.76</v>
      </c>
      <c r="G66">
        <v>0</v>
      </c>
      <c r="H66">
        <v>0</v>
      </c>
      <c r="J66">
        <v>1915.21</v>
      </c>
      <c r="L66">
        <v>-1730429.52</v>
      </c>
      <c r="M66">
        <v>3437556.74</v>
      </c>
      <c r="N66">
        <v>131323.54</v>
      </c>
      <c r="Q66">
        <v>355981.3</v>
      </c>
      <c r="S66">
        <v>8000</v>
      </c>
      <c r="T66">
        <v>496025.3</v>
      </c>
      <c r="U66">
        <v>2800</v>
      </c>
      <c r="V66">
        <v>1172</v>
      </c>
      <c r="W66">
        <v>153486</v>
      </c>
      <c r="X66">
        <v>57163.59</v>
      </c>
    </row>
    <row r="67" spans="1:26" x14ac:dyDescent="0.25">
      <c r="A67" t="s">
        <v>2213</v>
      </c>
      <c r="B67">
        <v>702719.15</v>
      </c>
      <c r="C67">
        <v>0</v>
      </c>
      <c r="D67">
        <v>110783.66</v>
      </c>
      <c r="E67">
        <v>1067159.3700000001</v>
      </c>
      <c r="F67">
        <v>334816.92</v>
      </c>
      <c r="G67">
        <v>0</v>
      </c>
      <c r="H67">
        <v>0</v>
      </c>
      <c r="J67">
        <v>8697.44</v>
      </c>
      <c r="L67">
        <v>1763863.78</v>
      </c>
      <c r="M67">
        <v>785641.8</v>
      </c>
      <c r="N67">
        <v>163126.26999999999</v>
      </c>
      <c r="Q67">
        <v>680608.5</v>
      </c>
      <c r="S67">
        <v>2000</v>
      </c>
      <c r="T67">
        <v>836193.5</v>
      </c>
      <c r="U67">
        <v>3760</v>
      </c>
      <c r="V67">
        <v>5196</v>
      </c>
      <c r="W67">
        <v>275248.37</v>
      </c>
      <c r="X67">
        <v>68060.820000000007</v>
      </c>
    </row>
    <row r="68" spans="1:26" x14ac:dyDescent="0.25">
      <c r="A68" t="s">
        <v>2214</v>
      </c>
      <c r="B68">
        <v>760011.46</v>
      </c>
      <c r="C68">
        <v>0</v>
      </c>
      <c r="D68">
        <v>60873.919999999998</v>
      </c>
      <c r="E68">
        <v>213862.04</v>
      </c>
      <c r="F68">
        <v>335563.66</v>
      </c>
      <c r="H68">
        <v>3255</v>
      </c>
      <c r="J68">
        <v>1853.71</v>
      </c>
      <c r="L68">
        <v>915339.41</v>
      </c>
      <c r="N68">
        <v>1237565.49</v>
      </c>
      <c r="Q68">
        <v>678846</v>
      </c>
      <c r="T68">
        <v>945466</v>
      </c>
      <c r="U68">
        <v>5860</v>
      </c>
      <c r="V68">
        <v>6833.06</v>
      </c>
      <c r="W68">
        <v>412662.15</v>
      </c>
      <c r="X68">
        <v>32128.32</v>
      </c>
      <c r="Z68">
        <v>63599</v>
      </c>
    </row>
    <row r="69" spans="1:26" x14ac:dyDescent="0.25">
      <c r="A69" t="s">
        <v>2215</v>
      </c>
      <c r="B69">
        <v>683497.48</v>
      </c>
      <c r="C69">
        <v>0</v>
      </c>
      <c r="D69">
        <v>33451.040000000001</v>
      </c>
      <c r="E69">
        <v>1059544.6499999999</v>
      </c>
      <c r="F69">
        <v>277943.08</v>
      </c>
      <c r="J69">
        <v>6491.28</v>
      </c>
      <c r="L69">
        <v>1938700.11</v>
      </c>
      <c r="N69">
        <v>542830.65</v>
      </c>
      <c r="Q69">
        <v>370797</v>
      </c>
      <c r="T69">
        <v>495502</v>
      </c>
      <c r="V69">
        <v>4409.0600000000004</v>
      </c>
      <c r="W69">
        <v>166610.9</v>
      </c>
      <c r="X69">
        <v>68857.83</v>
      </c>
      <c r="Z69">
        <v>69003</v>
      </c>
    </row>
    <row r="70" spans="1:26" x14ac:dyDescent="0.25">
      <c r="A70" t="s">
        <v>2216</v>
      </c>
      <c r="B70">
        <v>595857.07999999996</v>
      </c>
      <c r="C70">
        <v>0</v>
      </c>
      <c r="D70">
        <v>70469.210000000006</v>
      </c>
      <c r="E70">
        <v>103933.46</v>
      </c>
      <c r="F70">
        <v>17131.490000000002</v>
      </c>
      <c r="J70">
        <v>890.18</v>
      </c>
      <c r="L70">
        <v>839043.79</v>
      </c>
      <c r="N70">
        <v>577579.54</v>
      </c>
      <c r="P70">
        <v>1839.57</v>
      </c>
      <c r="Q70">
        <v>723195.86</v>
      </c>
      <c r="T70">
        <v>872618.86</v>
      </c>
      <c r="W70">
        <v>413558.16</v>
      </c>
      <c r="X70">
        <v>41451.68</v>
      </c>
      <c r="Z70">
        <v>27529</v>
      </c>
    </row>
    <row r="71" spans="1:26" x14ac:dyDescent="0.25">
      <c r="A71" t="s">
        <v>2217</v>
      </c>
      <c r="B71">
        <v>808837.21</v>
      </c>
      <c r="C71">
        <v>45500</v>
      </c>
      <c r="D71">
        <v>46310</v>
      </c>
      <c r="E71">
        <v>3918958.55</v>
      </c>
      <c r="F71">
        <v>324071.90000000002</v>
      </c>
      <c r="H71">
        <v>15680</v>
      </c>
      <c r="J71">
        <v>944.33</v>
      </c>
      <c r="L71">
        <v>5596154.46</v>
      </c>
      <c r="N71">
        <v>578205.11</v>
      </c>
      <c r="Q71">
        <v>478536.5</v>
      </c>
      <c r="T71">
        <v>657531.5</v>
      </c>
      <c r="W71">
        <v>463608.75</v>
      </c>
      <c r="X71">
        <v>394437.49</v>
      </c>
      <c r="Z71">
        <v>10265</v>
      </c>
    </row>
    <row r="72" spans="1:26" x14ac:dyDescent="0.25">
      <c r="A72" t="s">
        <v>2218</v>
      </c>
      <c r="B72">
        <v>757286.27</v>
      </c>
      <c r="C72">
        <v>30000</v>
      </c>
      <c r="D72">
        <v>23900</v>
      </c>
      <c r="E72">
        <v>1871322.72</v>
      </c>
      <c r="F72">
        <v>312059.37</v>
      </c>
      <c r="I72">
        <v>13000</v>
      </c>
      <c r="J72">
        <v>2413.3000000000002</v>
      </c>
      <c r="L72">
        <v>2722603.71</v>
      </c>
      <c r="N72">
        <v>1148214.47</v>
      </c>
      <c r="Q72">
        <v>1036948.3</v>
      </c>
      <c r="T72">
        <v>1210182.3</v>
      </c>
      <c r="U72">
        <v>1200</v>
      </c>
      <c r="V72">
        <v>3209.06</v>
      </c>
      <c r="W72">
        <v>390893.33</v>
      </c>
      <c r="X72">
        <v>123046.73</v>
      </c>
      <c r="Z72">
        <v>200080</v>
      </c>
    </row>
    <row r="73" spans="1:26" x14ac:dyDescent="0.25">
      <c r="A73" t="s">
        <v>2219</v>
      </c>
      <c r="B73">
        <v>683443.62</v>
      </c>
      <c r="C73">
        <v>0</v>
      </c>
      <c r="D73">
        <v>17935.689999999999</v>
      </c>
      <c r="E73">
        <v>448015.11</v>
      </c>
      <c r="F73">
        <v>291050</v>
      </c>
      <c r="J73">
        <v>6785</v>
      </c>
      <c r="L73">
        <v>1531116.52</v>
      </c>
      <c r="N73">
        <v>599060.57999999996</v>
      </c>
      <c r="Q73">
        <v>401376</v>
      </c>
      <c r="T73">
        <v>571296</v>
      </c>
      <c r="U73">
        <v>2900</v>
      </c>
      <c r="V73">
        <v>3000</v>
      </c>
      <c r="W73">
        <v>454104.92</v>
      </c>
      <c r="X73">
        <v>37502.76</v>
      </c>
      <c r="Z73">
        <v>29090</v>
      </c>
    </row>
    <row r="74" spans="1:26" x14ac:dyDescent="0.25">
      <c r="A74" t="s">
        <v>2220</v>
      </c>
      <c r="B74">
        <v>433276.64</v>
      </c>
      <c r="C74">
        <v>0</v>
      </c>
      <c r="D74">
        <v>5792.05</v>
      </c>
      <c r="E74">
        <v>821535.99</v>
      </c>
      <c r="F74">
        <v>234788.05</v>
      </c>
      <c r="G74">
        <v>162</v>
      </c>
      <c r="H74">
        <v>4687.8100000000004</v>
      </c>
      <c r="J74">
        <v>33780.720000000001</v>
      </c>
      <c r="L74">
        <v>1573196.13</v>
      </c>
      <c r="N74">
        <v>468330.99</v>
      </c>
      <c r="P74">
        <v>2919</v>
      </c>
      <c r="Q74">
        <v>259842.48</v>
      </c>
      <c r="T74">
        <v>535357.48</v>
      </c>
      <c r="W74">
        <v>245745.31</v>
      </c>
      <c r="X74">
        <v>51506.61</v>
      </c>
      <c r="Z74">
        <v>14917</v>
      </c>
    </row>
    <row r="75" spans="1:26" x14ac:dyDescent="0.25">
      <c r="A75" t="s">
        <v>2221</v>
      </c>
      <c r="B75">
        <v>773331.5</v>
      </c>
      <c r="C75">
        <v>137759.79999999999</v>
      </c>
      <c r="D75">
        <v>42406.8</v>
      </c>
      <c r="E75">
        <v>1199920.95</v>
      </c>
      <c r="F75">
        <v>1177215.81</v>
      </c>
      <c r="H75">
        <v>11961.45</v>
      </c>
      <c r="J75">
        <v>539.41999999999996</v>
      </c>
      <c r="L75">
        <v>1513373.29</v>
      </c>
      <c r="M75">
        <v>2174520.91</v>
      </c>
      <c r="N75">
        <v>283614.03000000003</v>
      </c>
      <c r="Q75">
        <v>395792.61</v>
      </c>
      <c r="T75">
        <v>578864.61</v>
      </c>
      <c r="U75">
        <v>560</v>
      </c>
      <c r="V75">
        <v>3192</v>
      </c>
      <c r="W75">
        <v>199611.28</v>
      </c>
      <c r="X75">
        <v>203275.56</v>
      </c>
      <c r="Z75">
        <v>63663.4</v>
      </c>
    </row>
    <row r="76" spans="1:26" x14ac:dyDescent="0.25">
      <c r="A76" t="s">
        <v>2222</v>
      </c>
      <c r="B76">
        <v>237757.1</v>
      </c>
      <c r="C76">
        <v>101736</v>
      </c>
      <c r="D76">
        <v>83890.880000000005</v>
      </c>
      <c r="E76">
        <v>678914.27</v>
      </c>
      <c r="F76">
        <v>424286.11</v>
      </c>
      <c r="H76">
        <v>18000</v>
      </c>
      <c r="J76">
        <v>3674.34</v>
      </c>
      <c r="L76">
        <v>2032023.57</v>
      </c>
      <c r="N76">
        <v>195245.3</v>
      </c>
      <c r="Q76">
        <v>577584</v>
      </c>
      <c r="T76">
        <v>837526</v>
      </c>
      <c r="U76">
        <v>6860</v>
      </c>
      <c r="V76">
        <v>7716</v>
      </c>
      <c r="W76">
        <v>320226.03000000003</v>
      </c>
      <c r="X76">
        <v>109703.82</v>
      </c>
      <c r="Z76">
        <v>17911</v>
      </c>
    </row>
    <row r="77" spans="1:26" x14ac:dyDescent="0.25">
      <c r="A77" t="s">
        <v>2223</v>
      </c>
      <c r="B77">
        <v>495569.49</v>
      </c>
      <c r="C77">
        <v>1205</v>
      </c>
      <c r="D77">
        <v>17870</v>
      </c>
      <c r="E77">
        <v>9491.8799999999992</v>
      </c>
      <c r="F77">
        <v>139270.35</v>
      </c>
      <c r="H77">
        <v>16736.95</v>
      </c>
      <c r="J77">
        <v>0</v>
      </c>
      <c r="L77">
        <v>829275.73</v>
      </c>
      <c r="N77">
        <v>81456.94</v>
      </c>
      <c r="Q77">
        <v>222180</v>
      </c>
      <c r="T77">
        <v>287761</v>
      </c>
      <c r="U77">
        <v>880</v>
      </c>
      <c r="V77">
        <v>3376</v>
      </c>
      <c r="W77">
        <v>171458.56</v>
      </c>
      <c r="X77">
        <v>22125.94</v>
      </c>
      <c r="Z77">
        <v>641.4</v>
      </c>
    </row>
    <row r="78" spans="1:26" x14ac:dyDescent="0.25">
      <c r="A78" t="s">
        <v>2224</v>
      </c>
      <c r="B78">
        <v>164955.98000000001</v>
      </c>
      <c r="C78">
        <v>92336.25</v>
      </c>
      <c r="D78">
        <v>29300</v>
      </c>
      <c r="E78">
        <v>564699.67000000004</v>
      </c>
      <c r="F78">
        <v>101899.9</v>
      </c>
      <c r="H78">
        <v>20261</v>
      </c>
      <c r="J78">
        <v>2631.7</v>
      </c>
      <c r="L78">
        <v>1252947.57</v>
      </c>
      <c r="N78">
        <v>91885.93</v>
      </c>
      <c r="Q78">
        <v>539259</v>
      </c>
      <c r="T78">
        <v>728244</v>
      </c>
      <c r="U78">
        <v>2260</v>
      </c>
      <c r="V78">
        <v>6752</v>
      </c>
      <c r="W78">
        <v>146533.07999999999</v>
      </c>
      <c r="X78">
        <v>58237.32</v>
      </c>
      <c r="Z78">
        <v>11767</v>
      </c>
    </row>
    <row r="79" spans="1:26" x14ac:dyDescent="0.25">
      <c r="A79" t="s">
        <v>2225</v>
      </c>
      <c r="B79">
        <v>537647.32999999996</v>
      </c>
      <c r="C79">
        <v>105278.64</v>
      </c>
      <c r="D79">
        <v>4000</v>
      </c>
      <c r="E79">
        <v>1370753</v>
      </c>
      <c r="F79">
        <v>796915.03</v>
      </c>
      <c r="H79">
        <v>15143</v>
      </c>
      <c r="J79">
        <v>17745.03</v>
      </c>
      <c r="L79">
        <v>3117327.16</v>
      </c>
      <c r="N79">
        <v>169826.6</v>
      </c>
      <c r="O79">
        <v>569</v>
      </c>
      <c r="Q79">
        <v>526144.5</v>
      </c>
      <c r="T79">
        <v>670363.5</v>
      </c>
      <c r="U79">
        <v>4960</v>
      </c>
      <c r="V79">
        <v>9280</v>
      </c>
      <c r="W79">
        <v>225702.92</v>
      </c>
      <c r="X79">
        <v>105937.87</v>
      </c>
      <c r="Z79">
        <v>15917</v>
      </c>
    </row>
    <row r="80" spans="1:26" x14ac:dyDescent="0.25">
      <c r="A80" t="s">
        <v>2228</v>
      </c>
      <c r="B80">
        <v>548562.99</v>
      </c>
      <c r="C80">
        <v>142635.56</v>
      </c>
      <c r="D80">
        <v>11114.84</v>
      </c>
      <c r="E80">
        <v>100248.09</v>
      </c>
      <c r="F80">
        <v>81600.36</v>
      </c>
      <c r="H80">
        <v>14800</v>
      </c>
      <c r="J80">
        <v>0</v>
      </c>
      <c r="L80">
        <v>1065132.8899999999</v>
      </c>
      <c r="N80">
        <v>37831.5</v>
      </c>
      <c r="Q80">
        <v>293170.5</v>
      </c>
      <c r="T80">
        <v>349682.49</v>
      </c>
      <c r="U80">
        <v>7250</v>
      </c>
      <c r="V80">
        <v>11524</v>
      </c>
      <c r="W80">
        <v>135090.94</v>
      </c>
      <c r="X80">
        <v>21983.22</v>
      </c>
      <c r="Z80">
        <v>1242.4000000000001</v>
      </c>
    </row>
    <row r="81" spans="1:26" x14ac:dyDescent="0.25">
      <c r="A81" t="s">
        <v>2197</v>
      </c>
      <c r="B81">
        <v>172607.7</v>
      </c>
      <c r="C81">
        <v>0</v>
      </c>
      <c r="D81">
        <v>12360.6</v>
      </c>
      <c r="E81">
        <v>254758.53</v>
      </c>
      <c r="F81">
        <v>206778.58</v>
      </c>
      <c r="J81">
        <v>0</v>
      </c>
      <c r="L81">
        <v>504292.61</v>
      </c>
      <c r="M81">
        <v>300000</v>
      </c>
      <c r="N81">
        <v>105693</v>
      </c>
      <c r="Q81">
        <v>239822</v>
      </c>
      <c r="T81">
        <v>357702</v>
      </c>
      <c r="U81">
        <v>3072</v>
      </c>
      <c r="W81">
        <v>56395.43</v>
      </c>
      <c r="X81">
        <v>83132.77</v>
      </c>
      <c r="Z81">
        <v>3000</v>
      </c>
    </row>
    <row r="82" spans="1:26" x14ac:dyDescent="0.25">
      <c r="A82" t="s">
        <v>2198</v>
      </c>
      <c r="B82">
        <v>382302.78</v>
      </c>
      <c r="C82">
        <v>0</v>
      </c>
      <c r="D82">
        <v>10451.34</v>
      </c>
      <c r="E82">
        <v>930648.42</v>
      </c>
      <c r="F82">
        <v>101267.8</v>
      </c>
      <c r="J82">
        <v>2066</v>
      </c>
      <c r="L82">
        <v>-250954.96</v>
      </c>
      <c r="M82">
        <v>1891769.64</v>
      </c>
      <c r="N82">
        <v>106161.43</v>
      </c>
      <c r="Q82">
        <v>264894</v>
      </c>
      <c r="S82">
        <v>24000</v>
      </c>
      <c r="T82">
        <v>403396</v>
      </c>
      <c r="U82">
        <v>712</v>
      </c>
      <c r="W82">
        <v>55174.23</v>
      </c>
      <c r="X82">
        <v>153983.54</v>
      </c>
    </row>
    <row r="83" spans="1:26" x14ac:dyDescent="0.25">
      <c r="A83" t="s">
        <v>2203</v>
      </c>
      <c r="B83">
        <v>9975.6</v>
      </c>
      <c r="C83">
        <v>0</v>
      </c>
      <c r="D83">
        <v>5485.03</v>
      </c>
      <c r="E83">
        <v>683810.04</v>
      </c>
      <c r="F83">
        <v>155941.43</v>
      </c>
      <c r="L83">
        <v>-818681.07</v>
      </c>
      <c r="M83">
        <v>1862215.28</v>
      </c>
      <c r="N83">
        <v>114345.25</v>
      </c>
      <c r="Q83">
        <v>485047</v>
      </c>
      <c r="T83">
        <v>606451</v>
      </c>
      <c r="U83">
        <v>2512</v>
      </c>
      <c r="W83">
        <v>99992.24</v>
      </c>
      <c r="X83">
        <v>75748.320000000007</v>
      </c>
      <c r="Z83">
        <v>3010.8</v>
      </c>
    </row>
    <row r="84" spans="1:26" x14ac:dyDescent="0.25">
      <c r="A84" t="s">
        <v>2204</v>
      </c>
      <c r="B84">
        <v>173459.42</v>
      </c>
      <c r="C84">
        <v>0</v>
      </c>
      <c r="D84">
        <v>27130.12</v>
      </c>
      <c r="E84">
        <v>198003.92</v>
      </c>
      <c r="F84">
        <v>130575.79</v>
      </c>
      <c r="J84">
        <v>484</v>
      </c>
      <c r="L84">
        <v>-1401456.23</v>
      </c>
      <c r="M84">
        <v>2000000</v>
      </c>
      <c r="N84">
        <v>105494.3</v>
      </c>
      <c r="Q84">
        <v>476368</v>
      </c>
      <c r="S84">
        <v>2000</v>
      </c>
      <c r="T84">
        <v>532879</v>
      </c>
      <c r="U84">
        <v>10275</v>
      </c>
      <c r="W84">
        <v>84304.05</v>
      </c>
      <c r="X84">
        <v>23262.77</v>
      </c>
      <c r="Z84">
        <v>3000</v>
      </c>
    </row>
    <row r="85" spans="1:26" x14ac:dyDescent="0.25">
      <c r="A85" t="s">
        <v>2205</v>
      </c>
      <c r="B85">
        <v>80550.2</v>
      </c>
      <c r="C85">
        <v>5400</v>
      </c>
      <c r="D85">
        <v>46345.52</v>
      </c>
      <c r="E85">
        <v>1996020.84</v>
      </c>
      <c r="F85">
        <v>579693.56999999995</v>
      </c>
      <c r="J85">
        <v>1668.18</v>
      </c>
      <c r="L85">
        <v>-960923.68</v>
      </c>
      <c r="M85">
        <v>4000000</v>
      </c>
      <c r="N85">
        <v>167614.01</v>
      </c>
      <c r="Q85">
        <v>449767</v>
      </c>
      <c r="T85">
        <v>560507</v>
      </c>
      <c r="U85">
        <v>24788</v>
      </c>
      <c r="W85">
        <v>154806.71</v>
      </c>
      <c r="X85">
        <v>207013.67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U1" zoomScale="99" zoomScaleNormal="99" workbookViewId="0">
      <selection activeCell="AI12" sqref="AI12:AI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30" width="8.796875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2056</v>
      </c>
      <c r="F1" t="s">
        <v>2229</v>
      </c>
      <c r="G1" t="s">
        <v>2230</v>
      </c>
      <c r="H1" t="s">
        <v>2231</v>
      </c>
      <c r="I1" t="s">
        <v>2232</v>
      </c>
      <c r="J1" t="s">
        <v>2233</v>
      </c>
      <c r="K1" t="s">
        <v>2235</v>
      </c>
      <c r="L1" t="s">
        <v>2236</v>
      </c>
      <c r="M1" t="s">
        <v>2238</v>
      </c>
      <c r="N1" t="s">
        <v>2239</v>
      </c>
      <c r="O1" t="s">
        <v>2241</v>
      </c>
      <c r="P1" t="s">
        <v>2242</v>
      </c>
      <c r="Q1" t="s">
        <v>2243</v>
      </c>
      <c r="R1" t="s">
        <v>2245</v>
      </c>
      <c r="S1" t="s">
        <v>2246</v>
      </c>
      <c r="T1" t="s">
        <v>2247</v>
      </c>
      <c r="U1" t="s">
        <v>2248</v>
      </c>
      <c r="V1" t="s">
        <v>2511</v>
      </c>
      <c r="W1" t="s">
        <v>2249</v>
      </c>
      <c r="X1" t="s">
        <v>2250</v>
      </c>
      <c r="Y1" t="s">
        <v>2251</v>
      </c>
      <c r="Z1" t="s">
        <v>2252</v>
      </c>
      <c r="AA1" t="s">
        <v>2253</v>
      </c>
      <c r="AB1" t="s">
        <v>2254</v>
      </c>
      <c r="AC1" t="s">
        <v>2255</v>
      </c>
      <c r="AD1" t="s">
        <v>2257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2057</v>
      </c>
      <c r="F2" t="s">
        <v>2258</v>
      </c>
      <c r="G2" t="s">
        <v>2259</v>
      </c>
      <c r="H2" t="s">
        <v>2260</v>
      </c>
      <c r="I2" t="s">
        <v>2261</v>
      </c>
      <c r="J2" t="s">
        <v>2262</v>
      </c>
      <c r="K2" t="s">
        <v>2264</v>
      </c>
      <c r="L2" t="s">
        <v>2265</v>
      </c>
      <c r="M2" t="s">
        <v>2267</v>
      </c>
      <c r="N2" t="s">
        <v>2268</v>
      </c>
      <c r="O2" t="s">
        <v>2270</v>
      </c>
      <c r="P2" t="s">
        <v>2271</v>
      </c>
      <c r="Q2" t="s">
        <v>2272</v>
      </c>
      <c r="R2" t="s">
        <v>2274</v>
      </c>
      <c r="S2" t="s">
        <v>2275</v>
      </c>
      <c r="T2" t="s">
        <v>2276</v>
      </c>
      <c r="U2" t="s">
        <v>2277</v>
      </c>
      <c r="V2" t="s">
        <v>2512</v>
      </c>
      <c r="W2" t="s">
        <v>2278</v>
      </c>
      <c r="X2" t="s">
        <v>2279</v>
      </c>
      <c r="Y2" t="s">
        <v>2280</v>
      </c>
      <c r="Z2" t="s">
        <v>2281</v>
      </c>
      <c r="AA2" t="s">
        <v>2282</v>
      </c>
      <c r="AB2" t="s">
        <v>2283</v>
      </c>
      <c r="AC2" t="s">
        <v>2284</v>
      </c>
      <c r="AD2" t="s">
        <v>2286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2058</v>
      </c>
      <c r="F3">
        <v>50078427.670000002</v>
      </c>
      <c r="G3">
        <v>5840268.3899999997</v>
      </c>
      <c r="H3">
        <v>3622756.31</v>
      </c>
      <c r="I3">
        <v>51742695.539999999</v>
      </c>
      <c r="J3">
        <v>25040844.75</v>
      </c>
      <c r="K3">
        <v>620672.12</v>
      </c>
      <c r="L3">
        <v>717189.66</v>
      </c>
      <c r="M3">
        <v>13000</v>
      </c>
      <c r="N3">
        <v>235205.69</v>
      </c>
      <c r="O3">
        <v>695417.18</v>
      </c>
      <c r="P3">
        <v>27037716.030000001</v>
      </c>
      <c r="Q3">
        <v>107920970.12</v>
      </c>
      <c r="R3">
        <v>23565798.93</v>
      </c>
      <c r="S3">
        <v>10871990.75</v>
      </c>
      <c r="T3">
        <v>11565.91</v>
      </c>
      <c r="U3">
        <v>35324720.759999998</v>
      </c>
      <c r="V3">
        <v>100000</v>
      </c>
      <c r="W3">
        <v>922718</v>
      </c>
      <c r="X3">
        <v>44594920.350000001</v>
      </c>
      <c r="Y3">
        <v>168717.34</v>
      </c>
      <c r="Z3">
        <v>119435.36</v>
      </c>
      <c r="AA3">
        <v>19131077.510000002</v>
      </c>
      <c r="AB3">
        <v>6057125.9299999997</v>
      </c>
      <c r="AC3">
        <v>127000</v>
      </c>
      <c r="AD3">
        <v>1513696</v>
      </c>
      <c r="AE3" s="56">
        <f>SUM(AE4:AE123)</f>
        <v>59541452.370000005</v>
      </c>
      <c r="AF3" s="60">
        <f>SUM(AF4:AF123)</f>
        <v>1586067.47</v>
      </c>
      <c r="AG3" s="19">
        <f>SUM(AG4:AG123)</f>
        <v>57955384.899999991</v>
      </c>
      <c r="AH3" s="20">
        <f>SUM(AH4:AH123)</f>
        <v>70796794.349999994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2155</v>
      </c>
      <c r="F12">
        <v>896993.26</v>
      </c>
      <c r="G12">
        <v>26706.799999999999</v>
      </c>
      <c r="H12">
        <v>73280.34</v>
      </c>
      <c r="I12">
        <v>775926.87</v>
      </c>
      <c r="J12">
        <v>142935.38</v>
      </c>
      <c r="K12">
        <v>0</v>
      </c>
      <c r="L12">
        <v>13380</v>
      </c>
      <c r="N12">
        <v>84.11</v>
      </c>
      <c r="P12">
        <v>1370909.81</v>
      </c>
      <c r="Q12">
        <v>685585.33</v>
      </c>
      <c r="R12">
        <v>273923.76</v>
      </c>
      <c r="U12">
        <v>409059</v>
      </c>
      <c r="X12">
        <v>409059</v>
      </c>
      <c r="AA12">
        <v>386826.23999999999</v>
      </c>
      <c r="AB12">
        <v>40214.120000000003</v>
      </c>
      <c r="AD12">
        <v>1000</v>
      </c>
      <c r="AE12" s="56">
        <f>SUM(F12:H12)</f>
        <v>996980.4</v>
      </c>
      <c r="AF12" s="184">
        <f>SUM(K12:N12)</f>
        <v>13464.11</v>
      </c>
      <c r="AG12" s="19">
        <f>AE12-AF12</f>
        <v>983516.29</v>
      </c>
      <c r="AH12" s="20">
        <f>SUM(R12:W12)</f>
        <v>682982.76</v>
      </c>
      <c r="AI12" s="14">
        <f>SUM(X12:AD12)</f>
        <v>837099.36</v>
      </c>
      <c r="AJ12" s="24">
        <f t="shared" si="4"/>
        <v>-154116.59999999998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2156</v>
      </c>
      <c r="F13">
        <v>1415681.46</v>
      </c>
      <c r="G13">
        <v>17355</v>
      </c>
      <c r="H13">
        <v>71728.72</v>
      </c>
      <c r="I13">
        <v>918171.64</v>
      </c>
      <c r="J13">
        <v>523328.69</v>
      </c>
      <c r="K13">
        <v>0</v>
      </c>
      <c r="N13">
        <v>0</v>
      </c>
      <c r="P13">
        <v>1248131.42</v>
      </c>
      <c r="Q13">
        <v>1517319.83</v>
      </c>
      <c r="R13">
        <v>335895.86</v>
      </c>
      <c r="S13">
        <v>213910</v>
      </c>
      <c r="T13">
        <v>57.23</v>
      </c>
      <c r="U13">
        <v>576204.9</v>
      </c>
      <c r="X13">
        <v>635553.9</v>
      </c>
      <c r="Y13">
        <v>4900</v>
      </c>
      <c r="Z13">
        <v>6878</v>
      </c>
      <c r="AA13">
        <v>215009.89</v>
      </c>
      <c r="AB13">
        <v>72611.94</v>
      </c>
      <c r="AD13">
        <v>10300</v>
      </c>
      <c r="AE13" s="56">
        <f t="shared" ref="AE13:AE76" si="5">SUM(F13:H13)</f>
        <v>1504765.18</v>
      </c>
      <c r="AF13" s="184">
        <f t="shared" ref="AF13:AF76" si="6">SUM(K13:N13)</f>
        <v>0</v>
      </c>
      <c r="AG13" s="19">
        <f t="shared" ref="AG13:AG76" si="7">AE13-AF13</f>
        <v>1504765.18</v>
      </c>
      <c r="AH13" s="20">
        <f t="shared" ref="AH13:AH76" si="8">SUM(R13:W13)</f>
        <v>1126067.99</v>
      </c>
      <c r="AI13" s="14">
        <f t="shared" ref="AI13:AI76" si="9">SUM(X13:AD13)</f>
        <v>945253.73</v>
      </c>
      <c r="AJ13" s="24">
        <f t="shared" si="4"/>
        <v>180814.26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2157</v>
      </c>
      <c r="F14">
        <v>213683.66</v>
      </c>
      <c r="G14">
        <v>30728.5</v>
      </c>
      <c r="H14">
        <v>16707.52</v>
      </c>
      <c r="I14">
        <v>485826.66</v>
      </c>
      <c r="J14">
        <v>212989.38</v>
      </c>
      <c r="K14">
        <v>0</v>
      </c>
      <c r="N14">
        <v>904.21</v>
      </c>
      <c r="P14">
        <v>-448495.56</v>
      </c>
      <c r="Q14">
        <v>1326846.8</v>
      </c>
      <c r="R14">
        <v>248190.32</v>
      </c>
      <c r="U14">
        <v>232079.5</v>
      </c>
      <c r="W14">
        <v>60000</v>
      </c>
      <c r="X14">
        <v>232079.5</v>
      </c>
      <c r="AA14">
        <v>168859.29</v>
      </c>
      <c r="AB14">
        <v>52350.76</v>
      </c>
      <c r="AD14">
        <v>6300</v>
      </c>
      <c r="AE14" s="56">
        <f t="shared" si="5"/>
        <v>261119.68</v>
      </c>
      <c r="AF14" s="184">
        <f t="shared" si="6"/>
        <v>904.21</v>
      </c>
      <c r="AG14" s="19">
        <f t="shared" si="7"/>
        <v>260215.47</v>
      </c>
      <c r="AH14" s="20">
        <f t="shared" si="8"/>
        <v>540269.82000000007</v>
      </c>
      <c r="AI14" s="14">
        <f t="shared" si="9"/>
        <v>459589.55000000005</v>
      </c>
      <c r="AJ14" s="24">
        <f t="shared" si="4"/>
        <v>80680.270000000019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2158</v>
      </c>
      <c r="F15">
        <v>1024242.42</v>
      </c>
      <c r="G15">
        <v>42902.25</v>
      </c>
      <c r="H15">
        <v>73606.77</v>
      </c>
      <c r="I15">
        <v>7</v>
      </c>
      <c r="J15">
        <v>382461.38</v>
      </c>
      <c r="K15">
        <v>0</v>
      </c>
      <c r="N15">
        <v>0</v>
      </c>
      <c r="P15">
        <v>-41879.07</v>
      </c>
      <c r="Q15">
        <v>1336486.2</v>
      </c>
      <c r="R15">
        <v>351990.03</v>
      </c>
      <c r="S15">
        <v>144000</v>
      </c>
      <c r="T15">
        <v>8.4499999999999993</v>
      </c>
      <c r="U15">
        <v>770188.5</v>
      </c>
      <c r="X15">
        <v>804761.7</v>
      </c>
      <c r="Y15">
        <v>400</v>
      </c>
      <c r="Z15">
        <v>2602</v>
      </c>
      <c r="AA15">
        <v>174590.11</v>
      </c>
      <c r="AB15">
        <v>54300.480000000003</v>
      </c>
      <c r="AD15">
        <v>920</v>
      </c>
      <c r="AE15" s="56">
        <f t="shared" si="5"/>
        <v>1140751.44</v>
      </c>
      <c r="AF15" s="184">
        <f t="shared" si="6"/>
        <v>0</v>
      </c>
      <c r="AG15" s="19">
        <f t="shared" si="7"/>
        <v>1140751.44</v>
      </c>
      <c r="AH15" s="20">
        <f t="shared" si="8"/>
        <v>1266186.98</v>
      </c>
      <c r="AI15" s="14">
        <f t="shared" si="9"/>
        <v>1037574.2899999999</v>
      </c>
      <c r="AJ15" s="24">
        <f t="shared" si="4"/>
        <v>228612.69000000006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2159</v>
      </c>
      <c r="F16">
        <v>1269916.47</v>
      </c>
      <c r="G16">
        <v>49180.95</v>
      </c>
      <c r="H16">
        <v>11457.72</v>
      </c>
      <c r="I16">
        <v>786328.03</v>
      </c>
      <c r="J16">
        <v>260167.33</v>
      </c>
      <c r="K16">
        <v>0</v>
      </c>
      <c r="N16">
        <v>0</v>
      </c>
      <c r="P16">
        <v>170562.43</v>
      </c>
      <c r="Q16">
        <v>2146839.4900000002</v>
      </c>
      <c r="R16">
        <v>403236.34</v>
      </c>
      <c r="U16">
        <v>665724</v>
      </c>
      <c r="W16">
        <v>90000</v>
      </c>
      <c r="X16">
        <v>761539</v>
      </c>
      <c r="AA16">
        <v>290886.96000000002</v>
      </c>
      <c r="AB16">
        <v>41275.800000000003</v>
      </c>
      <c r="AD16">
        <v>5610</v>
      </c>
      <c r="AE16" s="56">
        <f t="shared" si="5"/>
        <v>1330555.1399999999</v>
      </c>
      <c r="AF16" s="184">
        <f t="shared" si="6"/>
        <v>0</v>
      </c>
      <c r="AG16" s="19">
        <f t="shared" si="7"/>
        <v>1330555.1399999999</v>
      </c>
      <c r="AH16" s="20">
        <f t="shared" si="8"/>
        <v>1158960.3400000001</v>
      </c>
      <c r="AI16" s="14">
        <f t="shared" si="9"/>
        <v>1099311.76</v>
      </c>
      <c r="AJ16" s="24">
        <f t="shared" si="4"/>
        <v>59648.580000000075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2160</v>
      </c>
      <c r="F17">
        <v>1374805.26</v>
      </c>
      <c r="G17">
        <v>18734.93</v>
      </c>
      <c r="H17">
        <v>111744.35</v>
      </c>
      <c r="I17">
        <v>178744.6</v>
      </c>
      <c r="J17">
        <v>200750.29</v>
      </c>
      <c r="K17">
        <v>13400</v>
      </c>
      <c r="N17">
        <v>0</v>
      </c>
      <c r="P17">
        <v>190906.4</v>
      </c>
      <c r="Q17">
        <v>1602780.76</v>
      </c>
      <c r="R17">
        <v>368505.4</v>
      </c>
      <c r="S17">
        <v>167072</v>
      </c>
      <c r="T17">
        <v>144.19</v>
      </c>
      <c r="U17">
        <v>693727.5</v>
      </c>
      <c r="X17">
        <v>786751.5</v>
      </c>
      <c r="Y17">
        <v>1200</v>
      </c>
      <c r="Z17">
        <v>3002</v>
      </c>
      <c r="AA17">
        <v>320919.96000000002</v>
      </c>
      <c r="AB17">
        <v>39383.360000000001</v>
      </c>
      <c r="AD17">
        <v>500</v>
      </c>
      <c r="AE17" s="56">
        <f t="shared" si="5"/>
        <v>1505284.54</v>
      </c>
      <c r="AF17" s="184">
        <f t="shared" si="6"/>
        <v>13400</v>
      </c>
      <c r="AG17" s="19">
        <f t="shared" si="7"/>
        <v>1491884.54</v>
      </c>
      <c r="AH17" s="20">
        <f t="shared" si="8"/>
        <v>1229449.0899999999</v>
      </c>
      <c r="AI17" s="14">
        <f t="shared" si="9"/>
        <v>1151756.82</v>
      </c>
      <c r="AJ17" s="24">
        <f t="shared" si="4"/>
        <v>77692.269999999786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2161</v>
      </c>
      <c r="F18">
        <v>681674.57</v>
      </c>
      <c r="G18">
        <v>90794.06</v>
      </c>
      <c r="H18">
        <v>35969.1</v>
      </c>
      <c r="I18">
        <v>238433.63</v>
      </c>
      <c r="J18">
        <v>717883.81</v>
      </c>
      <c r="K18">
        <v>0</v>
      </c>
      <c r="L18">
        <v>7200</v>
      </c>
      <c r="N18">
        <v>2107.42</v>
      </c>
      <c r="P18">
        <v>10130.879999999999</v>
      </c>
      <c r="Q18">
        <v>2036704.82</v>
      </c>
      <c r="R18">
        <v>404820.57</v>
      </c>
      <c r="S18">
        <v>100760.5</v>
      </c>
      <c r="U18">
        <v>328536</v>
      </c>
      <c r="X18">
        <v>484873</v>
      </c>
      <c r="AA18">
        <v>435986.38</v>
      </c>
      <c r="AB18">
        <v>131345.64000000001</v>
      </c>
      <c r="AD18">
        <v>73300</v>
      </c>
      <c r="AE18" s="56">
        <f t="shared" si="5"/>
        <v>808437.72999999986</v>
      </c>
      <c r="AF18" s="184">
        <f t="shared" si="6"/>
        <v>9307.42</v>
      </c>
      <c r="AG18" s="19">
        <f t="shared" si="7"/>
        <v>799130.30999999982</v>
      </c>
      <c r="AH18" s="20">
        <f t="shared" si="8"/>
        <v>834117.07000000007</v>
      </c>
      <c r="AI18" s="14">
        <f t="shared" si="9"/>
        <v>1125505.02</v>
      </c>
      <c r="AJ18" s="24">
        <f t="shared" si="4"/>
        <v>-291387.94999999995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2162</v>
      </c>
      <c r="F19">
        <v>404909.27</v>
      </c>
      <c r="G19">
        <v>21212.69</v>
      </c>
      <c r="H19">
        <v>214538.88</v>
      </c>
      <c r="I19">
        <v>736654.01</v>
      </c>
      <c r="J19">
        <v>78113.61</v>
      </c>
      <c r="K19">
        <v>0</v>
      </c>
      <c r="L19">
        <v>12300</v>
      </c>
      <c r="N19">
        <v>0</v>
      </c>
      <c r="P19">
        <v>1293527.3999999999</v>
      </c>
      <c r="Q19">
        <v>118427.08</v>
      </c>
      <c r="R19">
        <v>231463.57</v>
      </c>
      <c r="AA19">
        <v>155795.63</v>
      </c>
      <c r="AB19">
        <v>44493.96</v>
      </c>
      <c r="AE19" s="56">
        <f t="shared" si="5"/>
        <v>640660.84000000008</v>
      </c>
      <c r="AF19" s="184">
        <f t="shared" si="6"/>
        <v>12300</v>
      </c>
      <c r="AG19" s="19">
        <f t="shared" si="7"/>
        <v>628360.84000000008</v>
      </c>
      <c r="AH19" s="20">
        <f t="shared" si="8"/>
        <v>231463.57</v>
      </c>
      <c r="AI19" s="14">
        <f t="shared" si="9"/>
        <v>200289.59</v>
      </c>
      <c r="AJ19" s="24">
        <f t="shared" si="4"/>
        <v>31173.98000000001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2163</v>
      </c>
      <c r="F20">
        <v>3091447.12</v>
      </c>
      <c r="G20">
        <v>280759.58</v>
      </c>
      <c r="H20">
        <v>51142.54</v>
      </c>
      <c r="I20">
        <v>5156.1000000000004</v>
      </c>
      <c r="J20">
        <v>90007.95</v>
      </c>
      <c r="K20">
        <v>0</v>
      </c>
      <c r="L20">
        <v>17250</v>
      </c>
      <c r="N20">
        <v>0</v>
      </c>
      <c r="P20">
        <v>1632724.86</v>
      </c>
      <c r="Q20">
        <v>1863971.92</v>
      </c>
      <c r="R20">
        <v>536548.02</v>
      </c>
      <c r="U20">
        <v>453799.5</v>
      </c>
      <c r="X20">
        <v>453799.5</v>
      </c>
      <c r="Y20">
        <v>1200</v>
      </c>
      <c r="Z20">
        <v>2302</v>
      </c>
      <c r="AA20">
        <v>509544.99</v>
      </c>
      <c r="AB20">
        <v>18934.52</v>
      </c>
      <c r="AE20" s="56">
        <f t="shared" si="5"/>
        <v>3423349.24</v>
      </c>
      <c r="AF20" s="184">
        <f t="shared" si="6"/>
        <v>17250</v>
      </c>
      <c r="AG20" s="19">
        <f t="shared" si="7"/>
        <v>3406099.24</v>
      </c>
      <c r="AH20" s="20">
        <f t="shared" si="8"/>
        <v>990347.52</v>
      </c>
      <c r="AI20" s="14">
        <f t="shared" si="9"/>
        <v>985781.01</v>
      </c>
      <c r="AJ20" s="24">
        <f t="shared" si="4"/>
        <v>4566.5100000000093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2164</v>
      </c>
      <c r="F21">
        <v>648315.1</v>
      </c>
      <c r="G21">
        <v>40733.83</v>
      </c>
      <c r="H21">
        <v>194708.37</v>
      </c>
      <c r="I21">
        <v>459560.53</v>
      </c>
      <c r="J21">
        <v>868774.78</v>
      </c>
      <c r="K21">
        <v>0</v>
      </c>
      <c r="L21">
        <v>7200</v>
      </c>
      <c r="N21">
        <v>0</v>
      </c>
      <c r="P21">
        <v>-309060.88</v>
      </c>
      <c r="Q21">
        <v>2519990.75</v>
      </c>
      <c r="R21">
        <v>454155.37</v>
      </c>
      <c r="U21">
        <v>392143.5</v>
      </c>
      <c r="W21">
        <v>348</v>
      </c>
      <c r="X21">
        <v>479905.5</v>
      </c>
      <c r="Y21">
        <v>1200</v>
      </c>
      <c r="Z21">
        <v>3002</v>
      </c>
      <c r="AA21">
        <v>216320.95</v>
      </c>
      <c r="AB21">
        <v>98255.679999999993</v>
      </c>
      <c r="AD21">
        <v>54000</v>
      </c>
      <c r="AE21" s="56">
        <f t="shared" si="5"/>
        <v>883757.29999999993</v>
      </c>
      <c r="AF21" s="184">
        <f t="shared" si="6"/>
        <v>7200</v>
      </c>
      <c r="AG21" s="19">
        <f t="shared" si="7"/>
        <v>876557.29999999993</v>
      </c>
      <c r="AH21" s="20">
        <f t="shared" si="8"/>
        <v>846646.87</v>
      </c>
      <c r="AI21" s="14">
        <f t="shared" si="9"/>
        <v>852684.12999999989</v>
      </c>
      <c r="AJ21" s="24">
        <f t="shared" si="4"/>
        <v>-6037.2599999998929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2165</v>
      </c>
      <c r="F22">
        <v>694169.28</v>
      </c>
      <c r="G22">
        <v>23968</v>
      </c>
      <c r="H22">
        <v>28048.29</v>
      </c>
      <c r="I22">
        <v>6</v>
      </c>
      <c r="J22">
        <v>244727.79</v>
      </c>
      <c r="K22">
        <v>0</v>
      </c>
      <c r="N22">
        <v>0</v>
      </c>
      <c r="P22">
        <v>-4042671.72</v>
      </c>
      <c r="Q22">
        <v>4994895.4800000004</v>
      </c>
      <c r="R22">
        <v>345333.19</v>
      </c>
      <c r="T22">
        <v>62.43</v>
      </c>
      <c r="U22">
        <v>663073.5</v>
      </c>
      <c r="X22">
        <v>663073.5</v>
      </c>
      <c r="AA22">
        <v>262452.42</v>
      </c>
      <c r="AB22">
        <v>33837.599999999999</v>
      </c>
      <c r="AD22">
        <v>10410</v>
      </c>
      <c r="AE22" s="56">
        <f t="shared" si="5"/>
        <v>746185.57000000007</v>
      </c>
      <c r="AF22" s="184">
        <f t="shared" si="6"/>
        <v>0</v>
      </c>
      <c r="AG22" s="19">
        <f t="shared" si="7"/>
        <v>746185.57000000007</v>
      </c>
      <c r="AH22" s="20">
        <f t="shared" si="8"/>
        <v>1008469.12</v>
      </c>
      <c r="AI22" s="14">
        <f t="shared" si="9"/>
        <v>969773.5199999999</v>
      </c>
      <c r="AJ22" s="24">
        <f t="shared" si="4"/>
        <v>38695.600000000093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2166</v>
      </c>
      <c r="F23">
        <v>1176807.03</v>
      </c>
      <c r="G23">
        <v>10566.77</v>
      </c>
      <c r="H23">
        <v>110638.65</v>
      </c>
      <c r="I23">
        <v>1519626.61</v>
      </c>
      <c r="J23">
        <v>119946.91</v>
      </c>
      <c r="K23">
        <v>0</v>
      </c>
      <c r="N23">
        <v>16493</v>
      </c>
      <c r="P23">
        <v>1406120.74</v>
      </c>
      <c r="Q23">
        <v>1550129.81</v>
      </c>
      <c r="R23">
        <v>315887.64</v>
      </c>
      <c r="T23">
        <v>0.06</v>
      </c>
      <c r="U23">
        <v>638880.67000000004</v>
      </c>
      <c r="X23">
        <v>680867.47</v>
      </c>
      <c r="AA23">
        <v>253356.16</v>
      </c>
      <c r="AB23">
        <v>55702.32</v>
      </c>
      <c r="AE23" s="56">
        <f t="shared" si="5"/>
        <v>1298012.45</v>
      </c>
      <c r="AF23" s="184">
        <f t="shared" si="6"/>
        <v>16493</v>
      </c>
      <c r="AG23" s="19">
        <f t="shared" si="7"/>
        <v>1281519.45</v>
      </c>
      <c r="AH23" s="20">
        <f t="shared" si="8"/>
        <v>954768.37000000011</v>
      </c>
      <c r="AI23" s="14">
        <f t="shared" si="9"/>
        <v>989925.95</v>
      </c>
      <c r="AJ23" s="24">
        <f t="shared" si="4"/>
        <v>-35157.579999999842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2167</v>
      </c>
      <c r="F24">
        <v>1412047.24</v>
      </c>
      <c r="G24">
        <v>64441.36</v>
      </c>
      <c r="H24">
        <v>13740.16</v>
      </c>
      <c r="I24">
        <v>9</v>
      </c>
      <c r="J24">
        <v>364500.5</v>
      </c>
      <c r="K24">
        <v>0</v>
      </c>
      <c r="N24">
        <v>4780.32</v>
      </c>
      <c r="P24">
        <v>-1522644.79</v>
      </c>
      <c r="Q24">
        <v>2878887.21</v>
      </c>
      <c r="R24">
        <v>415614.71</v>
      </c>
      <c r="S24">
        <v>971106</v>
      </c>
      <c r="T24">
        <v>39.32</v>
      </c>
      <c r="U24">
        <v>1245331.5</v>
      </c>
      <c r="W24">
        <v>185790</v>
      </c>
      <c r="X24">
        <v>1346826.5</v>
      </c>
      <c r="AA24">
        <v>828242.83</v>
      </c>
      <c r="AB24">
        <v>48096.68</v>
      </c>
      <c r="AD24">
        <v>101000</v>
      </c>
      <c r="AE24" s="56">
        <f t="shared" si="5"/>
        <v>1490228.76</v>
      </c>
      <c r="AF24" s="184">
        <f t="shared" si="6"/>
        <v>4780.32</v>
      </c>
      <c r="AG24" s="19">
        <f t="shared" si="7"/>
        <v>1485448.44</v>
      </c>
      <c r="AH24" s="20">
        <f t="shared" si="8"/>
        <v>2817881.5300000003</v>
      </c>
      <c r="AI24" s="14">
        <f t="shared" si="9"/>
        <v>2324166.0100000002</v>
      </c>
      <c r="AJ24" s="24">
        <f t="shared" si="4"/>
        <v>493715.52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2168</v>
      </c>
      <c r="F25">
        <v>821443.69</v>
      </c>
      <c r="G25">
        <v>39563.86</v>
      </c>
      <c r="H25">
        <v>37375.129999999997</v>
      </c>
      <c r="I25">
        <v>68682.100000000006</v>
      </c>
      <c r="J25">
        <v>140929</v>
      </c>
      <c r="K25">
        <v>0</v>
      </c>
      <c r="N25">
        <v>0</v>
      </c>
      <c r="P25">
        <v>-1373288.59</v>
      </c>
      <c r="Q25">
        <v>2079998.65</v>
      </c>
      <c r="R25">
        <v>372604.14</v>
      </c>
      <c r="S25">
        <v>428122</v>
      </c>
      <c r="T25">
        <v>13.43</v>
      </c>
      <c r="U25">
        <v>411135.9</v>
      </c>
      <c r="X25">
        <v>484591.9</v>
      </c>
      <c r="AA25">
        <v>282602.09999999998</v>
      </c>
      <c r="AB25">
        <v>39697.75</v>
      </c>
      <c r="AD25">
        <v>3700</v>
      </c>
      <c r="AE25" s="56">
        <f t="shared" si="5"/>
        <v>898382.67999999993</v>
      </c>
      <c r="AF25" s="184">
        <f t="shared" si="6"/>
        <v>0</v>
      </c>
      <c r="AG25" s="19">
        <f t="shared" si="7"/>
        <v>898382.67999999993</v>
      </c>
      <c r="AH25" s="20">
        <f t="shared" si="8"/>
        <v>1211875.4700000002</v>
      </c>
      <c r="AI25" s="14">
        <f t="shared" si="9"/>
        <v>810591.75</v>
      </c>
      <c r="AJ25" s="24">
        <f t="shared" si="4"/>
        <v>401283.7200000002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2169</v>
      </c>
      <c r="F26">
        <v>883370.34</v>
      </c>
      <c r="G26">
        <v>62878.47</v>
      </c>
      <c r="H26">
        <v>119919.86</v>
      </c>
      <c r="I26">
        <v>607372.82999999996</v>
      </c>
      <c r="J26">
        <v>175448.79</v>
      </c>
      <c r="K26">
        <v>0</v>
      </c>
      <c r="N26">
        <v>0</v>
      </c>
      <c r="P26">
        <v>1175006.6100000001</v>
      </c>
      <c r="Q26">
        <v>413083.29</v>
      </c>
      <c r="R26">
        <v>379907.93</v>
      </c>
      <c r="S26">
        <v>532542</v>
      </c>
      <c r="U26">
        <v>650181</v>
      </c>
      <c r="X26">
        <v>733557.6</v>
      </c>
      <c r="Y26">
        <v>2400</v>
      </c>
      <c r="Z26">
        <v>6053.62</v>
      </c>
      <c r="AA26">
        <v>511036.08</v>
      </c>
      <c r="AB26">
        <v>45583.24</v>
      </c>
      <c r="AD26">
        <v>3100</v>
      </c>
      <c r="AE26" s="56">
        <f t="shared" si="5"/>
        <v>1066168.67</v>
      </c>
      <c r="AF26" s="184">
        <f t="shared" si="6"/>
        <v>0</v>
      </c>
      <c r="AG26" s="19">
        <f t="shared" si="7"/>
        <v>1066168.67</v>
      </c>
      <c r="AH26" s="20">
        <f t="shared" si="8"/>
        <v>1562630.93</v>
      </c>
      <c r="AI26" s="14">
        <f t="shared" si="9"/>
        <v>1301730.54</v>
      </c>
      <c r="AJ26" s="24">
        <f t="shared" si="4"/>
        <v>260900.3899999999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2170</v>
      </c>
      <c r="F27">
        <v>373431.29</v>
      </c>
      <c r="G27">
        <v>6132</v>
      </c>
      <c r="H27">
        <v>7564</v>
      </c>
      <c r="I27">
        <v>308970.53000000003</v>
      </c>
      <c r="J27">
        <v>161963.82</v>
      </c>
      <c r="K27">
        <v>0</v>
      </c>
      <c r="N27">
        <v>0</v>
      </c>
      <c r="P27">
        <v>-1490391.3</v>
      </c>
      <c r="Q27">
        <v>2337378.21</v>
      </c>
      <c r="R27">
        <v>215716.52</v>
      </c>
      <c r="U27">
        <v>382305</v>
      </c>
      <c r="X27">
        <v>382305</v>
      </c>
      <c r="AA27">
        <v>155287.59</v>
      </c>
      <c r="AB27">
        <v>41754.199999999997</v>
      </c>
      <c r="AD27">
        <v>7600</v>
      </c>
      <c r="AE27" s="56">
        <f t="shared" si="5"/>
        <v>387127.29</v>
      </c>
      <c r="AF27" s="184">
        <f t="shared" si="6"/>
        <v>0</v>
      </c>
      <c r="AG27" s="19">
        <f t="shared" si="7"/>
        <v>387127.29</v>
      </c>
      <c r="AH27" s="20">
        <f t="shared" si="8"/>
        <v>598021.52</v>
      </c>
      <c r="AI27" s="14">
        <f t="shared" si="9"/>
        <v>586946.78999999992</v>
      </c>
      <c r="AJ27" s="24">
        <f t="shared" si="4"/>
        <v>11074.730000000098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2171</v>
      </c>
      <c r="F28">
        <v>547188.91</v>
      </c>
      <c r="G28">
        <v>44242.77</v>
      </c>
      <c r="H28">
        <v>49751.34</v>
      </c>
      <c r="I28">
        <v>7</v>
      </c>
      <c r="J28">
        <v>243949.03</v>
      </c>
      <c r="K28">
        <v>10690</v>
      </c>
      <c r="L28">
        <v>34201.379999999997</v>
      </c>
      <c r="N28">
        <v>34.58</v>
      </c>
      <c r="P28">
        <v>-1516238.8</v>
      </c>
      <c r="Q28">
        <v>2446216.73</v>
      </c>
      <c r="R28">
        <v>281473.34000000003</v>
      </c>
      <c r="U28">
        <v>375028.5</v>
      </c>
      <c r="X28">
        <v>448267.5</v>
      </c>
      <c r="AA28">
        <v>241276.54</v>
      </c>
      <c r="AB28">
        <v>44672.639999999999</v>
      </c>
      <c r="AD28">
        <v>12050</v>
      </c>
      <c r="AE28" s="56">
        <f t="shared" si="5"/>
        <v>641183.02</v>
      </c>
      <c r="AF28" s="184">
        <f t="shared" si="6"/>
        <v>44925.96</v>
      </c>
      <c r="AG28" s="19">
        <f t="shared" si="7"/>
        <v>596257.06000000006</v>
      </c>
      <c r="AH28" s="20">
        <f t="shared" si="8"/>
        <v>656501.84000000008</v>
      </c>
      <c r="AI28" s="14">
        <f t="shared" si="9"/>
        <v>746266.68</v>
      </c>
      <c r="AJ28" s="24">
        <f t="shared" si="4"/>
        <v>-89764.839999999967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2172</v>
      </c>
      <c r="F29">
        <v>975559.07</v>
      </c>
      <c r="G29">
        <v>108382.23</v>
      </c>
      <c r="H29">
        <v>57127.23</v>
      </c>
      <c r="I29">
        <v>474708.36</v>
      </c>
      <c r="J29">
        <v>991053.23</v>
      </c>
      <c r="N29">
        <v>9931</v>
      </c>
      <c r="P29">
        <v>-143233.79</v>
      </c>
      <c r="Q29">
        <v>1940194.37</v>
      </c>
      <c r="R29">
        <v>269569.39</v>
      </c>
      <c r="S29">
        <v>1106230</v>
      </c>
      <c r="U29">
        <v>649610.82999999996</v>
      </c>
      <c r="W29">
        <v>1000</v>
      </c>
      <c r="X29">
        <v>757050.83</v>
      </c>
      <c r="Y29">
        <v>320</v>
      </c>
      <c r="Z29">
        <v>256</v>
      </c>
      <c r="AA29">
        <v>351419.64</v>
      </c>
      <c r="AB29">
        <v>67425.210000000006</v>
      </c>
      <c r="AD29">
        <v>50000</v>
      </c>
      <c r="AE29" s="56">
        <f t="shared" si="5"/>
        <v>1141068.53</v>
      </c>
      <c r="AF29" s="184">
        <f t="shared" si="6"/>
        <v>9931</v>
      </c>
      <c r="AG29" s="19">
        <f t="shared" si="7"/>
        <v>1131137.53</v>
      </c>
      <c r="AH29" s="20">
        <f t="shared" si="8"/>
        <v>2026410.2200000002</v>
      </c>
      <c r="AI29" s="14">
        <f t="shared" si="9"/>
        <v>1226471.68</v>
      </c>
      <c r="AJ29" s="24">
        <f t="shared" si="4"/>
        <v>799938.54000000027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2173</v>
      </c>
      <c r="F30">
        <v>1156868.31</v>
      </c>
      <c r="G30">
        <v>34897.26</v>
      </c>
      <c r="H30">
        <v>10883.39</v>
      </c>
      <c r="I30">
        <v>1528731.55</v>
      </c>
      <c r="J30">
        <v>433247.1</v>
      </c>
      <c r="N30">
        <v>2367.15</v>
      </c>
      <c r="P30">
        <v>2369737.25</v>
      </c>
      <c r="Q30">
        <v>225942.27</v>
      </c>
      <c r="R30">
        <v>131878.24</v>
      </c>
      <c r="S30">
        <v>905940.59</v>
      </c>
      <c r="U30">
        <v>152964</v>
      </c>
      <c r="W30">
        <v>1500</v>
      </c>
      <c r="X30">
        <v>280998</v>
      </c>
      <c r="Y30">
        <v>3960</v>
      </c>
      <c r="AA30">
        <v>223443.38</v>
      </c>
      <c r="AB30">
        <v>117300.51</v>
      </c>
      <c r="AE30" s="56">
        <f t="shared" si="5"/>
        <v>1202648.96</v>
      </c>
      <c r="AF30" s="184">
        <f t="shared" si="6"/>
        <v>2367.15</v>
      </c>
      <c r="AG30" s="19">
        <f t="shared" si="7"/>
        <v>1200281.81</v>
      </c>
      <c r="AH30" s="20">
        <f t="shared" si="8"/>
        <v>1192282.83</v>
      </c>
      <c r="AI30" s="14">
        <f t="shared" si="9"/>
        <v>625701.89</v>
      </c>
      <c r="AJ30" s="24">
        <f t="shared" si="4"/>
        <v>566580.94000000006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2174</v>
      </c>
      <c r="F31">
        <v>875715.7</v>
      </c>
      <c r="G31">
        <v>60461.43</v>
      </c>
      <c r="H31">
        <v>36411.050000000003</v>
      </c>
      <c r="I31">
        <v>825640.21</v>
      </c>
      <c r="J31">
        <v>177680.23</v>
      </c>
      <c r="N31">
        <v>32.58</v>
      </c>
      <c r="P31">
        <v>1680346.95</v>
      </c>
      <c r="Q31">
        <v>519805.36</v>
      </c>
      <c r="R31">
        <v>322411.45</v>
      </c>
      <c r="S31">
        <v>169510</v>
      </c>
      <c r="T31">
        <v>246.94</v>
      </c>
      <c r="U31">
        <v>955500</v>
      </c>
      <c r="W31">
        <v>2000</v>
      </c>
      <c r="X31">
        <v>1164507</v>
      </c>
      <c r="Y31">
        <v>1200</v>
      </c>
      <c r="Z31">
        <v>452</v>
      </c>
      <c r="AA31">
        <v>265200.53999999998</v>
      </c>
      <c r="AB31">
        <v>42585.120000000003</v>
      </c>
      <c r="AD31">
        <v>200000</v>
      </c>
      <c r="AE31" s="56">
        <f t="shared" si="5"/>
        <v>972588.18</v>
      </c>
      <c r="AF31" s="184">
        <f t="shared" si="6"/>
        <v>32.58</v>
      </c>
      <c r="AG31" s="19">
        <f t="shared" si="7"/>
        <v>972555.60000000009</v>
      </c>
      <c r="AH31" s="20">
        <f t="shared" si="8"/>
        <v>1449668.3900000001</v>
      </c>
      <c r="AI31" s="14">
        <f t="shared" si="9"/>
        <v>1673944.6600000001</v>
      </c>
      <c r="AJ31" s="24">
        <f t="shared" si="4"/>
        <v>-224276.27000000002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2175</v>
      </c>
      <c r="F32">
        <v>652007.18999999994</v>
      </c>
      <c r="G32">
        <v>53622.3</v>
      </c>
      <c r="H32">
        <v>32634</v>
      </c>
      <c r="I32">
        <v>1906318.78</v>
      </c>
      <c r="J32">
        <v>735608.29</v>
      </c>
      <c r="N32">
        <v>4347.38</v>
      </c>
      <c r="P32">
        <v>3352601.6</v>
      </c>
      <c r="Q32">
        <v>164243.42000000001</v>
      </c>
      <c r="R32">
        <v>163044.23000000001</v>
      </c>
      <c r="S32">
        <v>101347</v>
      </c>
      <c r="U32">
        <v>481677</v>
      </c>
      <c r="W32">
        <v>6000</v>
      </c>
      <c r="X32">
        <v>596495</v>
      </c>
      <c r="Y32">
        <v>160</v>
      </c>
      <c r="Z32">
        <v>712</v>
      </c>
      <c r="AA32">
        <v>156793.60000000001</v>
      </c>
      <c r="AB32">
        <v>79989.47</v>
      </c>
      <c r="AD32">
        <v>58920</v>
      </c>
      <c r="AE32" s="56">
        <f t="shared" si="5"/>
        <v>738263.49</v>
      </c>
      <c r="AF32" s="184">
        <f t="shared" si="6"/>
        <v>4347.38</v>
      </c>
      <c r="AG32" s="19">
        <f t="shared" si="7"/>
        <v>733916.11</v>
      </c>
      <c r="AH32" s="20">
        <f t="shared" si="8"/>
        <v>752068.23</v>
      </c>
      <c r="AI32" s="14">
        <f t="shared" si="9"/>
        <v>893070.07</v>
      </c>
      <c r="AJ32" s="24">
        <f t="shared" si="4"/>
        <v>-141001.83999999997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2176</v>
      </c>
      <c r="F33">
        <v>138588.4</v>
      </c>
      <c r="G33">
        <v>50991.7</v>
      </c>
      <c r="H33">
        <v>62590.21</v>
      </c>
      <c r="I33">
        <v>442006.97</v>
      </c>
      <c r="J33">
        <v>231211.06</v>
      </c>
      <c r="N33">
        <v>540.44000000000005</v>
      </c>
      <c r="P33">
        <v>-2809030.73</v>
      </c>
      <c r="Q33">
        <v>3631737.05</v>
      </c>
      <c r="R33">
        <v>182740.95</v>
      </c>
      <c r="S33">
        <v>112222.91</v>
      </c>
      <c r="U33">
        <v>675160.5</v>
      </c>
      <c r="W33">
        <v>204000</v>
      </c>
      <c r="X33">
        <v>783089.5</v>
      </c>
      <c r="Y33">
        <v>1570</v>
      </c>
      <c r="Z33">
        <v>544</v>
      </c>
      <c r="AA33">
        <v>242278.37</v>
      </c>
      <c r="AB33">
        <v>44500.91</v>
      </c>
      <c r="AE33" s="56">
        <f t="shared" si="5"/>
        <v>252170.30999999997</v>
      </c>
      <c r="AF33" s="184">
        <f t="shared" si="6"/>
        <v>540.44000000000005</v>
      </c>
      <c r="AG33" s="19">
        <f t="shared" si="7"/>
        <v>251629.86999999997</v>
      </c>
      <c r="AH33" s="20">
        <f t="shared" si="8"/>
        <v>1174124.3599999999</v>
      </c>
      <c r="AI33" s="14">
        <f t="shared" si="9"/>
        <v>1071982.78</v>
      </c>
      <c r="AJ33" s="24">
        <f t="shared" si="4"/>
        <v>102141.57999999984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2177</v>
      </c>
      <c r="F34">
        <v>1388475.63</v>
      </c>
      <c r="G34">
        <v>106169.33</v>
      </c>
      <c r="H34">
        <v>76344.11</v>
      </c>
      <c r="I34">
        <v>213266.42</v>
      </c>
      <c r="J34">
        <v>721747.31</v>
      </c>
      <c r="N34">
        <v>43.28</v>
      </c>
      <c r="P34">
        <v>1386950.18</v>
      </c>
      <c r="Q34">
        <v>669957.9</v>
      </c>
      <c r="R34">
        <v>262488.65999999997</v>
      </c>
      <c r="S34">
        <v>789104.51</v>
      </c>
      <c r="U34">
        <v>176180.67</v>
      </c>
      <c r="W34">
        <v>65920</v>
      </c>
      <c r="X34">
        <v>362602.67</v>
      </c>
      <c r="Y34">
        <v>25125</v>
      </c>
      <c r="Z34">
        <v>6296</v>
      </c>
      <c r="AA34">
        <v>282710.40000000002</v>
      </c>
      <c r="AB34">
        <v>67908.33</v>
      </c>
      <c r="AD34">
        <v>100000</v>
      </c>
      <c r="AE34" s="56">
        <f t="shared" si="5"/>
        <v>1570989.07</v>
      </c>
      <c r="AF34" s="184">
        <f t="shared" si="6"/>
        <v>43.28</v>
      </c>
      <c r="AG34" s="19">
        <f t="shared" si="7"/>
        <v>1570945.79</v>
      </c>
      <c r="AH34" s="20">
        <f t="shared" si="8"/>
        <v>1293693.8399999999</v>
      </c>
      <c r="AI34" s="14">
        <f t="shared" si="9"/>
        <v>844642.4</v>
      </c>
      <c r="AJ34" s="24">
        <f t="shared" si="4"/>
        <v>449051.43999999983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2178</v>
      </c>
      <c r="F35">
        <v>892237.9</v>
      </c>
      <c r="G35">
        <v>56789.5</v>
      </c>
      <c r="H35">
        <v>44931.96</v>
      </c>
      <c r="I35">
        <v>458397.49</v>
      </c>
      <c r="J35">
        <v>274107.56</v>
      </c>
      <c r="N35">
        <v>30.53</v>
      </c>
      <c r="P35">
        <v>-526275.07999999996</v>
      </c>
      <c r="Q35">
        <v>2501284.2200000002</v>
      </c>
      <c r="R35">
        <v>173671.67999999999</v>
      </c>
      <c r="U35">
        <v>534123</v>
      </c>
      <c r="W35">
        <v>6000</v>
      </c>
      <c r="X35">
        <v>706077</v>
      </c>
      <c r="Y35">
        <v>2140</v>
      </c>
      <c r="Z35">
        <v>96</v>
      </c>
      <c r="AA35">
        <v>186675.32</v>
      </c>
      <c r="AB35">
        <v>67381.62</v>
      </c>
      <c r="AE35" s="56">
        <f t="shared" si="5"/>
        <v>993959.36</v>
      </c>
      <c r="AF35" s="184">
        <f t="shared" si="6"/>
        <v>30.53</v>
      </c>
      <c r="AG35" s="19">
        <f t="shared" si="7"/>
        <v>993928.83</v>
      </c>
      <c r="AH35" s="20">
        <f t="shared" si="8"/>
        <v>713794.67999999993</v>
      </c>
      <c r="AI35" s="14">
        <f t="shared" si="9"/>
        <v>962369.94000000006</v>
      </c>
      <c r="AJ35" s="24">
        <f t="shared" si="4"/>
        <v>-248575.26000000013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2179</v>
      </c>
      <c r="F36">
        <v>933499.24</v>
      </c>
      <c r="G36">
        <v>112378.49</v>
      </c>
      <c r="H36">
        <v>14718.06</v>
      </c>
      <c r="I36">
        <v>1604023.3</v>
      </c>
      <c r="J36">
        <v>358623.63</v>
      </c>
      <c r="N36">
        <v>5639.06</v>
      </c>
      <c r="P36">
        <v>628010.12</v>
      </c>
      <c r="Q36">
        <v>1692932.58</v>
      </c>
      <c r="R36">
        <v>196420.49</v>
      </c>
      <c r="S36">
        <v>884500</v>
      </c>
      <c r="U36">
        <v>459087</v>
      </c>
      <c r="W36">
        <v>2500</v>
      </c>
      <c r="X36">
        <v>592686</v>
      </c>
      <c r="Y36">
        <v>1900</v>
      </c>
      <c r="AA36">
        <v>166286.81</v>
      </c>
      <c r="AB36">
        <v>67623.72</v>
      </c>
      <c r="AD36">
        <v>17350</v>
      </c>
      <c r="AE36" s="56">
        <f t="shared" si="5"/>
        <v>1060595.79</v>
      </c>
      <c r="AF36" s="184">
        <f t="shared" si="6"/>
        <v>5639.06</v>
      </c>
      <c r="AG36" s="19">
        <f t="shared" si="7"/>
        <v>1054956.73</v>
      </c>
      <c r="AH36" s="20">
        <f t="shared" si="8"/>
        <v>1542507.49</v>
      </c>
      <c r="AI36" s="14">
        <f t="shared" si="9"/>
        <v>845846.53</v>
      </c>
      <c r="AJ36" s="24">
        <f t="shared" si="4"/>
        <v>696660.96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2180</v>
      </c>
      <c r="F37">
        <v>922498.53</v>
      </c>
      <c r="G37">
        <v>22931.62</v>
      </c>
      <c r="H37">
        <v>29242.880000000001</v>
      </c>
      <c r="I37">
        <v>965880.01</v>
      </c>
      <c r="J37">
        <v>769931.9</v>
      </c>
      <c r="N37">
        <v>210</v>
      </c>
      <c r="P37">
        <v>1325194.69</v>
      </c>
      <c r="Q37">
        <v>1663595.16</v>
      </c>
      <c r="R37">
        <v>169243.38</v>
      </c>
      <c r="S37">
        <v>100580</v>
      </c>
      <c r="U37">
        <v>449862</v>
      </c>
      <c r="W37">
        <v>8000</v>
      </c>
      <c r="X37">
        <v>527447</v>
      </c>
      <c r="Y37">
        <v>1200</v>
      </c>
      <c r="AA37">
        <v>381544.23</v>
      </c>
      <c r="AB37">
        <v>96009.06</v>
      </c>
      <c r="AE37" s="56">
        <f t="shared" si="5"/>
        <v>974673.03</v>
      </c>
      <c r="AF37" s="184">
        <f t="shared" si="6"/>
        <v>210</v>
      </c>
      <c r="AG37" s="19">
        <f t="shared" si="7"/>
        <v>974463.03</v>
      </c>
      <c r="AH37" s="20">
        <f t="shared" si="8"/>
        <v>727685.38</v>
      </c>
      <c r="AI37" s="14">
        <f t="shared" si="9"/>
        <v>1006200.29</v>
      </c>
      <c r="AJ37" s="24">
        <f t="shared" si="4"/>
        <v>-278514.91000000003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2181</v>
      </c>
      <c r="F38">
        <v>336698.13</v>
      </c>
      <c r="G38">
        <v>55159.24</v>
      </c>
      <c r="H38">
        <v>16104.83</v>
      </c>
      <c r="I38">
        <v>554690.15</v>
      </c>
      <c r="J38">
        <v>551293.71</v>
      </c>
      <c r="N38">
        <v>31.19</v>
      </c>
      <c r="P38">
        <v>-1901897.71</v>
      </c>
      <c r="Q38">
        <v>3267492.72</v>
      </c>
      <c r="R38">
        <v>198985.13</v>
      </c>
      <c r="S38">
        <v>358690</v>
      </c>
      <c r="U38">
        <v>917584.5</v>
      </c>
      <c r="W38">
        <v>8000</v>
      </c>
      <c r="X38">
        <v>1015894.5</v>
      </c>
      <c r="Y38">
        <v>320</v>
      </c>
      <c r="Z38">
        <v>432</v>
      </c>
      <c r="AA38">
        <v>243368.6</v>
      </c>
      <c r="AB38">
        <v>74924.67</v>
      </c>
      <c r="AE38" s="56">
        <f t="shared" si="5"/>
        <v>407962.2</v>
      </c>
      <c r="AF38" s="184">
        <f t="shared" si="6"/>
        <v>31.19</v>
      </c>
      <c r="AG38" s="19">
        <f t="shared" si="7"/>
        <v>407931.01</v>
      </c>
      <c r="AH38" s="20">
        <f t="shared" si="8"/>
        <v>1483259.63</v>
      </c>
      <c r="AI38" s="14">
        <f t="shared" si="9"/>
        <v>1334939.77</v>
      </c>
      <c r="AJ38" s="24">
        <f t="shared" si="4"/>
        <v>148319.85999999987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2182</v>
      </c>
      <c r="F39">
        <v>813814.87</v>
      </c>
      <c r="G39">
        <v>274293.03999999998</v>
      </c>
      <c r="H39">
        <v>52860.18</v>
      </c>
      <c r="I39">
        <v>537217.79</v>
      </c>
      <c r="J39">
        <v>404212.11</v>
      </c>
      <c r="K39">
        <v>49409.75</v>
      </c>
      <c r="L39">
        <v>10400</v>
      </c>
      <c r="N39">
        <v>156.1</v>
      </c>
      <c r="O39">
        <v>17688.88</v>
      </c>
      <c r="P39">
        <v>132865.29</v>
      </c>
      <c r="Q39">
        <v>1814650.86</v>
      </c>
      <c r="R39">
        <v>412416.45</v>
      </c>
      <c r="S39">
        <v>411.5</v>
      </c>
      <c r="U39">
        <v>665408</v>
      </c>
      <c r="W39">
        <v>129000</v>
      </c>
      <c r="X39">
        <v>829939</v>
      </c>
      <c r="AA39">
        <v>233149.16</v>
      </c>
      <c r="AB39">
        <v>86920.68</v>
      </c>
      <c r="AE39" s="56">
        <f t="shared" si="5"/>
        <v>1140968.0899999999</v>
      </c>
      <c r="AF39" s="184">
        <f t="shared" si="6"/>
        <v>59965.85</v>
      </c>
      <c r="AG39" s="19">
        <f t="shared" si="7"/>
        <v>1081002.2399999998</v>
      </c>
      <c r="AH39" s="20">
        <f t="shared" si="8"/>
        <v>1207235.95</v>
      </c>
      <c r="AI39" s="14">
        <f t="shared" si="9"/>
        <v>1150008.8399999999</v>
      </c>
      <c r="AJ39" s="24">
        <f t="shared" si="4"/>
        <v>57227.110000000102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2183</v>
      </c>
      <c r="F40">
        <v>315296.75</v>
      </c>
      <c r="G40">
        <v>174027.3</v>
      </c>
      <c r="H40">
        <v>51492.56</v>
      </c>
      <c r="I40">
        <v>843347.27</v>
      </c>
      <c r="J40">
        <v>59203.53</v>
      </c>
      <c r="K40">
        <v>19621.919999999998</v>
      </c>
      <c r="L40">
        <v>14946.45</v>
      </c>
      <c r="N40">
        <v>63437.01</v>
      </c>
      <c r="P40">
        <v>-341308.4</v>
      </c>
      <c r="Q40">
        <v>1914111.01</v>
      </c>
      <c r="R40">
        <v>274182.7</v>
      </c>
      <c r="U40">
        <v>663701.5</v>
      </c>
      <c r="W40">
        <v>6360</v>
      </c>
      <c r="X40">
        <v>873630.5</v>
      </c>
      <c r="Z40">
        <v>500</v>
      </c>
      <c r="AA40">
        <v>259170.01</v>
      </c>
      <c r="AB40">
        <v>38384.269999999997</v>
      </c>
      <c r="AE40" s="56">
        <f t="shared" si="5"/>
        <v>540816.61</v>
      </c>
      <c r="AF40" s="184">
        <f t="shared" si="6"/>
        <v>98005.38</v>
      </c>
      <c r="AG40" s="19">
        <f t="shared" si="7"/>
        <v>442811.23</v>
      </c>
      <c r="AH40" s="20">
        <f t="shared" si="8"/>
        <v>944244.2</v>
      </c>
      <c r="AI40" s="14">
        <f t="shared" si="9"/>
        <v>1171684.78</v>
      </c>
      <c r="AJ40" s="24">
        <f t="shared" si="4"/>
        <v>-227440.58000000007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2184</v>
      </c>
      <c r="F41">
        <v>338008.41</v>
      </c>
      <c r="G41">
        <v>252159.23</v>
      </c>
      <c r="H41">
        <v>34918.5</v>
      </c>
      <c r="I41">
        <v>1727261.01</v>
      </c>
      <c r="J41">
        <v>130404.16</v>
      </c>
      <c r="K41">
        <v>22926.09</v>
      </c>
      <c r="L41">
        <v>11800</v>
      </c>
      <c r="N41">
        <v>1126.8</v>
      </c>
      <c r="O41">
        <v>13750.18</v>
      </c>
      <c r="P41">
        <v>2697734.9</v>
      </c>
      <c r="Q41">
        <v>174893.33</v>
      </c>
      <c r="R41">
        <v>364240.48</v>
      </c>
      <c r="S41">
        <v>1249.98</v>
      </c>
      <c r="T41">
        <v>1660.67</v>
      </c>
      <c r="U41">
        <v>476734.5</v>
      </c>
      <c r="X41">
        <v>579714.5</v>
      </c>
      <c r="AA41">
        <v>304839.94</v>
      </c>
      <c r="AB41">
        <v>350811.18</v>
      </c>
      <c r="AC41">
        <v>48000</v>
      </c>
      <c r="AE41" s="56">
        <f t="shared" si="5"/>
        <v>625086.14</v>
      </c>
      <c r="AF41" s="184">
        <f t="shared" si="6"/>
        <v>35852.89</v>
      </c>
      <c r="AG41" s="19">
        <f t="shared" si="7"/>
        <v>589233.25</v>
      </c>
      <c r="AH41" s="20">
        <f t="shared" si="8"/>
        <v>843885.62999999989</v>
      </c>
      <c r="AI41" s="14">
        <f t="shared" si="9"/>
        <v>1283365.6199999999</v>
      </c>
      <c r="AJ41" s="24">
        <f t="shared" si="4"/>
        <v>-439479.99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2185</v>
      </c>
      <c r="F42">
        <v>952412.49</v>
      </c>
      <c r="G42">
        <v>380168.48</v>
      </c>
      <c r="H42">
        <v>146201</v>
      </c>
      <c r="I42">
        <v>1068653.58</v>
      </c>
      <c r="J42">
        <v>164355.23000000001</v>
      </c>
      <c r="K42">
        <v>73259.69</v>
      </c>
      <c r="L42">
        <v>10400</v>
      </c>
      <c r="N42">
        <v>2202.46</v>
      </c>
      <c r="O42">
        <v>381834.93</v>
      </c>
      <c r="P42">
        <v>283702.7</v>
      </c>
      <c r="Q42">
        <v>1897157.59</v>
      </c>
      <c r="R42">
        <v>591662.23</v>
      </c>
      <c r="S42">
        <v>6200.8</v>
      </c>
      <c r="U42">
        <v>613411.19999999995</v>
      </c>
      <c r="W42">
        <v>5000</v>
      </c>
      <c r="X42">
        <v>743365.2</v>
      </c>
      <c r="AA42">
        <v>339117.14</v>
      </c>
      <c r="AB42">
        <v>70558.48</v>
      </c>
      <c r="AE42" s="56">
        <f t="shared" si="5"/>
        <v>1478781.97</v>
      </c>
      <c r="AF42" s="184">
        <f t="shared" si="6"/>
        <v>85862.150000000009</v>
      </c>
      <c r="AG42" s="19">
        <f t="shared" si="7"/>
        <v>1392919.82</v>
      </c>
      <c r="AH42" s="20">
        <f t="shared" si="8"/>
        <v>1216274.23</v>
      </c>
      <c r="AI42" s="14">
        <f t="shared" si="9"/>
        <v>1153040.8199999998</v>
      </c>
      <c r="AJ42" s="24">
        <f t="shared" si="4"/>
        <v>63233.410000000149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2186</v>
      </c>
      <c r="F43">
        <v>989951.07</v>
      </c>
      <c r="G43">
        <v>222635.45</v>
      </c>
      <c r="H43">
        <v>66676.69</v>
      </c>
      <c r="I43">
        <v>1338968.8799999999</v>
      </c>
      <c r="J43">
        <v>444291</v>
      </c>
      <c r="K43">
        <v>29257.24</v>
      </c>
      <c r="L43">
        <v>10400</v>
      </c>
      <c r="N43">
        <v>13</v>
      </c>
      <c r="P43">
        <v>1539922.37</v>
      </c>
      <c r="Q43">
        <v>1769380.27</v>
      </c>
      <c r="R43">
        <v>348805.25</v>
      </c>
      <c r="U43">
        <v>636886.5</v>
      </c>
      <c r="W43">
        <v>9000</v>
      </c>
      <c r="X43">
        <v>824920.5</v>
      </c>
      <c r="AA43">
        <v>325072.68</v>
      </c>
      <c r="AB43">
        <v>52148.36</v>
      </c>
      <c r="AC43">
        <v>79000</v>
      </c>
      <c r="AE43" s="56">
        <f t="shared" si="5"/>
        <v>1279263.21</v>
      </c>
      <c r="AF43" s="184">
        <f t="shared" si="6"/>
        <v>39670.240000000005</v>
      </c>
      <c r="AG43" s="19">
        <f t="shared" si="7"/>
        <v>1239592.97</v>
      </c>
      <c r="AH43" s="20">
        <f t="shared" si="8"/>
        <v>994691.75</v>
      </c>
      <c r="AI43" s="14">
        <f t="shared" si="9"/>
        <v>1281141.54</v>
      </c>
      <c r="AJ43" s="24">
        <f t="shared" si="4"/>
        <v>-286449.79000000004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2187</v>
      </c>
      <c r="F44">
        <v>434130.83</v>
      </c>
      <c r="G44">
        <v>115913.19</v>
      </c>
      <c r="H44">
        <v>18313</v>
      </c>
      <c r="I44">
        <v>766434.52</v>
      </c>
      <c r="J44">
        <v>192406.59</v>
      </c>
      <c r="K44">
        <v>24552.53</v>
      </c>
      <c r="L44">
        <v>10400</v>
      </c>
      <c r="N44">
        <v>5</v>
      </c>
      <c r="P44">
        <v>-1234392.1299999999</v>
      </c>
      <c r="Q44">
        <v>2854151.72</v>
      </c>
      <c r="R44">
        <v>283806.24</v>
      </c>
      <c r="U44">
        <v>441021</v>
      </c>
      <c r="X44">
        <v>539249</v>
      </c>
      <c r="AA44">
        <v>212331.47</v>
      </c>
      <c r="AB44">
        <v>100765.75999999999</v>
      </c>
      <c r="AE44" s="56">
        <f t="shared" si="5"/>
        <v>568357.02</v>
      </c>
      <c r="AF44" s="184">
        <f t="shared" si="6"/>
        <v>34957.53</v>
      </c>
      <c r="AG44" s="19">
        <f t="shared" si="7"/>
        <v>533399.49</v>
      </c>
      <c r="AH44" s="20">
        <f t="shared" si="8"/>
        <v>724827.24</v>
      </c>
      <c r="AI44" s="14">
        <f t="shared" si="9"/>
        <v>852346.23</v>
      </c>
      <c r="AJ44" s="24">
        <f t="shared" si="4"/>
        <v>-127518.98999999999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2188</v>
      </c>
      <c r="F45">
        <v>224930.17</v>
      </c>
      <c r="G45">
        <v>83861.38</v>
      </c>
      <c r="H45">
        <v>31994.36</v>
      </c>
      <c r="I45">
        <v>364626.86</v>
      </c>
      <c r="J45">
        <v>243645.76</v>
      </c>
      <c r="K45">
        <v>24111.55</v>
      </c>
      <c r="L45">
        <v>25600</v>
      </c>
      <c r="N45">
        <v>0</v>
      </c>
      <c r="P45">
        <v>-827838</v>
      </c>
      <c r="Q45">
        <v>1832494.5</v>
      </c>
      <c r="R45">
        <v>325900.15999999997</v>
      </c>
      <c r="U45">
        <v>420652.6</v>
      </c>
      <c r="W45">
        <v>9900</v>
      </c>
      <c r="X45">
        <v>515791.6</v>
      </c>
      <c r="AA45">
        <v>316952.03999999998</v>
      </c>
      <c r="AB45">
        <v>29018.639999999999</v>
      </c>
      <c r="AE45" s="56">
        <f t="shared" si="5"/>
        <v>340785.91000000003</v>
      </c>
      <c r="AF45" s="184">
        <f t="shared" si="6"/>
        <v>49711.55</v>
      </c>
      <c r="AG45" s="19">
        <f t="shared" si="7"/>
        <v>291074.36000000004</v>
      </c>
      <c r="AH45" s="20">
        <f t="shared" si="8"/>
        <v>756452.76</v>
      </c>
      <c r="AI45" s="14">
        <f t="shared" si="9"/>
        <v>861762.27999999991</v>
      </c>
      <c r="AJ45" s="24">
        <f t="shared" si="4"/>
        <v>-105309.5199999999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2189</v>
      </c>
      <c r="F46">
        <v>660536.96</v>
      </c>
      <c r="G46">
        <v>33944.300000000003</v>
      </c>
      <c r="H46">
        <v>42123.26</v>
      </c>
      <c r="I46">
        <v>295181.24</v>
      </c>
      <c r="J46">
        <v>440103.75</v>
      </c>
      <c r="K46">
        <v>2839.4</v>
      </c>
      <c r="L46">
        <v>13416.5</v>
      </c>
      <c r="N46">
        <v>88.51</v>
      </c>
      <c r="P46">
        <v>-35817.589999999997</v>
      </c>
      <c r="Q46">
        <v>1474437.8</v>
      </c>
      <c r="R46">
        <v>421437.25</v>
      </c>
      <c r="U46">
        <v>377614</v>
      </c>
      <c r="W46">
        <v>28800</v>
      </c>
      <c r="X46">
        <v>517359</v>
      </c>
      <c r="AA46">
        <v>235001.25</v>
      </c>
      <c r="AB46">
        <v>58566.11</v>
      </c>
      <c r="AE46" s="56">
        <f t="shared" si="5"/>
        <v>736604.52</v>
      </c>
      <c r="AF46" s="184">
        <f t="shared" si="6"/>
        <v>16344.41</v>
      </c>
      <c r="AG46" s="19">
        <f t="shared" si="7"/>
        <v>720260.11</v>
      </c>
      <c r="AH46" s="20">
        <f t="shared" si="8"/>
        <v>827851.25</v>
      </c>
      <c r="AI46" s="14">
        <f t="shared" si="9"/>
        <v>810926.36</v>
      </c>
      <c r="AJ46" s="24">
        <f t="shared" si="4"/>
        <v>16924.890000000014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2190</v>
      </c>
      <c r="F47">
        <v>408486.85</v>
      </c>
      <c r="G47">
        <v>175580.76</v>
      </c>
      <c r="H47">
        <v>53632.53</v>
      </c>
      <c r="I47">
        <v>935918.02</v>
      </c>
      <c r="J47">
        <v>308313.19</v>
      </c>
      <c r="K47">
        <v>146218.74</v>
      </c>
      <c r="L47">
        <v>14950</v>
      </c>
      <c r="N47">
        <v>4440.01</v>
      </c>
      <c r="P47">
        <v>-277219.64</v>
      </c>
      <c r="Q47">
        <v>2225815.7200000002</v>
      </c>
      <c r="R47">
        <v>452430.23</v>
      </c>
      <c r="U47">
        <v>692502</v>
      </c>
      <c r="W47">
        <v>2000</v>
      </c>
      <c r="X47">
        <v>940221</v>
      </c>
      <c r="AA47">
        <v>374071.91</v>
      </c>
      <c r="AB47">
        <v>64912.800000000003</v>
      </c>
      <c r="AE47" s="56">
        <f t="shared" si="5"/>
        <v>637700.14</v>
      </c>
      <c r="AF47" s="184">
        <f t="shared" si="6"/>
        <v>165608.75</v>
      </c>
      <c r="AG47" s="19">
        <f t="shared" si="7"/>
        <v>472091.39</v>
      </c>
      <c r="AH47" s="20">
        <f t="shared" si="8"/>
        <v>1146932.23</v>
      </c>
      <c r="AI47" s="14">
        <f t="shared" si="9"/>
        <v>1379205.71</v>
      </c>
      <c r="AJ47" s="24">
        <f t="shared" si="4"/>
        <v>-232273.47999999998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2191</v>
      </c>
      <c r="F48">
        <v>249501.43</v>
      </c>
      <c r="G48">
        <v>44994.54</v>
      </c>
      <c r="H48">
        <v>22709.21</v>
      </c>
      <c r="I48">
        <v>938713.81</v>
      </c>
      <c r="J48">
        <v>107633.96</v>
      </c>
      <c r="K48">
        <v>45875.040000000001</v>
      </c>
      <c r="L48">
        <v>10400</v>
      </c>
      <c r="N48">
        <v>0</v>
      </c>
      <c r="P48">
        <v>1218009.6399999999</v>
      </c>
      <c r="Q48">
        <v>216270.07999999999</v>
      </c>
      <c r="R48">
        <v>188872.72</v>
      </c>
      <c r="T48">
        <v>1785.32</v>
      </c>
      <c r="U48">
        <v>319368</v>
      </c>
      <c r="W48">
        <v>4500</v>
      </c>
      <c r="X48">
        <v>438012</v>
      </c>
      <c r="AA48">
        <v>159143.32999999999</v>
      </c>
      <c r="AB48">
        <v>44372.52</v>
      </c>
      <c r="AE48" s="56">
        <f t="shared" si="5"/>
        <v>317205.18</v>
      </c>
      <c r="AF48" s="184">
        <f t="shared" si="6"/>
        <v>56275.040000000001</v>
      </c>
      <c r="AG48" s="19">
        <f t="shared" si="7"/>
        <v>260930.13999999998</v>
      </c>
      <c r="AH48" s="20">
        <f t="shared" si="8"/>
        <v>514526.04000000004</v>
      </c>
      <c r="AI48" s="14">
        <f t="shared" si="9"/>
        <v>641527.85</v>
      </c>
      <c r="AJ48" s="24">
        <f t="shared" si="4"/>
        <v>-127001.80999999994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2192</v>
      </c>
      <c r="F49">
        <v>684306.37</v>
      </c>
      <c r="G49">
        <v>363251.25</v>
      </c>
      <c r="H49">
        <v>134019.91</v>
      </c>
      <c r="I49">
        <v>902770.5</v>
      </c>
      <c r="J49">
        <v>182480.84</v>
      </c>
      <c r="K49">
        <v>19691.400000000001</v>
      </c>
      <c r="L49">
        <v>11800</v>
      </c>
      <c r="N49">
        <v>3713</v>
      </c>
      <c r="O49">
        <v>247922.95</v>
      </c>
      <c r="P49">
        <v>-178538.47</v>
      </c>
      <c r="Q49">
        <v>2200312.12</v>
      </c>
      <c r="R49">
        <v>666006.03</v>
      </c>
      <c r="T49">
        <v>8.99</v>
      </c>
      <c r="U49">
        <v>586010.14</v>
      </c>
      <c r="W49">
        <v>7000</v>
      </c>
      <c r="X49">
        <v>834070.14</v>
      </c>
      <c r="AA49">
        <v>397490.03</v>
      </c>
      <c r="AB49">
        <v>65537.119999999995</v>
      </c>
      <c r="AE49" s="56">
        <f t="shared" si="5"/>
        <v>1181577.53</v>
      </c>
      <c r="AF49" s="184">
        <f t="shared" si="6"/>
        <v>35204.400000000001</v>
      </c>
      <c r="AG49" s="19">
        <f t="shared" si="7"/>
        <v>1146373.1300000001</v>
      </c>
      <c r="AH49" s="20">
        <f t="shared" si="8"/>
        <v>1259025.1600000001</v>
      </c>
      <c r="AI49" s="14">
        <f t="shared" si="9"/>
        <v>1297097.29</v>
      </c>
      <c r="AJ49" s="24">
        <f t="shared" si="4"/>
        <v>-38072.129999999888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2193</v>
      </c>
      <c r="F50">
        <v>429927.93</v>
      </c>
      <c r="G50">
        <v>430751.88</v>
      </c>
      <c r="H50">
        <v>44475.23</v>
      </c>
      <c r="I50">
        <v>539777.31999999995</v>
      </c>
      <c r="J50">
        <v>98509.72</v>
      </c>
      <c r="K50">
        <v>28478.68</v>
      </c>
      <c r="L50">
        <v>37800</v>
      </c>
      <c r="N50">
        <v>3863.96</v>
      </c>
      <c r="P50">
        <v>-1499704.23</v>
      </c>
      <c r="Q50">
        <v>2882325.41</v>
      </c>
      <c r="R50">
        <v>499034.83</v>
      </c>
      <c r="U50">
        <v>506079</v>
      </c>
      <c r="W50">
        <v>31000</v>
      </c>
      <c r="X50">
        <v>642922</v>
      </c>
      <c r="AA50">
        <v>279614.77</v>
      </c>
      <c r="AB50">
        <v>22898.799999999999</v>
      </c>
      <c r="AE50" s="56">
        <f t="shared" si="5"/>
        <v>905155.04</v>
      </c>
      <c r="AF50" s="184">
        <f t="shared" si="6"/>
        <v>70142.64</v>
      </c>
      <c r="AG50" s="19">
        <f t="shared" si="7"/>
        <v>835012.4</v>
      </c>
      <c r="AH50" s="20">
        <f t="shared" si="8"/>
        <v>1036113.8300000001</v>
      </c>
      <c r="AI50" s="14">
        <f t="shared" si="9"/>
        <v>945435.57000000007</v>
      </c>
      <c r="AJ50" s="24">
        <f t="shared" si="4"/>
        <v>90678.260000000009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2194</v>
      </c>
      <c r="F51">
        <v>265936.15999999997</v>
      </c>
      <c r="G51">
        <v>356643.12</v>
      </c>
      <c r="H51">
        <v>29710.799999999999</v>
      </c>
      <c r="I51">
        <v>556570.61</v>
      </c>
      <c r="J51">
        <v>48490.8</v>
      </c>
      <c r="K51">
        <v>23248.57</v>
      </c>
      <c r="L51">
        <v>43370.07</v>
      </c>
      <c r="N51">
        <v>1098.04</v>
      </c>
      <c r="O51">
        <v>34220.239999999998</v>
      </c>
      <c r="P51">
        <v>-602835.85</v>
      </c>
      <c r="Q51">
        <v>1671717.03</v>
      </c>
      <c r="R51">
        <v>343084.74</v>
      </c>
      <c r="S51">
        <v>1023.96</v>
      </c>
      <c r="U51">
        <v>324838.5</v>
      </c>
      <c r="W51">
        <v>2000</v>
      </c>
      <c r="X51">
        <v>394283.5</v>
      </c>
      <c r="AA51">
        <v>169341.07</v>
      </c>
      <c r="AB51">
        <v>20789.240000000002</v>
      </c>
      <c r="AE51" s="56">
        <f t="shared" si="5"/>
        <v>652290.08000000007</v>
      </c>
      <c r="AF51" s="184">
        <f t="shared" si="6"/>
        <v>67716.679999999993</v>
      </c>
      <c r="AG51" s="19">
        <f t="shared" si="7"/>
        <v>584573.40000000014</v>
      </c>
      <c r="AH51" s="20">
        <f t="shared" si="8"/>
        <v>670947.19999999995</v>
      </c>
      <c r="AI51" s="14">
        <f t="shared" si="9"/>
        <v>584413.81000000006</v>
      </c>
      <c r="AJ51" s="24">
        <f t="shared" si="4"/>
        <v>86533.389999999898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2195</v>
      </c>
      <c r="F52">
        <v>564823.53</v>
      </c>
      <c r="G52">
        <v>372193.63</v>
      </c>
      <c r="H52">
        <v>39690.44</v>
      </c>
      <c r="I52">
        <v>669771.47</v>
      </c>
      <c r="J52">
        <v>358772.09</v>
      </c>
      <c r="K52">
        <v>42854.69</v>
      </c>
      <c r="L52">
        <v>10400</v>
      </c>
      <c r="N52">
        <v>29.62</v>
      </c>
      <c r="P52">
        <v>1456173.29</v>
      </c>
      <c r="Q52">
        <v>579857.57999999996</v>
      </c>
      <c r="R52">
        <v>415439.42</v>
      </c>
      <c r="U52">
        <v>333933.88</v>
      </c>
      <c r="X52">
        <v>437793.88</v>
      </c>
      <c r="AA52">
        <v>331395.24</v>
      </c>
      <c r="AB52">
        <v>64248.2</v>
      </c>
      <c r="AE52" s="56">
        <f t="shared" si="5"/>
        <v>976707.60000000009</v>
      </c>
      <c r="AF52" s="184">
        <f t="shared" si="6"/>
        <v>53284.310000000005</v>
      </c>
      <c r="AG52" s="19">
        <f t="shared" si="7"/>
        <v>923423.29</v>
      </c>
      <c r="AH52" s="20">
        <f t="shared" si="8"/>
        <v>749373.3</v>
      </c>
      <c r="AI52" s="14">
        <f t="shared" si="9"/>
        <v>833437.32</v>
      </c>
      <c r="AJ52" s="24">
        <f t="shared" si="4"/>
        <v>-84064.019999999902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2196</v>
      </c>
      <c r="F53">
        <v>171072.02</v>
      </c>
      <c r="G53">
        <v>274077.71999999997</v>
      </c>
      <c r="H53">
        <v>48418.53</v>
      </c>
      <c r="I53">
        <v>1115233.1499999999</v>
      </c>
      <c r="J53">
        <v>104578.45</v>
      </c>
      <c r="K53">
        <v>38874.83</v>
      </c>
      <c r="L53">
        <v>12320</v>
      </c>
      <c r="N53">
        <v>0</v>
      </c>
      <c r="P53">
        <v>1239871.8799999999</v>
      </c>
      <c r="Q53">
        <v>446722.69</v>
      </c>
      <c r="R53">
        <v>284205.40999999997</v>
      </c>
      <c r="T53">
        <v>796.23</v>
      </c>
      <c r="U53">
        <v>332266</v>
      </c>
      <c r="X53">
        <v>425103</v>
      </c>
      <c r="AA53">
        <v>172602.77</v>
      </c>
      <c r="AB53">
        <v>43971.4</v>
      </c>
      <c r="AE53" s="56">
        <f t="shared" si="5"/>
        <v>493568.27</v>
      </c>
      <c r="AF53" s="184">
        <f t="shared" si="6"/>
        <v>51194.83</v>
      </c>
      <c r="AG53" s="19">
        <f t="shared" si="7"/>
        <v>442373.44</v>
      </c>
      <c r="AH53" s="20">
        <f t="shared" si="8"/>
        <v>617267.6399999999</v>
      </c>
      <c r="AI53" s="14">
        <f t="shared" si="9"/>
        <v>641677.17000000004</v>
      </c>
      <c r="AJ53" s="24">
        <f t="shared" si="4"/>
        <v>-24409.530000000144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2199</v>
      </c>
      <c r="F54">
        <v>684001</v>
      </c>
      <c r="G54">
        <v>0</v>
      </c>
      <c r="H54">
        <v>30728.47</v>
      </c>
      <c r="I54">
        <v>4</v>
      </c>
      <c r="J54">
        <v>480782.51</v>
      </c>
      <c r="K54">
        <v>0</v>
      </c>
      <c r="L54">
        <v>15717.91</v>
      </c>
      <c r="N54">
        <v>39.479999999999997</v>
      </c>
      <c r="P54">
        <v>-585387.46</v>
      </c>
      <c r="Q54">
        <v>1557377.06</v>
      </c>
      <c r="R54">
        <v>149642.09</v>
      </c>
      <c r="S54">
        <v>542100</v>
      </c>
      <c r="T54">
        <v>18.95</v>
      </c>
      <c r="U54">
        <v>258153</v>
      </c>
      <c r="X54">
        <v>396383</v>
      </c>
      <c r="Z54">
        <v>3000</v>
      </c>
      <c r="AA54">
        <v>181363.38</v>
      </c>
      <c r="AB54">
        <v>161398.67000000001</v>
      </c>
      <c r="AE54" s="56">
        <f t="shared" si="5"/>
        <v>714729.47</v>
      </c>
      <c r="AF54" s="184">
        <f t="shared" si="6"/>
        <v>15757.39</v>
      </c>
      <c r="AG54" s="19">
        <f t="shared" si="7"/>
        <v>698972.08</v>
      </c>
      <c r="AH54" s="20">
        <f t="shared" si="8"/>
        <v>949914.03999999992</v>
      </c>
      <c r="AI54" s="14">
        <f t="shared" si="9"/>
        <v>742145.05</v>
      </c>
      <c r="AJ54" s="24">
        <f t="shared" si="4"/>
        <v>207768.98999999987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2200</v>
      </c>
      <c r="F55">
        <v>220788.74</v>
      </c>
      <c r="G55">
        <v>0</v>
      </c>
      <c r="H55">
        <v>67742.19</v>
      </c>
      <c r="I55">
        <v>754078</v>
      </c>
      <c r="J55">
        <v>599964.38</v>
      </c>
      <c r="L55">
        <v>49815.57</v>
      </c>
      <c r="N55">
        <v>572.11</v>
      </c>
      <c r="P55">
        <v>515443.61</v>
      </c>
      <c r="Q55">
        <v>1296912.72</v>
      </c>
      <c r="R55">
        <v>134897.54</v>
      </c>
      <c r="S55">
        <v>120000</v>
      </c>
      <c r="U55">
        <v>429670.5</v>
      </c>
      <c r="X55">
        <v>515813.5</v>
      </c>
      <c r="Z55">
        <v>6799.56</v>
      </c>
      <c r="AA55">
        <v>183010.97</v>
      </c>
      <c r="AB55">
        <v>199114.71</v>
      </c>
      <c r="AE55" s="56">
        <f t="shared" si="5"/>
        <v>288530.93</v>
      </c>
      <c r="AF55" s="184">
        <f t="shared" si="6"/>
        <v>50387.68</v>
      </c>
      <c r="AG55" s="19">
        <f t="shared" si="7"/>
        <v>238143.25</v>
      </c>
      <c r="AH55" s="20">
        <f t="shared" si="8"/>
        <v>684568.04</v>
      </c>
      <c r="AI55" s="14">
        <f t="shared" si="9"/>
        <v>904738.74</v>
      </c>
      <c r="AJ55" s="24">
        <f t="shared" si="4"/>
        <v>-220170.69999999995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2201</v>
      </c>
      <c r="F56">
        <v>363308.32</v>
      </c>
      <c r="G56">
        <v>0</v>
      </c>
      <c r="H56">
        <v>52827.41</v>
      </c>
      <c r="I56">
        <v>318024.88</v>
      </c>
      <c r="J56">
        <v>460837.11</v>
      </c>
      <c r="K56">
        <v>2050</v>
      </c>
      <c r="L56">
        <v>31829.67</v>
      </c>
      <c r="N56">
        <v>9.5</v>
      </c>
      <c r="P56">
        <v>-271754.21999999997</v>
      </c>
      <c r="Q56">
        <v>1593000.06</v>
      </c>
      <c r="R56">
        <v>280042.3</v>
      </c>
      <c r="S56">
        <v>95900</v>
      </c>
      <c r="U56">
        <v>302484</v>
      </c>
      <c r="X56">
        <v>517151</v>
      </c>
      <c r="Y56">
        <v>160</v>
      </c>
      <c r="Z56">
        <v>380</v>
      </c>
      <c r="AA56">
        <v>142641.17000000001</v>
      </c>
      <c r="AB56">
        <v>178231.42</v>
      </c>
      <c r="AE56" s="56">
        <f t="shared" si="5"/>
        <v>416135.73</v>
      </c>
      <c r="AF56" s="184">
        <f t="shared" si="6"/>
        <v>33889.17</v>
      </c>
      <c r="AG56" s="19">
        <f t="shared" si="7"/>
        <v>382246.56</v>
      </c>
      <c r="AH56" s="20">
        <f t="shared" si="8"/>
        <v>678426.3</v>
      </c>
      <c r="AI56" s="14">
        <f t="shared" si="9"/>
        <v>838563.59000000008</v>
      </c>
      <c r="AJ56" s="24">
        <f t="shared" si="4"/>
        <v>-160137.29000000004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2202</v>
      </c>
      <c r="F57">
        <v>736698.31</v>
      </c>
      <c r="G57">
        <v>0</v>
      </c>
      <c r="H57">
        <v>5121.16</v>
      </c>
      <c r="I57">
        <v>2</v>
      </c>
      <c r="J57">
        <v>563340.25</v>
      </c>
      <c r="K57">
        <v>0</v>
      </c>
      <c r="L57">
        <v>18260</v>
      </c>
      <c r="N57">
        <v>118.22</v>
      </c>
      <c r="P57">
        <v>303245.02</v>
      </c>
      <c r="Q57">
        <v>1262256.71</v>
      </c>
      <c r="R57">
        <v>182412.34</v>
      </c>
      <c r="U57">
        <v>576528.86</v>
      </c>
      <c r="X57">
        <v>688515.86</v>
      </c>
      <c r="AA57">
        <v>168875.11</v>
      </c>
      <c r="AB57">
        <v>180268.46</v>
      </c>
      <c r="AE57" s="56">
        <f t="shared" si="5"/>
        <v>741819.47000000009</v>
      </c>
      <c r="AF57" s="184">
        <f t="shared" si="6"/>
        <v>18378.22</v>
      </c>
      <c r="AG57" s="19">
        <f t="shared" si="7"/>
        <v>723441.25000000012</v>
      </c>
      <c r="AH57" s="20">
        <f t="shared" si="8"/>
        <v>758941.2</v>
      </c>
      <c r="AI57" s="14">
        <f t="shared" si="9"/>
        <v>1037659.4299999999</v>
      </c>
      <c r="AJ57" s="24">
        <f t="shared" si="4"/>
        <v>-278718.23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2226</v>
      </c>
      <c r="F58">
        <v>189031.69</v>
      </c>
      <c r="G58">
        <v>0</v>
      </c>
      <c r="H58">
        <v>15654.02</v>
      </c>
      <c r="I58">
        <v>3</v>
      </c>
      <c r="J58">
        <v>1000023.38</v>
      </c>
      <c r="K58">
        <v>0</v>
      </c>
      <c r="L58">
        <v>21231.5</v>
      </c>
      <c r="N58">
        <v>32.36</v>
      </c>
      <c r="P58">
        <v>-797787.72</v>
      </c>
      <c r="Q58">
        <v>2075132.5</v>
      </c>
      <c r="R58">
        <v>108303.74</v>
      </c>
      <c r="S58">
        <v>125304</v>
      </c>
      <c r="U58">
        <v>321530.2</v>
      </c>
      <c r="X58">
        <v>380390.2</v>
      </c>
      <c r="Y58">
        <v>560</v>
      </c>
      <c r="Z58">
        <v>1631</v>
      </c>
      <c r="AA58">
        <v>84653.97</v>
      </c>
      <c r="AB58">
        <v>181799.32</v>
      </c>
      <c r="AE58" s="56">
        <f t="shared" si="5"/>
        <v>204685.71</v>
      </c>
      <c r="AF58" s="184">
        <f t="shared" si="6"/>
        <v>21263.86</v>
      </c>
      <c r="AG58" s="19">
        <f t="shared" si="7"/>
        <v>183421.84999999998</v>
      </c>
      <c r="AH58" s="20">
        <f t="shared" si="8"/>
        <v>555137.93999999994</v>
      </c>
      <c r="AI58" s="14">
        <f t="shared" si="9"/>
        <v>649034.49</v>
      </c>
      <c r="AJ58" s="24">
        <f t="shared" si="4"/>
        <v>-93896.550000000047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2227</v>
      </c>
      <c r="F59">
        <v>538297.99</v>
      </c>
      <c r="G59">
        <v>0</v>
      </c>
      <c r="H59">
        <v>19146.59</v>
      </c>
      <c r="I59">
        <v>3</v>
      </c>
      <c r="J59">
        <v>416722.16</v>
      </c>
      <c r="K59">
        <v>3150</v>
      </c>
      <c r="L59">
        <v>24655.4</v>
      </c>
      <c r="N59">
        <v>37.43</v>
      </c>
      <c r="P59">
        <v>-2438830.0099999998</v>
      </c>
      <c r="Q59">
        <v>3409443.43</v>
      </c>
      <c r="R59">
        <v>148782.54</v>
      </c>
      <c r="S59">
        <v>210000</v>
      </c>
      <c r="U59">
        <v>83548.5</v>
      </c>
      <c r="X59">
        <v>193090.5</v>
      </c>
      <c r="Y59">
        <v>560</v>
      </c>
      <c r="Z59">
        <v>1560</v>
      </c>
      <c r="AA59">
        <v>129430.82</v>
      </c>
      <c r="AB59">
        <v>141976.23000000001</v>
      </c>
      <c r="AE59" s="56">
        <f t="shared" si="5"/>
        <v>557444.57999999996</v>
      </c>
      <c r="AF59" s="184">
        <f t="shared" si="6"/>
        <v>27842.83</v>
      </c>
      <c r="AG59" s="19">
        <f t="shared" si="7"/>
        <v>529601.75</v>
      </c>
      <c r="AH59" s="20">
        <f t="shared" si="8"/>
        <v>442331.04000000004</v>
      </c>
      <c r="AI59" s="14">
        <f t="shared" si="9"/>
        <v>466617.55000000005</v>
      </c>
      <c r="AJ59" s="24">
        <f t="shared" si="4"/>
        <v>-24286.510000000009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2206</v>
      </c>
      <c r="F60">
        <v>1020659.2</v>
      </c>
      <c r="G60">
        <v>0</v>
      </c>
      <c r="H60">
        <v>36844.370000000003</v>
      </c>
      <c r="I60">
        <v>1194074.67</v>
      </c>
      <c r="J60">
        <v>320015.02</v>
      </c>
      <c r="L60">
        <v>15600</v>
      </c>
      <c r="N60">
        <v>0</v>
      </c>
      <c r="P60">
        <v>2342278.59</v>
      </c>
      <c r="Q60">
        <v>280935.62</v>
      </c>
      <c r="R60">
        <v>251048.44</v>
      </c>
      <c r="S60">
        <v>135746</v>
      </c>
      <c r="U60">
        <v>262153.5</v>
      </c>
      <c r="X60">
        <v>364813.5</v>
      </c>
      <c r="Y60">
        <v>9568</v>
      </c>
      <c r="AA60">
        <v>281018.37</v>
      </c>
      <c r="AB60">
        <v>60769.02</v>
      </c>
      <c r="AE60" s="56">
        <f t="shared" si="5"/>
        <v>1057503.57</v>
      </c>
      <c r="AF60" s="184">
        <f t="shared" si="6"/>
        <v>15600</v>
      </c>
      <c r="AG60" s="19">
        <f t="shared" si="7"/>
        <v>1041903.5700000001</v>
      </c>
      <c r="AH60" s="20">
        <f t="shared" si="8"/>
        <v>648947.93999999994</v>
      </c>
      <c r="AI60" s="14">
        <f t="shared" si="9"/>
        <v>716168.89</v>
      </c>
      <c r="AJ60" s="24">
        <f t="shared" si="4"/>
        <v>-67220.95000000007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2207</v>
      </c>
      <c r="F61">
        <v>982635.56</v>
      </c>
      <c r="G61">
        <v>0</v>
      </c>
      <c r="H61">
        <v>69834.39</v>
      </c>
      <c r="I61">
        <v>566493.78</v>
      </c>
      <c r="J61">
        <v>302506.3</v>
      </c>
      <c r="L61">
        <v>5000</v>
      </c>
      <c r="N61">
        <v>4316.41</v>
      </c>
      <c r="P61">
        <v>1296494.05</v>
      </c>
      <c r="Q61">
        <v>179132.84</v>
      </c>
      <c r="R61">
        <v>396276.53</v>
      </c>
      <c r="S61">
        <v>960664</v>
      </c>
      <c r="U61">
        <v>780349.5</v>
      </c>
      <c r="X61">
        <v>996993.5</v>
      </c>
      <c r="Y61">
        <v>9188</v>
      </c>
      <c r="AA61">
        <v>480559.41</v>
      </c>
      <c r="AB61">
        <v>54022.39</v>
      </c>
      <c r="AD61">
        <v>160000</v>
      </c>
      <c r="AE61" s="56">
        <f t="shared" si="5"/>
        <v>1052469.95</v>
      </c>
      <c r="AF61" s="184">
        <f t="shared" si="6"/>
        <v>9316.41</v>
      </c>
      <c r="AG61" s="19">
        <f t="shared" si="7"/>
        <v>1043153.5399999999</v>
      </c>
      <c r="AH61" s="20">
        <f t="shared" si="8"/>
        <v>2137290.0300000003</v>
      </c>
      <c r="AI61" s="14">
        <f t="shared" si="9"/>
        <v>1700763.2999999998</v>
      </c>
      <c r="AJ61" s="24">
        <f t="shared" si="4"/>
        <v>436526.73000000045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2208</v>
      </c>
      <c r="F62">
        <v>137596.03</v>
      </c>
      <c r="G62">
        <v>0</v>
      </c>
      <c r="H62">
        <v>32257.89</v>
      </c>
      <c r="I62">
        <v>9</v>
      </c>
      <c r="J62">
        <v>168374.24</v>
      </c>
      <c r="L62">
        <v>10000</v>
      </c>
      <c r="N62">
        <v>2154</v>
      </c>
      <c r="P62">
        <v>-2496569.46</v>
      </c>
      <c r="Q62">
        <v>2768470.84</v>
      </c>
      <c r="R62">
        <v>272775.67</v>
      </c>
      <c r="U62">
        <v>289306.5</v>
      </c>
      <c r="V62">
        <v>100000</v>
      </c>
      <c r="X62">
        <v>456331.5</v>
      </c>
      <c r="AA62">
        <v>131772.29</v>
      </c>
      <c r="AB62">
        <v>19796.599999999999</v>
      </c>
      <c r="AE62" s="56">
        <f t="shared" si="5"/>
        <v>169853.91999999998</v>
      </c>
      <c r="AF62" s="184">
        <f t="shared" si="6"/>
        <v>12154</v>
      </c>
      <c r="AG62" s="19">
        <f t="shared" si="7"/>
        <v>157699.91999999998</v>
      </c>
      <c r="AH62" s="20">
        <f t="shared" si="8"/>
        <v>662082.16999999993</v>
      </c>
      <c r="AI62" s="14">
        <f t="shared" si="9"/>
        <v>607900.39</v>
      </c>
      <c r="AJ62" s="24">
        <f t="shared" si="4"/>
        <v>54181.779999999912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2209</v>
      </c>
      <c r="F63">
        <v>1019089.93</v>
      </c>
      <c r="G63">
        <v>32544</v>
      </c>
      <c r="H63">
        <v>78322.42</v>
      </c>
      <c r="I63">
        <v>134006.94</v>
      </c>
      <c r="J63">
        <v>363051.2</v>
      </c>
      <c r="L63">
        <v>14950</v>
      </c>
      <c r="N63">
        <v>2796.5</v>
      </c>
      <c r="P63">
        <v>-1369282.66</v>
      </c>
      <c r="Q63">
        <v>2027508.56</v>
      </c>
      <c r="R63">
        <v>358583.31</v>
      </c>
      <c r="S63">
        <v>1065084</v>
      </c>
      <c r="U63">
        <v>212869.86</v>
      </c>
      <c r="X63">
        <v>422813.86</v>
      </c>
      <c r="Y63">
        <v>6027.34</v>
      </c>
      <c r="AA63">
        <v>210979.57</v>
      </c>
      <c r="AB63">
        <v>45674.31</v>
      </c>
      <c r="AE63" s="56">
        <f t="shared" si="5"/>
        <v>1129956.3500000001</v>
      </c>
      <c r="AF63" s="184">
        <f t="shared" si="6"/>
        <v>17746.5</v>
      </c>
      <c r="AG63" s="19">
        <f t="shared" si="7"/>
        <v>1112209.8500000001</v>
      </c>
      <c r="AH63" s="20">
        <f t="shared" si="8"/>
        <v>1636537.17</v>
      </c>
      <c r="AI63" s="14">
        <f t="shared" si="9"/>
        <v>685495.08000000007</v>
      </c>
      <c r="AJ63" s="24">
        <f t="shared" si="4"/>
        <v>951042.08999999985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2210</v>
      </c>
      <c r="F64">
        <v>1180585.28</v>
      </c>
      <c r="G64">
        <v>0</v>
      </c>
      <c r="H64">
        <v>56953.86</v>
      </c>
      <c r="I64">
        <v>1323215.06</v>
      </c>
      <c r="J64">
        <v>223947.81</v>
      </c>
      <c r="L64">
        <v>6670</v>
      </c>
      <c r="N64">
        <v>1471.66</v>
      </c>
      <c r="P64">
        <v>2464788.7799999998</v>
      </c>
      <c r="Q64">
        <v>179132.84</v>
      </c>
      <c r="R64">
        <v>293530.09999999998</v>
      </c>
      <c r="S64">
        <v>522100</v>
      </c>
      <c r="U64">
        <v>69772.5</v>
      </c>
      <c r="X64">
        <v>264334.5</v>
      </c>
      <c r="Y64">
        <v>9120</v>
      </c>
      <c r="AA64">
        <v>315011.24</v>
      </c>
      <c r="AB64">
        <v>64298.13</v>
      </c>
      <c r="AD64">
        <v>100000</v>
      </c>
      <c r="AE64" s="56">
        <f t="shared" si="5"/>
        <v>1237539.1400000001</v>
      </c>
      <c r="AF64" s="184">
        <f t="shared" si="6"/>
        <v>8141.66</v>
      </c>
      <c r="AG64" s="19">
        <f t="shared" si="7"/>
        <v>1229397.4800000002</v>
      </c>
      <c r="AH64" s="20">
        <f t="shared" si="8"/>
        <v>885402.6</v>
      </c>
      <c r="AI64" s="14">
        <f t="shared" si="9"/>
        <v>752763.87</v>
      </c>
      <c r="AJ64" s="24">
        <f t="shared" si="4"/>
        <v>132638.72999999998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2211</v>
      </c>
      <c r="F65">
        <v>639663.84</v>
      </c>
      <c r="G65">
        <v>58692.95</v>
      </c>
      <c r="H65">
        <v>5207.7</v>
      </c>
      <c r="I65">
        <v>964731.63</v>
      </c>
      <c r="J65">
        <v>227894.79</v>
      </c>
      <c r="K65">
        <v>0</v>
      </c>
      <c r="L65">
        <v>43000</v>
      </c>
      <c r="N65">
        <v>3328.42</v>
      </c>
      <c r="P65">
        <v>-643246.84</v>
      </c>
      <c r="Q65">
        <v>2752937.45</v>
      </c>
      <c r="R65">
        <v>206854.95</v>
      </c>
      <c r="T65">
        <v>1965.13</v>
      </c>
      <c r="U65">
        <v>552618.5</v>
      </c>
      <c r="W65">
        <v>11100</v>
      </c>
      <c r="X65">
        <v>753705.5</v>
      </c>
      <c r="Y65">
        <v>3690</v>
      </c>
      <c r="Z65">
        <v>7278</v>
      </c>
      <c r="AA65">
        <v>178540.03</v>
      </c>
      <c r="AB65">
        <v>89153.17</v>
      </c>
      <c r="AE65" s="56">
        <f t="shared" si="5"/>
        <v>703564.48999999987</v>
      </c>
      <c r="AF65" s="184">
        <f t="shared" si="6"/>
        <v>46328.42</v>
      </c>
      <c r="AG65" s="19">
        <f t="shared" si="7"/>
        <v>657236.06999999983</v>
      </c>
      <c r="AH65" s="20">
        <f t="shared" si="8"/>
        <v>772538.58000000007</v>
      </c>
      <c r="AI65" s="14">
        <f t="shared" si="9"/>
        <v>1032366.7000000001</v>
      </c>
      <c r="AJ65" s="24">
        <f t="shared" si="4"/>
        <v>-259828.12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2212</v>
      </c>
      <c r="F66">
        <v>659012.47</v>
      </c>
      <c r="G66">
        <v>0</v>
      </c>
      <c r="H66">
        <v>72099.48</v>
      </c>
      <c r="I66">
        <v>332855.67</v>
      </c>
      <c r="J66">
        <v>429732.76</v>
      </c>
      <c r="K66">
        <v>0</v>
      </c>
      <c r="L66">
        <v>0</v>
      </c>
      <c r="N66">
        <v>1915.21</v>
      </c>
      <c r="P66">
        <v>-1730429.52</v>
      </c>
      <c r="Q66">
        <v>3437556.74</v>
      </c>
      <c r="R66">
        <v>131323.54</v>
      </c>
      <c r="U66">
        <v>355981.3</v>
      </c>
      <c r="W66">
        <v>8000</v>
      </c>
      <c r="X66">
        <v>496025.3</v>
      </c>
      <c r="Y66">
        <v>2800</v>
      </c>
      <c r="Z66">
        <v>1172</v>
      </c>
      <c r="AA66">
        <v>153486</v>
      </c>
      <c r="AB66">
        <v>57163.59</v>
      </c>
      <c r="AE66" s="56">
        <f t="shared" si="5"/>
        <v>731111.95</v>
      </c>
      <c r="AF66" s="184">
        <f t="shared" si="6"/>
        <v>1915.21</v>
      </c>
      <c r="AG66" s="19">
        <f t="shared" si="7"/>
        <v>729196.74</v>
      </c>
      <c r="AH66" s="20">
        <f t="shared" si="8"/>
        <v>495304.83999999997</v>
      </c>
      <c r="AI66" s="14">
        <f t="shared" si="9"/>
        <v>710646.89</v>
      </c>
      <c r="AJ66" s="24">
        <f t="shared" si="4"/>
        <v>-215342.05000000005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2213</v>
      </c>
      <c r="F67">
        <v>702719.15</v>
      </c>
      <c r="G67">
        <v>0</v>
      </c>
      <c r="H67">
        <v>110783.66</v>
      </c>
      <c r="I67">
        <v>1067159.3700000001</v>
      </c>
      <c r="J67">
        <v>334816.92</v>
      </c>
      <c r="K67">
        <v>0</v>
      </c>
      <c r="L67">
        <v>0</v>
      </c>
      <c r="N67">
        <v>8697.44</v>
      </c>
      <c r="P67">
        <v>1763863.78</v>
      </c>
      <c r="Q67">
        <v>785641.8</v>
      </c>
      <c r="R67">
        <v>163126.26999999999</v>
      </c>
      <c r="U67">
        <v>680608.5</v>
      </c>
      <c r="W67">
        <v>2000</v>
      </c>
      <c r="X67">
        <v>836193.5</v>
      </c>
      <c r="Y67">
        <v>3760</v>
      </c>
      <c r="Z67">
        <v>5196</v>
      </c>
      <c r="AA67">
        <v>275248.37</v>
      </c>
      <c r="AB67">
        <v>68060.820000000007</v>
      </c>
      <c r="AE67" s="56">
        <f t="shared" si="5"/>
        <v>813502.81</v>
      </c>
      <c r="AF67" s="184">
        <f t="shared" si="6"/>
        <v>8697.44</v>
      </c>
      <c r="AG67" s="19">
        <f t="shared" si="7"/>
        <v>804805.37000000011</v>
      </c>
      <c r="AH67" s="20">
        <f t="shared" si="8"/>
        <v>845734.77</v>
      </c>
      <c r="AI67" s="14">
        <f t="shared" si="9"/>
        <v>1188458.6900000002</v>
      </c>
      <c r="AJ67" s="24">
        <f t="shared" si="4"/>
        <v>-342723.92000000016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2214</v>
      </c>
      <c r="F68">
        <v>760011.46</v>
      </c>
      <c r="G68">
        <v>0</v>
      </c>
      <c r="H68">
        <v>60873.919999999998</v>
      </c>
      <c r="I68">
        <v>213862.04</v>
      </c>
      <c r="J68">
        <v>335563.66</v>
      </c>
      <c r="L68">
        <v>3255</v>
      </c>
      <c r="N68">
        <v>1853.71</v>
      </c>
      <c r="P68">
        <v>915339.41</v>
      </c>
      <c r="R68">
        <v>1237565.49</v>
      </c>
      <c r="U68">
        <v>678846</v>
      </c>
      <c r="X68">
        <v>945466</v>
      </c>
      <c r="Y68">
        <v>5860</v>
      </c>
      <c r="Z68">
        <v>6833.06</v>
      </c>
      <c r="AA68">
        <v>412662.15</v>
      </c>
      <c r="AB68">
        <v>32128.32</v>
      </c>
      <c r="AD68">
        <v>63599</v>
      </c>
      <c r="AE68" s="56">
        <f t="shared" si="5"/>
        <v>820885.38</v>
      </c>
      <c r="AF68" s="184">
        <f t="shared" si="6"/>
        <v>5108.71</v>
      </c>
      <c r="AG68" s="19">
        <f t="shared" si="7"/>
        <v>815776.67</v>
      </c>
      <c r="AH68" s="20">
        <f t="shared" si="8"/>
        <v>1916411.49</v>
      </c>
      <c r="AI68" s="14">
        <f t="shared" si="9"/>
        <v>1466548.53</v>
      </c>
      <c r="AJ68" s="24">
        <f t="shared" si="4"/>
        <v>449862.95999999996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2215</v>
      </c>
      <c r="F69">
        <v>683497.48</v>
      </c>
      <c r="G69">
        <v>0</v>
      </c>
      <c r="H69">
        <v>33451.040000000001</v>
      </c>
      <c r="I69">
        <v>1059544.6499999999</v>
      </c>
      <c r="J69">
        <v>277943.08</v>
      </c>
      <c r="N69">
        <v>6491.28</v>
      </c>
      <c r="P69">
        <v>1938700.11</v>
      </c>
      <c r="R69">
        <v>542830.65</v>
      </c>
      <c r="U69">
        <v>370797</v>
      </c>
      <c r="X69">
        <v>495502</v>
      </c>
      <c r="Z69">
        <v>4409.0600000000004</v>
      </c>
      <c r="AA69">
        <v>166610.9</v>
      </c>
      <c r="AB69">
        <v>68857.83</v>
      </c>
      <c r="AD69">
        <v>69003</v>
      </c>
      <c r="AE69" s="56">
        <f t="shared" si="5"/>
        <v>716948.52</v>
      </c>
      <c r="AF69" s="184">
        <f t="shared" si="6"/>
        <v>6491.28</v>
      </c>
      <c r="AG69" s="19">
        <f t="shared" si="7"/>
        <v>710457.24</v>
      </c>
      <c r="AH69" s="20">
        <f t="shared" si="8"/>
        <v>913627.65</v>
      </c>
      <c r="AI69" s="14">
        <f t="shared" si="9"/>
        <v>804382.78999999992</v>
      </c>
      <c r="AJ69" s="24">
        <f t="shared" ref="AJ69:AJ83" si="10">AH69-AI69</f>
        <v>109244.8600000001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2216</v>
      </c>
      <c r="F70">
        <v>595857.07999999996</v>
      </c>
      <c r="G70">
        <v>0</v>
      </c>
      <c r="H70">
        <v>70469.210000000006</v>
      </c>
      <c r="I70">
        <v>103933.46</v>
      </c>
      <c r="J70">
        <v>17131.490000000002</v>
      </c>
      <c r="N70">
        <v>890.18</v>
      </c>
      <c r="P70">
        <v>839043.79</v>
      </c>
      <c r="R70">
        <v>577579.54</v>
      </c>
      <c r="T70">
        <v>1839.57</v>
      </c>
      <c r="U70">
        <v>723195.86</v>
      </c>
      <c r="X70">
        <v>872618.86</v>
      </c>
      <c r="AA70">
        <v>413558.16</v>
      </c>
      <c r="AB70">
        <v>41451.68</v>
      </c>
      <c r="AD70">
        <v>27529</v>
      </c>
      <c r="AE70" s="56">
        <f t="shared" si="5"/>
        <v>666326.28999999992</v>
      </c>
      <c r="AF70" s="184">
        <f t="shared" si="6"/>
        <v>890.18</v>
      </c>
      <c r="AG70" s="19">
        <f t="shared" si="7"/>
        <v>665436.10999999987</v>
      </c>
      <c r="AH70" s="20">
        <f t="shared" si="8"/>
        <v>1302614.97</v>
      </c>
      <c r="AI70" s="14">
        <f t="shared" si="9"/>
        <v>1355157.7</v>
      </c>
      <c r="AJ70" s="24">
        <f t="shared" si="10"/>
        <v>-52542.729999999981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2217</v>
      </c>
      <c r="F71">
        <v>808837.21</v>
      </c>
      <c r="G71">
        <v>45500</v>
      </c>
      <c r="H71">
        <v>46310</v>
      </c>
      <c r="I71">
        <v>3918958.55</v>
      </c>
      <c r="J71">
        <v>324071.90000000002</v>
      </c>
      <c r="L71">
        <v>15680</v>
      </c>
      <c r="N71">
        <v>944.33</v>
      </c>
      <c r="P71">
        <v>5596154.46</v>
      </c>
      <c r="R71">
        <v>578205.11</v>
      </c>
      <c r="U71">
        <v>478536.5</v>
      </c>
      <c r="X71">
        <v>657531.5</v>
      </c>
      <c r="AA71">
        <v>463608.75</v>
      </c>
      <c r="AB71">
        <v>394437.49</v>
      </c>
      <c r="AD71">
        <v>10265</v>
      </c>
      <c r="AE71" s="56">
        <f t="shared" si="5"/>
        <v>900647.21</v>
      </c>
      <c r="AF71" s="184">
        <f t="shared" si="6"/>
        <v>16624.330000000002</v>
      </c>
      <c r="AG71" s="19">
        <f t="shared" si="7"/>
        <v>884022.88</v>
      </c>
      <c r="AH71" s="20">
        <f t="shared" si="8"/>
        <v>1056741.6099999999</v>
      </c>
      <c r="AI71" s="14">
        <f t="shared" si="9"/>
        <v>1525842.74</v>
      </c>
      <c r="AJ71" s="24">
        <f t="shared" si="10"/>
        <v>-469101.13000000012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2218</v>
      </c>
      <c r="F72">
        <v>757286.27</v>
      </c>
      <c r="G72">
        <v>30000</v>
      </c>
      <c r="H72">
        <v>23900</v>
      </c>
      <c r="I72">
        <v>1871322.72</v>
      </c>
      <c r="J72">
        <v>312059.37</v>
      </c>
      <c r="M72">
        <v>13000</v>
      </c>
      <c r="N72">
        <v>2413.3000000000002</v>
      </c>
      <c r="P72">
        <v>2722603.71</v>
      </c>
      <c r="R72">
        <v>1148214.47</v>
      </c>
      <c r="U72">
        <v>1036948.3</v>
      </c>
      <c r="X72">
        <v>1210182.3</v>
      </c>
      <c r="Y72">
        <v>1200</v>
      </c>
      <c r="Z72">
        <v>3209.06</v>
      </c>
      <c r="AA72">
        <v>390893.33</v>
      </c>
      <c r="AB72">
        <v>123046.73</v>
      </c>
      <c r="AD72">
        <v>200080</v>
      </c>
      <c r="AE72" s="56">
        <f t="shared" si="5"/>
        <v>811186.27</v>
      </c>
      <c r="AF72" s="184">
        <f t="shared" si="6"/>
        <v>15413.3</v>
      </c>
      <c r="AG72" s="19">
        <f t="shared" si="7"/>
        <v>795772.97</v>
      </c>
      <c r="AH72" s="20">
        <f t="shared" si="8"/>
        <v>2185162.77</v>
      </c>
      <c r="AI72" s="14">
        <f t="shared" si="9"/>
        <v>1928611.4200000002</v>
      </c>
      <c r="AJ72" s="24">
        <f t="shared" si="10"/>
        <v>256551.34999999986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2219</v>
      </c>
      <c r="F73">
        <v>683443.62</v>
      </c>
      <c r="G73">
        <v>0</v>
      </c>
      <c r="H73">
        <v>17935.689999999999</v>
      </c>
      <c r="I73">
        <v>448015.11</v>
      </c>
      <c r="J73">
        <v>291050</v>
      </c>
      <c r="N73">
        <v>6785</v>
      </c>
      <c r="P73">
        <v>1531116.52</v>
      </c>
      <c r="R73">
        <v>599060.57999999996</v>
      </c>
      <c r="U73">
        <v>401376</v>
      </c>
      <c r="X73">
        <v>571296</v>
      </c>
      <c r="Y73">
        <v>2900</v>
      </c>
      <c r="Z73">
        <v>3000</v>
      </c>
      <c r="AA73">
        <v>454104.92</v>
      </c>
      <c r="AB73">
        <v>37502.76</v>
      </c>
      <c r="AD73">
        <v>29090</v>
      </c>
      <c r="AE73" s="56">
        <f t="shared" si="5"/>
        <v>701379.30999999994</v>
      </c>
      <c r="AF73" s="184">
        <f t="shared" si="6"/>
        <v>6785</v>
      </c>
      <c r="AG73" s="19">
        <f t="shared" si="7"/>
        <v>694594.30999999994</v>
      </c>
      <c r="AH73" s="20">
        <f t="shared" si="8"/>
        <v>1000436.58</v>
      </c>
      <c r="AI73" s="14">
        <f t="shared" si="9"/>
        <v>1097893.68</v>
      </c>
      <c r="AJ73" s="24">
        <f t="shared" si="10"/>
        <v>-97457.099999999977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2220</v>
      </c>
      <c r="F74">
        <v>433276.64</v>
      </c>
      <c r="G74">
        <v>0</v>
      </c>
      <c r="H74">
        <v>5792.05</v>
      </c>
      <c r="I74">
        <v>821535.99</v>
      </c>
      <c r="J74">
        <v>234788.05</v>
      </c>
      <c r="K74">
        <v>162</v>
      </c>
      <c r="L74">
        <v>4687.8100000000004</v>
      </c>
      <c r="N74">
        <v>33780.720000000001</v>
      </c>
      <c r="P74">
        <v>1573196.13</v>
      </c>
      <c r="R74">
        <v>468330.99</v>
      </c>
      <c r="T74">
        <v>2919</v>
      </c>
      <c r="U74">
        <v>259842.48</v>
      </c>
      <c r="X74">
        <v>535357.48</v>
      </c>
      <c r="AA74">
        <v>245745.31</v>
      </c>
      <c r="AB74">
        <v>51506.61</v>
      </c>
      <c r="AD74">
        <v>14917</v>
      </c>
      <c r="AE74" s="56">
        <f t="shared" si="5"/>
        <v>439068.69</v>
      </c>
      <c r="AF74" s="184">
        <f t="shared" si="6"/>
        <v>38630.53</v>
      </c>
      <c r="AG74" s="19">
        <f t="shared" si="7"/>
        <v>400438.16000000003</v>
      </c>
      <c r="AH74" s="20">
        <f t="shared" si="8"/>
        <v>731092.47</v>
      </c>
      <c r="AI74" s="14">
        <f t="shared" si="9"/>
        <v>847526.40000000002</v>
      </c>
      <c r="AJ74" s="24">
        <f t="shared" si="10"/>
        <v>-116433.93000000005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2221</v>
      </c>
      <c r="F75">
        <v>773331.5</v>
      </c>
      <c r="G75">
        <v>137759.79999999999</v>
      </c>
      <c r="H75">
        <v>42406.8</v>
      </c>
      <c r="I75">
        <v>1199920.95</v>
      </c>
      <c r="J75">
        <v>1177215.81</v>
      </c>
      <c r="L75">
        <v>11961.45</v>
      </c>
      <c r="N75">
        <v>539.41999999999996</v>
      </c>
      <c r="P75">
        <v>1513373.29</v>
      </c>
      <c r="Q75">
        <v>2174520.91</v>
      </c>
      <c r="R75">
        <v>283614.03000000003</v>
      </c>
      <c r="U75">
        <v>395792.61</v>
      </c>
      <c r="X75">
        <v>578864.61</v>
      </c>
      <c r="Y75">
        <v>560</v>
      </c>
      <c r="Z75">
        <v>3192</v>
      </c>
      <c r="AA75">
        <v>199611.28</v>
      </c>
      <c r="AB75">
        <v>203275.56</v>
      </c>
      <c r="AD75">
        <v>63663.4</v>
      </c>
      <c r="AE75" s="56">
        <f t="shared" si="5"/>
        <v>953498.10000000009</v>
      </c>
      <c r="AF75" s="184">
        <f t="shared" si="6"/>
        <v>12500.87</v>
      </c>
      <c r="AG75" s="19">
        <f t="shared" si="7"/>
        <v>940997.2300000001</v>
      </c>
      <c r="AH75" s="20">
        <f t="shared" si="8"/>
        <v>679406.64</v>
      </c>
      <c r="AI75" s="14">
        <f t="shared" si="9"/>
        <v>1049166.8499999999</v>
      </c>
      <c r="AJ75" s="24">
        <f t="shared" si="10"/>
        <v>-369760.20999999985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2222</v>
      </c>
      <c r="F76">
        <v>237757.1</v>
      </c>
      <c r="G76">
        <v>101736</v>
      </c>
      <c r="H76">
        <v>83890.880000000005</v>
      </c>
      <c r="I76">
        <v>678914.27</v>
      </c>
      <c r="J76">
        <v>424286.11</v>
      </c>
      <c r="L76">
        <v>18000</v>
      </c>
      <c r="N76">
        <v>3674.34</v>
      </c>
      <c r="P76">
        <v>2032023.57</v>
      </c>
      <c r="R76">
        <v>195245.3</v>
      </c>
      <c r="U76">
        <v>577584</v>
      </c>
      <c r="X76">
        <v>837526</v>
      </c>
      <c r="Y76">
        <v>6860</v>
      </c>
      <c r="Z76">
        <v>7716</v>
      </c>
      <c r="AA76">
        <v>320226.03000000003</v>
      </c>
      <c r="AB76">
        <v>109703.82</v>
      </c>
      <c r="AD76">
        <v>17911</v>
      </c>
      <c r="AE76" s="56">
        <f t="shared" si="5"/>
        <v>423383.98</v>
      </c>
      <c r="AF76" s="184">
        <f t="shared" si="6"/>
        <v>21674.34</v>
      </c>
      <c r="AG76" s="19">
        <f t="shared" si="7"/>
        <v>401709.63999999996</v>
      </c>
      <c r="AH76" s="20">
        <f t="shared" si="8"/>
        <v>772829.3</v>
      </c>
      <c r="AI76" s="14">
        <f t="shared" si="9"/>
        <v>1299942.8500000001</v>
      </c>
      <c r="AJ76" s="24">
        <f t="shared" si="10"/>
        <v>-527113.55000000005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2223</v>
      </c>
      <c r="F77">
        <v>495569.49</v>
      </c>
      <c r="G77">
        <v>1205</v>
      </c>
      <c r="H77">
        <v>17870</v>
      </c>
      <c r="I77">
        <v>9491.8799999999992</v>
      </c>
      <c r="J77">
        <v>139270.35</v>
      </c>
      <c r="L77">
        <v>16736.95</v>
      </c>
      <c r="N77">
        <v>0</v>
      </c>
      <c r="P77">
        <v>829275.73</v>
      </c>
      <c r="R77">
        <v>81456.94</v>
      </c>
      <c r="U77">
        <v>222180</v>
      </c>
      <c r="X77">
        <v>287761</v>
      </c>
      <c r="Y77">
        <v>880</v>
      </c>
      <c r="Z77">
        <v>3376</v>
      </c>
      <c r="AA77">
        <v>171458.56</v>
      </c>
      <c r="AB77">
        <v>22125.94</v>
      </c>
      <c r="AD77">
        <v>641.4</v>
      </c>
      <c r="AE77" s="56">
        <f t="shared" ref="AE77:AE86" si="11">SUM(F77:H77)</f>
        <v>514644.49</v>
      </c>
      <c r="AF77" s="184">
        <f t="shared" ref="AF77:AF86" si="12">SUM(K77:N77)</f>
        <v>16736.95</v>
      </c>
      <c r="AG77" s="19">
        <f t="shared" ref="AG77:AG86" si="13">AE77-AF77</f>
        <v>497907.54</v>
      </c>
      <c r="AH77" s="20">
        <f t="shared" ref="AH77:AH86" si="14">SUM(R77:W77)</f>
        <v>303636.94</v>
      </c>
      <c r="AI77" s="14">
        <f t="shared" ref="AI77:AI86" si="15">SUM(X77:AD77)</f>
        <v>486242.9</v>
      </c>
      <c r="AJ77" s="24">
        <f t="shared" si="10"/>
        <v>-182605.96000000002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2224</v>
      </c>
      <c r="F78">
        <v>164955.98000000001</v>
      </c>
      <c r="G78">
        <v>92336.25</v>
      </c>
      <c r="H78">
        <v>29300</v>
      </c>
      <c r="I78">
        <v>564699.67000000004</v>
      </c>
      <c r="J78">
        <v>101899.9</v>
      </c>
      <c r="L78">
        <v>20261</v>
      </c>
      <c r="N78">
        <v>2631.7</v>
      </c>
      <c r="P78">
        <v>1252947.57</v>
      </c>
      <c r="R78">
        <v>91885.93</v>
      </c>
      <c r="U78">
        <v>539259</v>
      </c>
      <c r="X78">
        <v>728244</v>
      </c>
      <c r="Y78">
        <v>2260</v>
      </c>
      <c r="Z78">
        <v>6752</v>
      </c>
      <c r="AA78">
        <v>146533.07999999999</v>
      </c>
      <c r="AB78">
        <v>58237.32</v>
      </c>
      <c r="AD78">
        <v>11767</v>
      </c>
      <c r="AE78" s="56">
        <f t="shared" si="11"/>
        <v>286592.23</v>
      </c>
      <c r="AF78" s="184">
        <f t="shared" si="12"/>
        <v>22892.7</v>
      </c>
      <c r="AG78" s="19">
        <f t="shared" si="13"/>
        <v>263699.52999999997</v>
      </c>
      <c r="AH78" s="20">
        <f t="shared" si="14"/>
        <v>631144.92999999993</v>
      </c>
      <c r="AI78" s="14">
        <f t="shared" si="15"/>
        <v>953793.39999999991</v>
      </c>
      <c r="AJ78" s="24">
        <f t="shared" si="10"/>
        <v>-322648.46999999997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2225</v>
      </c>
      <c r="F79">
        <v>537647.32999999996</v>
      </c>
      <c r="G79">
        <v>105278.64</v>
      </c>
      <c r="H79">
        <v>4000</v>
      </c>
      <c r="I79">
        <v>1370753</v>
      </c>
      <c r="J79">
        <v>796915.03</v>
      </c>
      <c r="L79">
        <v>15143</v>
      </c>
      <c r="N79">
        <v>17745.03</v>
      </c>
      <c r="P79">
        <v>3117327.16</v>
      </c>
      <c r="R79">
        <v>169826.6</v>
      </c>
      <c r="S79">
        <v>569</v>
      </c>
      <c r="U79">
        <v>526144.5</v>
      </c>
      <c r="X79">
        <v>670363.5</v>
      </c>
      <c r="Y79">
        <v>4960</v>
      </c>
      <c r="Z79">
        <v>9280</v>
      </c>
      <c r="AA79">
        <v>225702.92</v>
      </c>
      <c r="AB79">
        <v>105937.87</v>
      </c>
      <c r="AD79">
        <v>15917</v>
      </c>
      <c r="AE79" s="56">
        <f t="shared" si="11"/>
        <v>646925.97</v>
      </c>
      <c r="AF79" s="184">
        <f t="shared" si="12"/>
        <v>32888.03</v>
      </c>
      <c r="AG79" s="19">
        <f t="shared" si="13"/>
        <v>614037.93999999994</v>
      </c>
      <c r="AH79" s="20">
        <f t="shared" si="14"/>
        <v>696540.1</v>
      </c>
      <c r="AI79" s="14">
        <f t="shared" si="15"/>
        <v>1032161.29</v>
      </c>
      <c r="AJ79" s="24">
        <f t="shared" si="10"/>
        <v>-335621.19000000006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2228</v>
      </c>
      <c r="F80">
        <v>548562.99</v>
      </c>
      <c r="G80">
        <v>142635.56</v>
      </c>
      <c r="H80">
        <v>11114.84</v>
      </c>
      <c r="I80">
        <v>100248.09</v>
      </c>
      <c r="J80">
        <v>81600.36</v>
      </c>
      <c r="L80">
        <v>14800</v>
      </c>
      <c r="N80">
        <v>0</v>
      </c>
      <c r="P80">
        <v>1065132.8899999999</v>
      </c>
      <c r="R80">
        <v>37831.5</v>
      </c>
      <c r="U80">
        <v>293170.5</v>
      </c>
      <c r="X80">
        <v>349682.49</v>
      </c>
      <c r="Y80">
        <v>7250</v>
      </c>
      <c r="Z80">
        <v>11524</v>
      </c>
      <c r="AA80">
        <v>135090.94</v>
      </c>
      <c r="AB80">
        <v>21983.22</v>
      </c>
      <c r="AD80">
        <v>1242.4000000000001</v>
      </c>
      <c r="AE80" s="56">
        <f t="shared" si="11"/>
        <v>702313.39</v>
      </c>
      <c r="AF80" s="184">
        <f t="shared" si="12"/>
        <v>14800</v>
      </c>
      <c r="AG80" s="19">
        <f t="shared" si="13"/>
        <v>687513.39</v>
      </c>
      <c r="AH80" s="20">
        <f t="shared" si="14"/>
        <v>331002</v>
      </c>
      <c r="AI80" s="14">
        <f t="shared" si="15"/>
        <v>526773.05000000005</v>
      </c>
      <c r="AJ80" s="24">
        <f t="shared" si="10"/>
        <v>-195771.05000000005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2197</v>
      </c>
      <c r="F81">
        <v>172607.7</v>
      </c>
      <c r="G81">
        <v>0</v>
      </c>
      <c r="H81">
        <v>12360.6</v>
      </c>
      <c r="I81">
        <v>254758.53</v>
      </c>
      <c r="J81">
        <v>206778.58</v>
      </c>
      <c r="N81">
        <v>0</v>
      </c>
      <c r="P81">
        <v>504292.61</v>
      </c>
      <c r="Q81">
        <v>300000</v>
      </c>
      <c r="R81">
        <v>105693</v>
      </c>
      <c r="U81">
        <v>239822</v>
      </c>
      <c r="X81">
        <v>357702</v>
      </c>
      <c r="Y81">
        <v>3072</v>
      </c>
      <c r="AA81">
        <v>56395.43</v>
      </c>
      <c r="AB81">
        <v>83132.77</v>
      </c>
      <c r="AD81">
        <v>3000</v>
      </c>
      <c r="AE81" s="56">
        <f t="shared" si="11"/>
        <v>184968.30000000002</v>
      </c>
      <c r="AF81" s="184">
        <f t="shared" si="12"/>
        <v>0</v>
      </c>
      <c r="AG81" s="19">
        <f t="shared" si="13"/>
        <v>184968.30000000002</v>
      </c>
      <c r="AH81" s="20">
        <f t="shared" si="14"/>
        <v>345515</v>
      </c>
      <c r="AI81" s="14">
        <f t="shared" si="15"/>
        <v>503302.2</v>
      </c>
      <c r="AJ81" s="24">
        <f t="shared" si="10"/>
        <v>-157787.20000000001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2198</v>
      </c>
      <c r="F82">
        <v>382302.78</v>
      </c>
      <c r="G82">
        <v>0</v>
      </c>
      <c r="H82">
        <v>10451.34</v>
      </c>
      <c r="I82">
        <v>930648.42</v>
      </c>
      <c r="J82">
        <v>101267.8</v>
      </c>
      <c r="N82">
        <v>2066</v>
      </c>
      <c r="P82">
        <v>-250954.96</v>
      </c>
      <c r="Q82">
        <v>1891769.64</v>
      </c>
      <c r="R82">
        <v>106161.43</v>
      </c>
      <c r="U82">
        <v>264894</v>
      </c>
      <c r="W82">
        <v>24000</v>
      </c>
      <c r="X82">
        <v>403396</v>
      </c>
      <c r="Y82">
        <v>712</v>
      </c>
      <c r="AA82">
        <v>55174.23</v>
      </c>
      <c r="AB82">
        <v>153983.54</v>
      </c>
      <c r="AE82" s="56">
        <f t="shared" si="11"/>
        <v>392754.12000000005</v>
      </c>
      <c r="AF82" s="184">
        <f t="shared" si="12"/>
        <v>2066</v>
      </c>
      <c r="AG82" s="19">
        <f t="shared" si="13"/>
        <v>390688.12000000005</v>
      </c>
      <c r="AH82" s="20">
        <f t="shared" si="14"/>
        <v>395055.43</v>
      </c>
      <c r="AI82" s="14">
        <f t="shared" si="15"/>
        <v>613265.77</v>
      </c>
      <c r="AJ82" s="24">
        <f t="shared" si="10"/>
        <v>-218210.34000000003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2203</v>
      </c>
      <c r="F83">
        <v>9975.6</v>
      </c>
      <c r="G83">
        <v>0</v>
      </c>
      <c r="H83">
        <v>5485.03</v>
      </c>
      <c r="I83">
        <v>683810.04</v>
      </c>
      <c r="J83">
        <v>155941.43</v>
      </c>
      <c r="P83">
        <v>-818681.07</v>
      </c>
      <c r="Q83">
        <v>1862215.28</v>
      </c>
      <c r="R83">
        <v>114345.25</v>
      </c>
      <c r="U83">
        <v>485047</v>
      </c>
      <c r="X83">
        <v>606451</v>
      </c>
      <c r="Y83">
        <v>2512</v>
      </c>
      <c r="AA83">
        <v>99992.24</v>
      </c>
      <c r="AB83">
        <v>75748.320000000007</v>
      </c>
      <c r="AD83">
        <v>3010.8</v>
      </c>
      <c r="AE83" s="56">
        <f t="shared" si="11"/>
        <v>15460.630000000001</v>
      </c>
      <c r="AF83" s="184">
        <f t="shared" si="12"/>
        <v>0</v>
      </c>
      <c r="AG83" s="19">
        <f t="shared" si="13"/>
        <v>15460.630000000001</v>
      </c>
      <c r="AH83" s="20">
        <f t="shared" si="14"/>
        <v>599392.25</v>
      </c>
      <c r="AI83" s="14">
        <f t="shared" si="15"/>
        <v>787714.3600000001</v>
      </c>
      <c r="AJ83" s="24">
        <f t="shared" si="10"/>
        <v>-188322.1100000001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2204</v>
      </c>
      <c r="F84">
        <v>173459.42</v>
      </c>
      <c r="G84">
        <v>0</v>
      </c>
      <c r="H84">
        <v>27130.12</v>
      </c>
      <c r="I84">
        <v>198003.92</v>
      </c>
      <c r="J84">
        <v>130575.79</v>
      </c>
      <c r="N84">
        <v>484</v>
      </c>
      <c r="P84">
        <v>-1401456.23</v>
      </c>
      <c r="Q84">
        <v>2000000</v>
      </c>
      <c r="R84">
        <v>105494.3</v>
      </c>
      <c r="U84">
        <v>476368</v>
      </c>
      <c r="W84">
        <v>2000</v>
      </c>
      <c r="X84">
        <v>532879</v>
      </c>
      <c r="Y84">
        <v>10275</v>
      </c>
      <c r="AA84">
        <v>84304.05</v>
      </c>
      <c r="AB84">
        <v>23262.77</v>
      </c>
      <c r="AD84">
        <v>3000</v>
      </c>
      <c r="AE84" s="56">
        <f t="shared" si="11"/>
        <v>200589.54</v>
      </c>
      <c r="AF84" s="184">
        <f t="shared" si="12"/>
        <v>484</v>
      </c>
      <c r="AG84" s="19">
        <f t="shared" si="13"/>
        <v>200105.54</v>
      </c>
      <c r="AH84" s="20">
        <f t="shared" si="14"/>
        <v>583862.30000000005</v>
      </c>
      <c r="AI84" s="14">
        <f t="shared" si="15"/>
        <v>653720.82000000007</v>
      </c>
      <c r="AJ84" s="24">
        <f>AH84-AI84</f>
        <v>-69858.520000000019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2205</v>
      </c>
      <c r="F85">
        <v>80550.2</v>
      </c>
      <c r="G85">
        <v>5400</v>
      </c>
      <c r="H85">
        <v>46345.52</v>
      </c>
      <c r="I85">
        <v>1996020.84</v>
      </c>
      <c r="J85">
        <v>579693.56999999995</v>
      </c>
      <c r="N85">
        <v>1668.18</v>
      </c>
      <c r="P85">
        <v>-960923.68</v>
      </c>
      <c r="Q85">
        <v>4000000</v>
      </c>
      <c r="R85">
        <v>167614.01</v>
      </c>
      <c r="U85">
        <v>449767</v>
      </c>
      <c r="X85">
        <v>560507</v>
      </c>
      <c r="Y85">
        <v>24788</v>
      </c>
      <c r="AA85">
        <v>154806.71</v>
      </c>
      <c r="AB85">
        <v>207013.67</v>
      </c>
      <c r="AD85">
        <v>3000</v>
      </c>
      <c r="AE85" s="56">
        <f t="shared" si="11"/>
        <v>132295.72</v>
      </c>
      <c r="AF85" s="184">
        <f t="shared" si="12"/>
        <v>1668.18</v>
      </c>
      <c r="AG85" s="19">
        <f t="shared" si="13"/>
        <v>130627.54000000001</v>
      </c>
      <c r="AH85" s="20">
        <f t="shared" si="14"/>
        <v>617381.01</v>
      </c>
      <c r="AI85" s="14">
        <f t="shared" si="15"/>
        <v>950115.38</v>
      </c>
      <c r="AJ85" s="24">
        <f t="shared" ref="AJ85:AJ86" si="16">AH85-AI85</f>
        <v>-332734.37</v>
      </c>
    </row>
    <row r="86" spans="1:36" x14ac:dyDescent="0.25">
      <c r="AE86" s="56">
        <f t="shared" si="11"/>
        <v>0</v>
      </c>
      <c r="AF86" s="184">
        <f t="shared" si="12"/>
        <v>0</v>
      </c>
      <c r="AG86" s="19">
        <f t="shared" si="13"/>
        <v>0</v>
      </c>
      <c r="AH86" s="20">
        <f t="shared" si="14"/>
        <v>0</v>
      </c>
      <c r="AI86" s="14">
        <f t="shared" si="15"/>
        <v>0</v>
      </c>
      <c r="AJ86" s="24">
        <f t="shared" si="16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"/>
  <sheetViews>
    <sheetView zoomScale="96" zoomScaleNormal="96" workbookViewId="0">
      <selection sqref="A1:V1048576"/>
    </sheetView>
  </sheetViews>
  <sheetFormatPr defaultRowHeight="13.8" x14ac:dyDescent="0.25"/>
  <cols>
    <col min="1" max="1" width="32.796875" bestFit="1" customWidth="1"/>
  </cols>
  <sheetData>
    <row r="1" spans="1:22" x14ac:dyDescent="0.25">
      <c r="A1" t="s">
        <v>2056</v>
      </c>
      <c r="B1" t="s">
        <v>2229</v>
      </c>
      <c r="C1" t="s">
        <v>2230</v>
      </c>
      <c r="D1" t="s">
        <v>2231</v>
      </c>
      <c r="E1" t="s">
        <v>2232</v>
      </c>
      <c r="F1" t="s">
        <v>2233</v>
      </c>
      <c r="G1" t="s">
        <v>2236</v>
      </c>
      <c r="H1" t="s">
        <v>2239</v>
      </c>
      <c r="I1" t="s">
        <v>2242</v>
      </c>
      <c r="J1" t="s">
        <v>2243</v>
      </c>
      <c r="K1" t="s">
        <v>2245</v>
      </c>
      <c r="L1" t="s">
        <v>2246</v>
      </c>
      <c r="M1" t="s">
        <v>2247</v>
      </c>
      <c r="N1" t="s">
        <v>2248</v>
      </c>
      <c r="O1" t="s">
        <v>2249</v>
      </c>
      <c r="P1" t="s">
        <v>2250</v>
      </c>
      <c r="Q1" t="s">
        <v>2251</v>
      </c>
      <c r="R1" t="s">
        <v>2252</v>
      </c>
      <c r="S1" t="s">
        <v>2253</v>
      </c>
      <c r="T1" t="s">
        <v>2254</v>
      </c>
      <c r="U1" t="s">
        <v>2255</v>
      </c>
      <c r="V1" t="s">
        <v>2257</v>
      </c>
    </row>
    <row r="2" spans="1:22" x14ac:dyDescent="0.25">
      <c r="A2" t="s">
        <v>2057</v>
      </c>
      <c r="B2" t="s">
        <v>2258</v>
      </c>
      <c r="C2" t="s">
        <v>2259</v>
      </c>
      <c r="D2" t="s">
        <v>2260</v>
      </c>
      <c r="E2" t="s">
        <v>2261</v>
      </c>
      <c r="F2" t="s">
        <v>2262</v>
      </c>
      <c r="G2" t="s">
        <v>2265</v>
      </c>
      <c r="H2" t="s">
        <v>2268</v>
      </c>
      <c r="I2" t="s">
        <v>2271</v>
      </c>
      <c r="J2" t="s">
        <v>2272</v>
      </c>
      <c r="K2" t="s">
        <v>2274</v>
      </c>
      <c r="L2" t="s">
        <v>2275</v>
      </c>
      <c r="M2" t="s">
        <v>2276</v>
      </c>
      <c r="N2" t="s">
        <v>2277</v>
      </c>
      <c r="O2" t="s">
        <v>2278</v>
      </c>
      <c r="P2" t="s">
        <v>2279</v>
      </c>
      <c r="Q2" t="s">
        <v>2280</v>
      </c>
      <c r="R2" t="s">
        <v>2281</v>
      </c>
      <c r="S2" t="s">
        <v>2282</v>
      </c>
      <c r="T2" t="s">
        <v>2283</v>
      </c>
      <c r="U2" t="s">
        <v>2284</v>
      </c>
      <c r="V2" t="s">
        <v>2286</v>
      </c>
    </row>
    <row r="3" spans="1:22" x14ac:dyDescent="0.25">
      <c r="A3" t="s">
        <v>2058</v>
      </c>
      <c r="B3">
        <v>16415062.24</v>
      </c>
      <c r="C3">
        <v>804253.76</v>
      </c>
      <c r="D3">
        <v>2234806.9500000002</v>
      </c>
      <c r="E3">
        <v>3601700.89</v>
      </c>
      <c r="F3">
        <v>2203562.0499999998</v>
      </c>
      <c r="G3">
        <v>20000</v>
      </c>
      <c r="H3">
        <v>200027.98</v>
      </c>
      <c r="I3">
        <v>-13450755.310000001</v>
      </c>
      <c r="J3">
        <v>39665988.380000003</v>
      </c>
      <c r="K3">
        <v>8088633.0099999998</v>
      </c>
      <c r="L3">
        <v>294681.68</v>
      </c>
      <c r="M3">
        <v>5042.05</v>
      </c>
      <c r="N3">
        <v>10091155.24</v>
      </c>
      <c r="O3">
        <v>731948.25</v>
      </c>
      <c r="P3">
        <v>14409899.369999999</v>
      </c>
      <c r="Q3">
        <v>17166.900000000001</v>
      </c>
      <c r="R3">
        <v>12700</v>
      </c>
      <c r="S3">
        <v>5339005.6399999997</v>
      </c>
      <c r="T3">
        <v>359603.48</v>
      </c>
      <c r="U3">
        <v>240000</v>
      </c>
      <c r="V3">
        <v>8960</v>
      </c>
    </row>
    <row r="4" spans="1:22" x14ac:dyDescent="0.25">
      <c r="A4" t="s">
        <v>2513</v>
      </c>
      <c r="B4">
        <v>381993.52</v>
      </c>
      <c r="D4">
        <v>58734.400000000001</v>
      </c>
      <c r="E4">
        <v>4517.92</v>
      </c>
      <c r="F4">
        <v>5046.3100000000004</v>
      </c>
      <c r="H4">
        <v>0</v>
      </c>
      <c r="I4">
        <v>-2074635.05</v>
      </c>
      <c r="J4">
        <v>2454167.9500000002</v>
      </c>
      <c r="K4">
        <v>54542.28</v>
      </c>
      <c r="M4">
        <v>16.59</v>
      </c>
      <c r="N4">
        <v>289440</v>
      </c>
      <c r="O4">
        <v>338171.25</v>
      </c>
      <c r="P4">
        <v>475119</v>
      </c>
      <c r="S4">
        <v>135291.88</v>
      </c>
      <c r="T4">
        <v>999.99</v>
      </c>
    </row>
    <row r="5" spans="1:22" x14ac:dyDescent="0.25">
      <c r="A5" t="s">
        <v>2514</v>
      </c>
      <c r="B5">
        <v>320319.76</v>
      </c>
      <c r="D5">
        <v>65619.67</v>
      </c>
      <c r="E5">
        <v>500948.02</v>
      </c>
      <c r="F5">
        <v>78471.97</v>
      </c>
      <c r="H5">
        <v>33800</v>
      </c>
      <c r="I5">
        <v>-1443691.26</v>
      </c>
      <c r="J5">
        <v>2340789.7799999998</v>
      </c>
      <c r="K5">
        <v>30663.7</v>
      </c>
      <c r="M5">
        <v>41.1</v>
      </c>
      <c r="N5">
        <v>270660</v>
      </c>
      <c r="O5">
        <v>299477</v>
      </c>
      <c r="P5">
        <v>429276</v>
      </c>
      <c r="R5">
        <v>12700</v>
      </c>
      <c r="S5">
        <v>95591.58</v>
      </c>
      <c r="T5">
        <v>28813.32</v>
      </c>
    </row>
    <row r="6" spans="1:22" x14ac:dyDescent="0.25">
      <c r="A6" t="s">
        <v>2515</v>
      </c>
      <c r="B6">
        <v>811984.71</v>
      </c>
      <c r="C6">
        <v>0</v>
      </c>
      <c r="D6">
        <v>149917.37</v>
      </c>
      <c r="E6">
        <v>410878.19</v>
      </c>
      <c r="F6">
        <v>312315.59000000003</v>
      </c>
      <c r="H6">
        <v>3463</v>
      </c>
      <c r="I6">
        <v>-277280.90000000002</v>
      </c>
      <c r="J6">
        <v>2227185.62</v>
      </c>
      <c r="K6">
        <v>462426.27</v>
      </c>
      <c r="N6">
        <v>738630</v>
      </c>
      <c r="P6">
        <v>910362</v>
      </c>
      <c r="S6">
        <v>531977.5</v>
      </c>
      <c r="T6">
        <v>26988.63</v>
      </c>
    </row>
    <row r="7" spans="1:22" x14ac:dyDescent="0.25">
      <c r="A7" t="s">
        <v>2516</v>
      </c>
      <c r="B7">
        <v>974117.46</v>
      </c>
      <c r="C7">
        <v>0</v>
      </c>
      <c r="D7">
        <v>288931.81</v>
      </c>
      <c r="E7">
        <v>-49443.81</v>
      </c>
      <c r="F7">
        <v>44038.03</v>
      </c>
      <c r="I7">
        <v>-908714.31</v>
      </c>
      <c r="J7">
        <v>2082417.38</v>
      </c>
      <c r="K7">
        <v>424485.16</v>
      </c>
      <c r="N7">
        <v>562090</v>
      </c>
      <c r="O7">
        <v>300</v>
      </c>
      <c r="P7">
        <v>713323</v>
      </c>
      <c r="S7">
        <v>164097.22</v>
      </c>
      <c r="T7">
        <v>25514.52</v>
      </c>
    </row>
    <row r="8" spans="1:22" x14ac:dyDescent="0.25">
      <c r="A8" t="s">
        <v>2517</v>
      </c>
      <c r="B8">
        <v>1218076.03</v>
      </c>
      <c r="C8">
        <v>0</v>
      </c>
      <c r="D8">
        <v>74292.73</v>
      </c>
      <c r="E8">
        <v>4</v>
      </c>
      <c r="F8">
        <v>411332.88</v>
      </c>
      <c r="I8">
        <v>-284251.51</v>
      </c>
      <c r="J8">
        <v>2028298.74</v>
      </c>
      <c r="K8">
        <v>438407.35</v>
      </c>
      <c r="N8">
        <v>555927.74</v>
      </c>
      <c r="P8">
        <v>769698.74</v>
      </c>
      <c r="S8">
        <v>250917.21</v>
      </c>
      <c r="T8">
        <v>14060.73</v>
      </c>
    </row>
    <row r="9" spans="1:22" x14ac:dyDescent="0.25">
      <c r="A9" t="s">
        <v>2518</v>
      </c>
      <c r="B9">
        <v>514365.71</v>
      </c>
      <c r="C9">
        <v>0</v>
      </c>
      <c r="D9">
        <v>141083.54999999999</v>
      </c>
      <c r="E9">
        <v>-61412.25</v>
      </c>
      <c r="F9">
        <v>-6014.32</v>
      </c>
      <c r="I9">
        <v>-2038945.78</v>
      </c>
      <c r="J9">
        <v>2569886.96</v>
      </c>
      <c r="K9">
        <v>508518.49</v>
      </c>
      <c r="M9">
        <v>2243.06</v>
      </c>
      <c r="N9">
        <v>650020</v>
      </c>
      <c r="P9">
        <v>892075</v>
      </c>
      <c r="S9">
        <v>199221.63</v>
      </c>
      <c r="T9">
        <v>12403.41</v>
      </c>
    </row>
    <row r="10" spans="1:22" x14ac:dyDescent="0.25">
      <c r="A10" t="s">
        <v>2519</v>
      </c>
      <c r="B10">
        <v>777741.87</v>
      </c>
      <c r="C10">
        <v>0</v>
      </c>
      <c r="D10">
        <v>66869.53</v>
      </c>
      <c r="E10">
        <v>-150818.87</v>
      </c>
      <c r="F10">
        <v>-1208.8399999999999</v>
      </c>
      <c r="H10">
        <v>0</v>
      </c>
      <c r="I10">
        <v>-760574.09</v>
      </c>
      <c r="J10">
        <v>1423307.83</v>
      </c>
      <c r="K10">
        <v>372790.69</v>
      </c>
      <c r="M10">
        <v>2211.46</v>
      </c>
      <c r="N10">
        <v>507300</v>
      </c>
      <c r="P10">
        <v>679529</v>
      </c>
      <c r="Q10">
        <v>624</v>
      </c>
      <c r="S10">
        <v>170992.94</v>
      </c>
      <c r="T10">
        <v>1306.26</v>
      </c>
    </row>
    <row r="11" spans="1:22" x14ac:dyDescent="0.25">
      <c r="A11" t="s">
        <v>2520</v>
      </c>
      <c r="B11">
        <v>247471.22</v>
      </c>
      <c r="C11">
        <v>0</v>
      </c>
      <c r="D11">
        <v>42046.32</v>
      </c>
      <c r="E11">
        <v>5</v>
      </c>
      <c r="F11">
        <v>52405.2</v>
      </c>
      <c r="H11">
        <v>113.08</v>
      </c>
      <c r="I11">
        <v>-1808484.81</v>
      </c>
      <c r="J11">
        <v>2154589.06</v>
      </c>
      <c r="K11">
        <v>474357.53</v>
      </c>
      <c r="L11">
        <v>28922</v>
      </c>
      <c r="M11">
        <v>60.13</v>
      </c>
      <c r="N11">
        <v>711880</v>
      </c>
      <c r="O11">
        <v>11000</v>
      </c>
      <c r="P11">
        <v>913430</v>
      </c>
      <c r="S11">
        <v>275346.87</v>
      </c>
      <c r="T11">
        <v>1732.38</v>
      </c>
      <c r="U11">
        <v>40000</v>
      </c>
    </row>
    <row r="12" spans="1:22" x14ac:dyDescent="0.25">
      <c r="A12" t="s">
        <v>2521</v>
      </c>
      <c r="B12">
        <v>224029.79</v>
      </c>
      <c r="C12">
        <v>0</v>
      </c>
      <c r="D12">
        <v>56348.66</v>
      </c>
      <c r="E12">
        <v>4</v>
      </c>
      <c r="F12">
        <v>30768.880000000001</v>
      </c>
      <c r="H12">
        <v>0</v>
      </c>
      <c r="I12">
        <v>30946.17</v>
      </c>
      <c r="J12">
        <v>266818</v>
      </c>
      <c r="K12">
        <v>420425.97</v>
      </c>
      <c r="L12">
        <v>12764</v>
      </c>
      <c r="N12">
        <v>742190</v>
      </c>
      <c r="O12">
        <v>13000</v>
      </c>
      <c r="P12">
        <v>917445</v>
      </c>
      <c r="S12">
        <v>257081.13</v>
      </c>
      <c r="T12">
        <v>466.68</v>
      </c>
    </row>
    <row r="13" spans="1:22" x14ac:dyDescent="0.25">
      <c r="A13" t="s">
        <v>2522</v>
      </c>
      <c r="B13">
        <v>169940.18</v>
      </c>
      <c r="C13">
        <v>0</v>
      </c>
      <c r="D13">
        <v>72486.73</v>
      </c>
      <c r="E13">
        <v>3</v>
      </c>
      <c r="F13">
        <v>20729.95</v>
      </c>
      <c r="I13">
        <v>-2262752.5499999998</v>
      </c>
      <c r="J13">
        <v>2543552.06</v>
      </c>
      <c r="K13">
        <v>558586.85</v>
      </c>
      <c r="L13">
        <v>89857.18</v>
      </c>
      <c r="N13">
        <v>204900</v>
      </c>
      <c r="P13">
        <v>472161</v>
      </c>
      <c r="S13">
        <v>351626.85</v>
      </c>
      <c r="T13">
        <v>7195.83</v>
      </c>
      <c r="U13">
        <v>40000</v>
      </c>
    </row>
    <row r="14" spans="1:22" x14ac:dyDescent="0.25">
      <c r="A14" t="s">
        <v>2523</v>
      </c>
      <c r="B14">
        <v>271159.65999999997</v>
      </c>
      <c r="C14">
        <v>0</v>
      </c>
      <c r="D14">
        <v>59319.05</v>
      </c>
      <c r="E14">
        <v>2</v>
      </c>
      <c r="F14">
        <v>39167.879999999997</v>
      </c>
      <c r="I14">
        <v>-1277481.8700000001</v>
      </c>
      <c r="J14">
        <v>1708771</v>
      </c>
      <c r="K14">
        <v>531553.84</v>
      </c>
      <c r="L14">
        <v>900</v>
      </c>
      <c r="M14">
        <v>303.7</v>
      </c>
      <c r="N14">
        <v>557330</v>
      </c>
      <c r="O14">
        <v>13000</v>
      </c>
      <c r="P14">
        <v>814626</v>
      </c>
      <c r="S14">
        <v>296476.68</v>
      </c>
      <c r="T14">
        <v>13625.4</v>
      </c>
      <c r="U14">
        <v>40000</v>
      </c>
    </row>
    <row r="15" spans="1:22" x14ac:dyDescent="0.25">
      <c r="A15" t="s">
        <v>2524</v>
      </c>
      <c r="B15">
        <v>370630</v>
      </c>
      <c r="C15">
        <v>0</v>
      </c>
      <c r="D15">
        <v>67711.350000000006</v>
      </c>
      <c r="E15">
        <v>4</v>
      </c>
      <c r="F15">
        <v>31</v>
      </c>
      <c r="I15">
        <v>-428354.83</v>
      </c>
      <c r="J15">
        <v>803987.63</v>
      </c>
      <c r="K15">
        <v>489737.78</v>
      </c>
      <c r="L15">
        <v>2760</v>
      </c>
      <c r="N15">
        <v>206730</v>
      </c>
      <c r="P15">
        <v>446178</v>
      </c>
      <c r="S15">
        <v>190306.23</v>
      </c>
      <c r="T15">
        <v>0</v>
      </c>
    </row>
    <row r="16" spans="1:22" x14ac:dyDescent="0.25">
      <c r="A16" t="s">
        <v>2525</v>
      </c>
      <c r="B16">
        <v>421496.17</v>
      </c>
      <c r="C16">
        <v>0</v>
      </c>
      <c r="D16">
        <v>51422.89</v>
      </c>
      <c r="E16">
        <v>122162.13</v>
      </c>
      <c r="F16">
        <v>84191.39</v>
      </c>
      <c r="H16">
        <v>0</v>
      </c>
      <c r="I16">
        <v>-571456.93999999994</v>
      </c>
      <c r="J16">
        <v>1350408.04</v>
      </c>
      <c r="K16">
        <v>481457.3</v>
      </c>
      <c r="L16">
        <v>19985</v>
      </c>
      <c r="M16">
        <v>75.67</v>
      </c>
      <c r="N16">
        <v>522380</v>
      </c>
      <c r="O16">
        <v>6500</v>
      </c>
      <c r="P16">
        <v>706959.13</v>
      </c>
      <c r="S16">
        <v>371234.15</v>
      </c>
      <c r="T16">
        <v>11883.21</v>
      </c>
      <c r="U16">
        <v>40000</v>
      </c>
    </row>
    <row r="17" spans="1:22" x14ac:dyDescent="0.25">
      <c r="A17" t="s">
        <v>2526</v>
      </c>
      <c r="B17">
        <v>427520.52</v>
      </c>
      <c r="C17">
        <v>0</v>
      </c>
      <c r="D17">
        <v>44122.93</v>
      </c>
      <c r="E17">
        <v>3</v>
      </c>
      <c r="F17">
        <v>32</v>
      </c>
      <c r="H17">
        <v>0</v>
      </c>
      <c r="I17">
        <v>-1898982.77</v>
      </c>
      <c r="J17">
        <v>2389700.83</v>
      </c>
      <c r="K17">
        <v>418801.36</v>
      </c>
      <c r="L17">
        <v>7493.5</v>
      </c>
      <c r="N17">
        <v>297710</v>
      </c>
      <c r="O17">
        <v>8500</v>
      </c>
      <c r="P17">
        <v>534415</v>
      </c>
      <c r="S17">
        <v>177129.47</v>
      </c>
      <c r="T17">
        <v>0</v>
      </c>
      <c r="U17">
        <v>40000</v>
      </c>
    </row>
    <row r="18" spans="1:22" x14ac:dyDescent="0.25">
      <c r="A18" t="s">
        <v>2527</v>
      </c>
      <c r="B18">
        <v>409523.42</v>
      </c>
      <c r="C18">
        <v>0</v>
      </c>
      <c r="D18">
        <v>56531.22</v>
      </c>
      <c r="E18">
        <v>21067.67</v>
      </c>
      <c r="F18">
        <v>27908.36</v>
      </c>
      <c r="I18">
        <v>-4836145.3499999996</v>
      </c>
      <c r="J18">
        <v>5385590.1100000003</v>
      </c>
      <c r="K18">
        <v>444019.65</v>
      </c>
      <c r="N18">
        <v>286350</v>
      </c>
      <c r="O18">
        <v>6000</v>
      </c>
      <c r="P18">
        <v>468738</v>
      </c>
      <c r="S18">
        <v>253065.72</v>
      </c>
      <c r="T18">
        <v>8980.02</v>
      </c>
      <c r="U18">
        <v>40000</v>
      </c>
    </row>
    <row r="19" spans="1:22" x14ac:dyDescent="0.25">
      <c r="A19" t="s">
        <v>2528</v>
      </c>
      <c r="B19">
        <v>816386.65</v>
      </c>
      <c r="C19">
        <v>0</v>
      </c>
      <c r="D19">
        <v>120969.72</v>
      </c>
      <c r="E19">
        <v>636051.06999999995</v>
      </c>
      <c r="F19">
        <v>679149.7</v>
      </c>
      <c r="G19">
        <v>5600</v>
      </c>
      <c r="H19">
        <v>11287.98</v>
      </c>
      <c r="I19">
        <v>1653349.35</v>
      </c>
      <c r="J19">
        <v>1034850.95</v>
      </c>
      <c r="K19">
        <v>340875.19</v>
      </c>
      <c r="N19">
        <v>1096189.5</v>
      </c>
      <c r="O19">
        <v>9000</v>
      </c>
      <c r="P19">
        <v>1427008.5</v>
      </c>
      <c r="S19">
        <v>379037.87</v>
      </c>
      <c r="T19">
        <v>92549.46</v>
      </c>
    </row>
    <row r="20" spans="1:22" x14ac:dyDescent="0.25">
      <c r="A20" t="s">
        <v>2529</v>
      </c>
      <c r="B20">
        <v>364905.61</v>
      </c>
      <c r="C20">
        <v>0</v>
      </c>
      <c r="D20">
        <v>132636.03</v>
      </c>
      <c r="E20">
        <v>33610.69</v>
      </c>
      <c r="F20">
        <v>59916.68</v>
      </c>
      <c r="G20">
        <v>4400</v>
      </c>
      <c r="H20">
        <v>49084.9</v>
      </c>
      <c r="I20">
        <v>-878467.47</v>
      </c>
      <c r="J20">
        <v>1778360.15</v>
      </c>
      <c r="K20">
        <v>231383.63</v>
      </c>
      <c r="N20">
        <v>669742.5</v>
      </c>
      <c r="O20">
        <v>9000</v>
      </c>
      <c r="P20">
        <v>1030829.5</v>
      </c>
      <c r="S20">
        <v>228679.2</v>
      </c>
      <c r="T20">
        <v>12926</v>
      </c>
    </row>
    <row r="21" spans="1:22" x14ac:dyDescent="0.25">
      <c r="A21" t="s">
        <v>2530</v>
      </c>
      <c r="B21">
        <v>413316.44</v>
      </c>
      <c r="C21">
        <v>0</v>
      </c>
      <c r="D21">
        <v>201045.53</v>
      </c>
      <c r="E21">
        <v>1274.9100000000001</v>
      </c>
      <c r="F21">
        <v>194271.31</v>
      </c>
      <c r="G21">
        <v>4500</v>
      </c>
      <c r="H21">
        <v>100252</v>
      </c>
      <c r="I21">
        <v>-1152408.81</v>
      </c>
      <c r="J21">
        <v>1748544.54</v>
      </c>
      <c r="K21">
        <v>591520.22</v>
      </c>
      <c r="L21">
        <v>18000</v>
      </c>
      <c r="M21">
        <v>90.34</v>
      </c>
      <c r="N21">
        <v>857913</v>
      </c>
      <c r="O21">
        <v>13500</v>
      </c>
      <c r="P21">
        <v>1055509</v>
      </c>
      <c r="Q21">
        <v>9510.9</v>
      </c>
      <c r="S21">
        <v>280562.63</v>
      </c>
      <c r="T21">
        <v>17460.57</v>
      </c>
      <c r="V21">
        <v>8960</v>
      </c>
    </row>
    <row r="22" spans="1:22" x14ac:dyDescent="0.25">
      <c r="A22" t="s">
        <v>2531</v>
      </c>
      <c r="B22">
        <v>481158.91</v>
      </c>
      <c r="C22">
        <v>0</v>
      </c>
      <c r="D22">
        <v>142404.06</v>
      </c>
      <c r="E22">
        <v>1179189.51</v>
      </c>
      <c r="F22">
        <v>84345.25</v>
      </c>
      <c r="G22">
        <v>5500</v>
      </c>
      <c r="H22">
        <v>6.9</v>
      </c>
      <c r="I22">
        <v>-638868.03</v>
      </c>
      <c r="J22">
        <v>2705484.32</v>
      </c>
      <c r="K22">
        <v>206036.06</v>
      </c>
      <c r="N22">
        <v>363772.5</v>
      </c>
      <c r="O22">
        <v>4500</v>
      </c>
      <c r="P22">
        <v>507931.5</v>
      </c>
      <c r="Q22">
        <v>7032</v>
      </c>
      <c r="S22">
        <v>209000.09</v>
      </c>
      <c r="T22">
        <v>35370.43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2025-02-07T09:50:36Z</cp:lastPrinted>
  <dcterms:created xsi:type="dcterms:W3CDTF">2018-02-08T06:24:17Z</dcterms:created>
  <dcterms:modified xsi:type="dcterms:W3CDTF">2025-02-10T08:16:32Z</dcterms:modified>
</cp:coreProperties>
</file>