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8\Mapping R8 68\"/>
    </mc:Choice>
  </mc:AlternateContent>
  <xr:revisionPtr revIDLastSave="0" documentId="8_{FC38E335-7980-4E35-AFFA-74DEB97D406F}" xr6:coauthVersionLast="47" xr6:coauthVersionMax="47" xr10:uidLastSave="{00000000-0000-0000-0000-000000000000}"/>
  <bookViews>
    <workbookView xWindow="-108" yWindow="-108" windowWidth="23256" windowHeight="13896" xr2:uid="{08126023-D806-4F69-AA9C-3D1AAE9FF75B}"/>
  </bookViews>
  <sheets>
    <sheet name="สรุปคะแนน mapping เขต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2" i="1" l="1"/>
  <c r="J122" i="1"/>
  <c r="I122" i="1"/>
  <c r="L121" i="1"/>
  <c r="I121" i="1"/>
  <c r="J121" i="1" s="1"/>
  <c r="L120" i="1"/>
  <c r="I120" i="1"/>
  <c r="J120" i="1" s="1"/>
  <c r="L119" i="1"/>
  <c r="J119" i="1"/>
  <c r="I119" i="1"/>
  <c r="L118" i="1"/>
  <c r="J118" i="1"/>
  <c r="I118" i="1"/>
  <c r="L117" i="1"/>
  <c r="I117" i="1"/>
  <c r="J117" i="1" s="1"/>
  <c r="L116" i="1"/>
  <c r="I116" i="1"/>
  <c r="J116" i="1" s="1"/>
  <c r="L115" i="1"/>
  <c r="J115" i="1"/>
  <c r="I115" i="1"/>
  <c r="L114" i="1"/>
  <c r="J114" i="1"/>
  <c r="I114" i="1"/>
  <c r="L113" i="1"/>
  <c r="I113" i="1"/>
  <c r="J113" i="1" s="1"/>
  <c r="K106" i="1"/>
  <c r="I106" i="1"/>
  <c r="K105" i="1"/>
  <c r="K104" i="1"/>
  <c r="K103" i="1"/>
  <c r="K102" i="1"/>
  <c r="K101" i="1"/>
  <c r="K100" i="1"/>
  <c r="K99" i="1"/>
  <c r="K98" i="1"/>
  <c r="K97" i="1"/>
  <c r="K96" i="1"/>
  <c r="N91" i="1"/>
  <c r="M91" i="1"/>
  <c r="L91" i="1"/>
  <c r="K91" i="1"/>
  <c r="J91" i="1"/>
  <c r="I91" i="1"/>
  <c r="H91" i="1"/>
  <c r="G91" i="1"/>
  <c r="F91" i="1"/>
  <c r="O91" i="1" s="1"/>
  <c r="P91" i="1" s="1"/>
  <c r="Q91" i="1" s="1"/>
  <c r="E91" i="1"/>
  <c r="D91" i="1"/>
  <c r="C91" i="1"/>
  <c r="B91" i="1"/>
  <c r="N90" i="1"/>
  <c r="M90" i="1"/>
  <c r="O90" i="1" s="1"/>
  <c r="P90" i="1" s="1"/>
  <c r="Q90" i="1" s="1"/>
  <c r="L90" i="1"/>
  <c r="K90" i="1"/>
  <c r="J90" i="1"/>
  <c r="I90" i="1"/>
  <c r="H90" i="1"/>
  <c r="G90" i="1"/>
  <c r="F90" i="1"/>
  <c r="E90" i="1"/>
  <c r="D90" i="1"/>
  <c r="C90" i="1"/>
  <c r="B90" i="1"/>
  <c r="N89" i="1"/>
  <c r="M89" i="1"/>
  <c r="L89" i="1"/>
  <c r="K89" i="1"/>
  <c r="J89" i="1"/>
  <c r="I89" i="1"/>
  <c r="H89" i="1"/>
  <c r="G89" i="1"/>
  <c r="F89" i="1"/>
  <c r="E89" i="1"/>
  <c r="O89" i="1" s="1"/>
  <c r="P89" i="1" s="1"/>
  <c r="Q89" i="1" s="1"/>
  <c r="D89" i="1"/>
  <c r="C89" i="1"/>
  <c r="B89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P87" i="1"/>
  <c r="Q87" i="1" s="1"/>
  <c r="N87" i="1"/>
  <c r="M87" i="1"/>
  <c r="L87" i="1"/>
  <c r="K87" i="1"/>
  <c r="J87" i="1"/>
  <c r="I87" i="1"/>
  <c r="H87" i="1"/>
  <c r="G87" i="1"/>
  <c r="F87" i="1"/>
  <c r="E87" i="1"/>
  <c r="O87" i="1" s="1"/>
  <c r="D87" i="1"/>
  <c r="C87" i="1"/>
  <c r="B87" i="1"/>
  <c r="N86" i="1"/>
  <c r="M86" i="1"/>
  <c r="L86" i="1"/>
  <c r="K86" i="1"/>
  <c r="J86" i="1"/>
  <c r="I86" i="1"/>
  <c r="H86" i="1"/>
  <c r="G86" i="1"/>
  <c r="F86" i="1"/>
  <c r="E86" i="1"/>
  <c r="O86" i="1" s="1"/>
  <c r="P86" i="1" s="1"/>
  <c r="Q86" i="1" s="1"/>
  <c r="D86" i="1"/>
  <c r="C86" i="1"/>
  <c r="B86" i="1"/>
  <c r="N85" i="1"/>
  <c r="O85" i="1" s="1"/>
  <c r="P85" i="1" s="1"/>
  <c r="Q85" i="1" s="1"/>
  <c r="M85" i="1"/>
  <c r="L85" i="1"/>
  <c r="K85" i="1"/>
  <c r="J85" i="1"/>
  <c r="I85" i="1"/>
  <c r="H85" i="1"/>
  <c r="G85" i="1"/>
  <c r="F85" i="1"/>
  <c r="E85" i="1"/>
  <c r="D85" i="1"/>
  <c r="C85" i="1"/>
  <c r="B85" i="1"/>
  <c r="N84" i="1"/>
  <c r="M84" i="1"/>
  <c r="L84" i="1"/>
  <c r="K84" i="1"/>
  <c r="J84" i="1"/>
  <c r="I84" i="1"/>
  <c r="H84" i="1"/>
  <c r="G84" i="1"/>
  <c r="F84" i="1"/>
  <c r="E84" i="1"/>
  <c r="O84" i="1" s="1"/>
  <c r="P84" i="1" s="1"/>
  <c r="Q84" i="1" s="1"/>
  <c r="D84" i="1"/>
  <c r="C84" i="1"/>
  <c r="B84" i="1"/>
  <c r="N83" i="1"/>
  <c r="M83" i="1"/>
  <c r="L83" i="1"/>
  <c r="K83" i="1"/>
  <c r="J83" i="1"/>
  <c r="O83" i="1" s="1"/>
  <c r="P83" i="1" s="1"/>
  <c r="Q83" i="1" s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P80" i="1" s="1"/>
  <c r="Q80" i="1" s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O78" i="1" s="1"/>
  <c r="P78" i="1" s="1"/>
  <c r="Q78" i="1" s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O77" i="1" s="1"/>
  <c r="P77" i="1" s="1"/>
  <c r="Q77" i="1" s="1"/>
  <c r="D77" i="1"/>
  <c r="C77" i="1"/>
  <c r="B77" i="1"/>
  <c r="N76" i="1"/>
  <c r="M76" i="1"/>
  <c r="L76" i="1"/>
  <c r="K76" i="1"/>
  <c r="J76" i="1"/>
  <c r="I76" i="1"/>
  <c r="H76" i="1"/>
  <c r="G76" i="1"/>
  <c r="F76" i="1"/>
  <c r="O76" i="1" s="1"/>
  <c r="P76" i="1" s="1"/>
  <c r="Q76" i="1" s="1"/>
  <c r="E76" i="1"/>
  <c r="D76" i="1"/>
  <c r="C76" i="1"/>
  <c r="B76" i="1"/>
  <c r="P75" i="1"/>
  <c r="Q75" i="1" s="1"/>
  <c r="N75" i="1"/>
  <c r="M75" i="1"/>
  <c r="L75" i="1"/>
  <c r="K75" i="1"/>
  <c r="J75" i="1"/>
  <c r="I75" i="1"/>
  <c r="H75" i="1"/>
  <c r="G75" i="1"/>
  <c r="F75" i="1"/>
  <c r="E75" i="1"/>
  <c r="O75" i="1" s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O73" i="1" s="1"/>
  <c r="P73" i="1" s="1"/>
  <c r="Q73" i="1" s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N71" i="1"/>
  <c r="M71" i="1"/>
  <c r="L71" i="1"/>
  <c r="K71" i="1"/>
  <c r="O71" i="1" s="1"/>
  <c r="P71" i="1" s="1"/>
  <c r="J71" i="1"/>
  <c r="I71" i="1"/>
  <c r="H71" i="1"/>
  <c r="G71" i="1"/>
  <c r="F71" i="1"/>
  <c r="E71" i="1"/>
  <c r="D71" i="1"/>
  <c r="C71" i="1"/>
  <c r="B71" i="1"/>
  <c r="N70" i="1"/>
  <c r="M70" i="1"/>
  <c r="L70" i="1"/>
  <c r="K70" i="1"/>
  <c r="J70" i="1"/>
  <c r="I70" i="1"/>
  <c r="H70" i="1"/>
  <c r="G70" i="1"/>
  <c r="F70" i="1"/>
  <c r="E70" i="1"/>
  <c r="O70" i="1" s="1"/>
  <c r="P70" i="1" s="1"/>
  <c r="Q70" i="1" s="1"/>
  <c r="D70" i="1"/>
  <c r="C70" i="1"/>
  <c r="B70" i="1"/>
  <c r="N69" i="1"/>
  <c r="M69" i="1"/>
  <c r="L69" i="1"/>
  <c r="K69" i="1"/>
  <c r="J69" i="1"/>
  <c r="I69" i="1"/>
  <c r="H69" i="1"/>
  <c r="G69" i="1"/>
  <c r="F69" i="1"/>
  <c r="O69" i="1" s="1"/>
  <c r="P69" i="1" s="1"/>
  <c r="Q69" i="1" s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O68" i="1" s="1"/>
  <c r="P68" i="1" s="1"/>
  <c r="Q68" i="1" s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O66" i="1" s="1"/>
  <c r="P66" i="1" s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O65" i="1" s="1"/>
  <c r="P65" i="1" s="1"/>
  <c r="Q65" i="1" s="1"/>
  <c r="E65" i="1"/>
  <c r="D65" i="1"/>
  <c r="C65" i="1"/>
  <c r="B65" i="1"/>
  <c r="N64" i="1"/>
  <c r="M64" i="1"/>
  <c r="L64" i="1"/>
  <c r="K64" i="1"/>
  <c r="O64" i="1" s="1"/>
  <c r="P64" i="1" s="1"/>
  <c r="Q64" i="1" s="1"/>
  <c r="J64" i="1"/>
  <c r="I64" i="1"/>
  <c r="H64" i="1"/>
  <c r="G64" i="1"/>
  <c r="F64" i="1"/>
  <c r="E64" i="1"/>
  <c r="D64" i="1"/>
  <c r="C64" i="1"/>
  <c r="B64" i="1"/>
  <c r="P63" i="1"/>
  <c r="Q63" i="1" s="1"/>
  <c r="N63" i="1"/>
  <c r="M63" i="1"/>
  <c r="L63" i="1"/>
  <c r="K63" i="1"/>
  <c r="J63" i="1"/>
  <c r="I63" i="1"/>
  <c r="H63" i="1"/>
  <c r="G63" i="1"/>
  <c r="F63" i="1"/>
  <c r="E63" i="1"/>
  <c r="O63" i="1" s="1"/>
  <c r="D63" i="1"/>
  <c r="C63" i="1"/>
  <c r="B63" i="1"/>
  <c r="N62" i="1"/>
  <c r="M62" i="1"/>
  <c r="L62" i="1"/>
  <c r="K62" i="1"/>
  <c r="J62" i="1"/>
  <c r="I62" i="1"/>
  <c r="H62" i="1"/>
  <c r="G62" i="1"/>
  <c r="F62" i="1"/>
  <c r="O62" i="1" s="1"/>
  <c r="P62" i="1" s="1"/>
  <c r="Q62" i="1" s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O59" i="1" s="1"/>
  <c r="P59" i="1" s="1"/>
  <c r="Q59" i="1" s="1"/>
  <c r="K59" i="1"/>
  <c r="J59" i="1"/>
  <c r="I59" i="1"/>
  <c r="H59" i="1"/>
  <c r="G59" i="1"/>
  <c r="F59" i="1"/>
  <c r="E59" i="1"/>
  <c r="D59" i="1"/>
  <c r="C59" i="1"/>
  <c r="B59" i="1"/>
  <c r="Q58" i="1"/>
  <c r="N58" i="1"/>
  <c r="M58" i="1"/>
  <c r="L58" i="1"/>
  <c r="K58" i="1"/>
  <c r="J58" i="1"/>
  <c r="I58" i="1"/>
  <c r="H58" i="1"/>
  <c r="G58" i="1"/>
  <c r="F58" i="1"/>
  <c r="E58" i="1"/>
  <c r="O58" i="1" s="1"/>
  <c r="P58" i="1" s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O56" i="1" s="1"/>
  <c r="P56" i="1" s="1"/>
  <c r="D56" i="1"/>
  <c r="C56" i="1"/>
  <c r="B56" i="1"/>
  <c r="N55" i="1"/>
  <c r="M55" i="1"/>
  <c r="L55" i="1"/>
  <c r="K55" i="1"/>
  <c r="J55" i="1"/>
  <c r="I55" i="1"/>
  <c r="H55" i="1"/>
  <c r="G55" i="1"/>
  <c r="F55" i="1"/>
  <c r="O55" i="1" s="1"/>
  <c r="P55" i="1" s="1"/>
  <c r="Q55" i="1" s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O52" i="1" s="1"/>
  <c r="P52" i="1" s="1"/>
  <c r="Q52" i="1" s="1"/>
  <c r="K52" i="1"/>
  <c r="J52" i="1"/>
  <c r="I52" i="1"/>
  <c r="H52" i="1"/>
  <c r="G52" i="1"/>
  <c r="F52" i="1"/>
  <c r="E52" i="1"/>
  <c r="D52" i="1"/>
  <c r="C52" i="1"/>
  <c r="B52" i="1"/>
  <c r="Q51" i="1"/>
  <c r="N51" i="1"/>
  <c r="M51" i="1"/>
  <c r="L51" i="1"/>
  <c r="K51" i="1"/>
  <c r="J51" i="1"/>
  <c r="I51" i="1"/>
  <c r="H51" i="1"/>
  <c r="G51" i="1"/>
  <c r="F51" i="1"/>
  <c r="E51" i="1"/>
  <c r="O51" i="1" s="1"/>
  <c r="P51" i="1" s="1"/>
  <c r="D51" i="1"/>
  <c r="C51" i="1"/>
  <c r="B51" i="1"/>
  <c r="N50" i="1"/>
  <c r="M50" i="1"/>
  <c r="L50" i="1"/>
  <c r="K50" i="1"/>
  <c r="J50" i="1"/>
  <c r="O50" i="1" s="1"/>
  <c r="P50" i="1" s="1"/>
  <c r="Q50" i="1" s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O49" i="1" s="1"/>
  <c r="P49" i="1" s="1"/>
  <c r="Q49" i="1" s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O47" i="1" s="1"/>
  <c r="P47" i="1" s="1"/>
  <c r="Q47" i="1" s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O46" i="1" s="1"/>
  <c r="P46" i="1" s="1"/>
  <c r="Q46" i="1" s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O44" i="1" s="1"/>
  <c r="P44" i="1" s="1"/>
  <c r="Q44" i="1" s="1"/>
  <c r="D44" i="1"/>
  <c r="A45" i="1" s="1"/>
  <c r="C44" i="1"/>
  <c r="B44" i="1"/>
  <c r="N43" i="1"/>
  <c r="M43" i="1"/>
  <c r="L43" i="1"/>
  <c r="K43" i="1"/>
  <c r="J43" i="1"/>
  <c r="I43" i="1"/>
  <c r="H43" i="1"/>
  <c r="G43" i="1"/>
  <c r="F43" i="1"/>
  <c r="O43" i="1" s="1"/>
  <c r="P43" i="1" s="1"/>
  <c r="Q43" i="1" s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O40" i="1" s="1"/>
  <c r="P40" i="1" s="1"/>
  <c r="Q40" i="1" s="1"/>
  <c r="K40" i="1"/>
  <c r="J40" i="1"/>
  <c r="I40" i="1"/>
  <c r="H40" i="1"/>
  <c r="G40" i="1"/>
  <c r="F40" i="1"/>
  <c r="E40" i="1"/>
  <c r="D40" i="1"/>
  <c r="C40" i="1"/>
  <c r="B40" i="1"/>
  <c r="Q39" i="1"/>
  <c r="N39" i="1"/>
  <c r="M39" i="1"/>
  <c r="L39" i="1"/>
  <c r="K39" i="1"/>
  <c r="J39" i="1"/>
  <c r="I39" i="1"/>
  <c r="H39" i="1"/>
  <c r="G39" i="1"/>
  <c r="F39" i="1"/>
  <c r="E39" i="1"/>
  <c r="O39" i="1" s="1"/>
  <c r="P39" i="1" s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O37" i="1" s="1"/>
  <c r="P37" i="1" s="1"/>
  <c r="Q37" i="1" s="1"/>
  <c r="D37" i="1"/>
  <c r="C37" i="1"/>
  <c r="B37" i="1"/>
  <c r="N36" i="1"/>
  <c r="M36" i="1"/>
  <c r="L36" i="1"/>
  <c r="K36" i="1"/>
  <c r="J36" i="1"/>
  <c r="I36" i="1"/>
  <c r="H36" i="1"/>
  <c r="G36" i="1"/>
  <c r="F36" i="1"/>
  <c r="O36" i="1" s="1"/>
  <c r="P36" i="1" s="1"/>
  <c r="Q36" i="1" s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O33" i="1" s="1"/>
  <c r="P33" i="1" s="1"/>
  <c r="Q33" i="1" s="1"/>
  <c r="K33" i="1"/>
  <c r="J33" i="1"/>
  <c r="I33" i="1"/>
  <c r="H33" i="1"/>
  <c r="G33" i="1"/>
  <c r="F33" i="1"/>
  <c r="E33" i="1"/>
  <c r="D33" i="1"/>
  <c r="C33" i="1"/>
  <c r="B33" i="1"/>
  <c r="Q32" i="1"/>
  <c r="N32" i="1"/>
  <c r="M32" i="1"/>
  <c r="L32" i="1"/>
  <c r="K32" i="1"/>
  <c r="J32" i="1"/>
  <c r="I32" i="1"/>
  <c r="H32" i="1"/>
  <c r="G32" i="1"/>
  <c r="F32" i="1"/>
  <c r="E32" i="1"/>
  <c r="O32" i="1" s="1"/>
  <c r="P32" i="1" s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P30" i="1" s="1"/>
  <c r="Q30" i="1" s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O28" i="1" s="1"/>
  <c r="P28" i="1" s="1"/>
  <c r="Q28" i="1" s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O27" i="1" s="1"/>
  <c r="P27" i="1" s="1"/>
  <c r="Q27" i="1" s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O25" i="1" s="1"/>
  <c r="P25" i="1" s="1"/>
  <c r="Q25" i="1" s="1"/>
  <c r="D25" i="1"/>
  <c r="C25" i="1"/>
  <c r="B25" i="1"/>
  <c r="N24" i="1"/>
  <c r="M24" i="1"/>
  <c r="L24" i="1"/>
  <c r="K24" i="1"/>
  <c r="J24" i="1"/>
  <c r="O24" i="1" s="1"/>
  <c r="P24" i="1" s="1"/>
  <c r="I24" i="1"/>
  <c r="H24" i="1"/>
  <c r="G24" i="1"/>
  <c r="F24" i="1"/>
  <c r="E24" i="1"/>
  <c r="D24" i="1"/>
  <c r="C24" i="1"/>
  <c r="B24" i="1"/>
  <c r="O23" i="1"/>
  <c r="P23" i="1" s="1"/>
  <c r="Q23" i="1" s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P21" i="1" s="1"/>
  <c r="Q21" i="1" s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O20" i="1" s="1"/>
  <c r="P20" i="1" s="1"/>
  <c r="Q20" i="1" s="1"/>
  <c r="E20" i="1"/>
  <c r="D20" i="1"/>
  <c r="C20" i="1"/>
  <c r="B20" i="1"/>
  <c r="N19" i="1"/>
  <c r="M19" i="1"/>
  <c r="L19" i="1"/>
  <c r="K19" i="1"/>
  <c r="O19" i="1" s="1"/>
  <c r="P19" i="1" s="1"/>
  <c r="Q19" i="1" s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O18" i="1" s="1"/>
  <c r="P18" i="1" s="1"/>
  <c r="Q18" i="1" s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P16" i="1" s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O15" i="1" s="1"/>
  <c r="P15" i="1" s="1"/>
  <c r="Q15" i="1" s="1"/>
  <c r="D15" i="1"/>
  <c r="C15" i="1"/>
  <c r="B15" i="1"/>
  <c r="N14" i="1"/>
  <c r="M14" i="1"/>
  <c r="O14" i="1" s="1"/>
  <c r="P14" i="1" s="1"/>
  <c r="Q14" i="1" s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O12" i="1" s="1"/>
  <c r="P12" i="1" s="1"/>
  <c r="Q12" i="1" s="1"/>
  <c r="J12" i="1"/>
  <c r="I12" i="1"/>
  <c r="H12" i="1"/>
  <c r="G12" i="1"/>
  <c r="F12" i="1"/>
  <c r="E12" i="1"/>
  <c r="D12" i="1"/>
  <c r="C12" i="1"/>
  <c r="B12" i="1"/>
  <c r="P11" i="1"/>
  <c r="Q11" i="1" s="1"/>
  <c r="N11" i="1"/>
  <c r="M11" i="1"/>
  <c r="L11" i="1"/>
  <c r="K11" i="1"/>
  <c r="J11" i="1"/>
  <c r="I11" i="1"/>
  <c r="H11" i="1"/>
  <c r="G11" i="1"/>
  <c r="F11" i="1"/>
  <c r="E11" i="1"/>
  <c r="O11" i="1" s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P9" i="1"/>
  <c r="Q9" i="1" s="1"/>
  <c r="N9" i="1"/>
  <c r="M9" i="1"/>
  <c r="L9" i="1"/>
  <c r="K9" i="1"/>
  <c r="J9" i="1"/>
  <c r="I9" i="1"/>
  <c r="H9" i="1"/>
  <c r="G9" i="1"/>
  <c r="F9" i="1"/>
  <c r="E9" i="1"/>
  <c r="O9" i="1" s="1"/>
  <c r="D9" i="1"/>
  <c r="A57" i="1" s="1"/>
  <c r="C9" i="1"/>
  <c r="B9" i="1"/>
  <c r="N8" i="1"/>
  <c r="M8" i="1"/>
  <c r="L8" i="1"/>
  <c r="K8" i="1"/>
  <c r="J8" i="1"/>
  <c r="I8" i="1"/>
  <c r="H8" i="1"/>
  <c r="G8" i="1"/>
  <c r="F8" i="1"/>
  <c r="E8" i="1"/>
  <c r="O8" i="1" s="1"/>
  <c r="P8" i="1" s="1"/>
  <c r="Q8" i="1" s="1"/>
  <c r="D8" i="1"/>
  <c r="C8" i="1"/>
  <c r="B8" i="1"/>
  <c r="N7" i="1"/>
  <c r="M7" i="1"/>
  <c r="L7" i="1"/>
  <c r="O7" i="1" s="1"/>
  <c r="P7" i="1" s="1"/>
  <c r="Q7" i="1" s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O5" i="1" s="1"/>
  <c r="P5" i="1" s="1"/>
  <c r="Q5" i="1" s="1"/>
  <c r="I5" i="1"/>
  <c r="H5" i="1"/>
  <c r="G5" i="1"/>
  <c r="F5" i="1"/>
  <c r="E5" i="1"/>
  <c r="D5" i="1"/>
  <c r="C5" i="1"/>
  <c r="B5" i="1"/>
  <c r="N4" i="1"/>
  <c r="M4" i="1"/>
  <c r="M92" i="1" s="1"/>
  <c r="L4" i="1"/>
  <c r="K4" i="1"/>
  <c r="J4" i="1"/>
  <c r="I4" i="1"/>
  <c r="H4" i="1"/>
  <c r="G4" i="1"/>
  <c r="F4" i="1"/>
  <c r="F92" i="1" s="1"/>
  <c r="E4" i="1"/>
  <c r="D4" i="1"/>
  <c r="A24" i="1" s="1"/>
  <c r="C4" i="1"/>
  <c r="B4" i="1"/>
  <c r="O2" i="1"/>
  <c r="Q66" i="1" l="1"/>
  <c r="Q56" i="1"/>
  <c r="Q16" i="1"/>
  <c r="E92" i="1"/>
  <c r="A12" i="1"/>
  <c r="H92" i="1"/>
  <c r="O31" i="1"/>
  <c r="P31" i="1" s="1"/>
  <c r="Q31" i="1" s="1"/>
  <c r="O34" i="1"/>
  <c r="P34" i="1" s="1"/>
  <c r="Q34" i="1" s="1"/>
  <c r="O72" i="1"/>
  <c r="P72" i="1" s="1"/>
  <c r="Q72" i="1" s="1"/>
  <c r="O79" i="1"/>
  <c r="P79" i="1" s="1"/>
  <c r="Q79" i="1" s="1"/>
  <c r="Q71" i="1"/>
  <c r="A78" i="1"/>
  <c r="A82" i="1"/>
  <c r="A49" i="1"/>
  <c r="A30" i="1"/>
  <c r="A16" i="1"/>
  <c r="A89" i="1"/>
  <c r="A77" i="1"/>
  <c r="A70" i="1"/>
  <c r="A63" i="1"/>
  <c r="A37" i="1"/>
  <c r="A25" i="1"/>
  <c r="A18" i="1"/>
  <c r="A11" i="1"/>
  <c r="A29" i="1"/>
  <c r="A22" i="1"/>
  <c r="A84" i="1"/>
  <c r="A72" i="1"/>
  <c r="A58" i="1"/>
  <c r="A51" i="1"/>
  <c r="A39" i="1"/>
  <c r="A32" i="1"/>
  <c r="A6" i="1"/>
  <c r="A53" i="1"/>
  <c r="A41" i="1"/>
  <c r="A88" i="1"/>
  <c r="A76" i="1"/>
  <c r="A62" i="1"/>
  <c r="A55" i="1"/>
  <c r="A36" i="1"/>
  <c r="A17" i="1"/>
  <c r="A91" i="1"/>
  <c r="A79" i="1"/>
  <c r="A65" i="1"/>
  <c r="A46" i="1"/>
  <c r="A27" i="1"/>
  <c r="A20" i="1"/>
  <c r="A13" i="1"/>
  <c r="A86" i="1"/>
  <c r="A74" i="1"/>
  <c r="A67" i="1"/>
  <c r="A60" i="1"/>
  <c r="A34" i="1"/>
  <c r="A8" i="1"/>
  <c r="A81" i="1"/>
  <c r="A48" i="1"/>
  <c r="A15" i="1"/>
  <c r="A69" i="1"/>
  <c r="A83" i="1"/>
  <c r="A85" i="1"/>
  <c r="A73" i="1"/>
  <c r="A66" i="1"/>
  <c r="A59" i="1"/>
  <c r="A52" i="1"/>
  <c r="A40" i="1"/>
  <c r="A33" i="1"/>
  <c r="A7" i="1"/>
  <c r="A80" i="1"/>
  <c r="A87" i="1"/>
  <c r="A75" i="1"/>
  <c r="A68" i="1"/>
  <c r="A61" i="1"/>
  <c r="A54" i="1"/>
  <c r="A42" i="1"/>
  <c r="A35" i="1"/>
  <c r="A9" i="1"/>
  <c r="A23" i="1"/>
  <c r="A56" i="1"/>
  <c r="A44" i="1"/>
  <c r="A4" i="1"/>
  <c r="A43" i="1"/>
  <c r="A10" i="1"/>
  <c r="Q24" i="1"/>
  <c r="G92" i="1"/>
  <c r="A19" i="1"/>
  <c r="O35" i="1"/>
  <c r="P35" i="1" s="1"/>
  <c r="Q35" i="1" s="1"/>
  <c r="O41" i="1"/>
  <c r="P41" i="1" s="1"/>
  <c r="Q41" i="1" s="1"/>
  <c r="O53" i="1"/>
  <c r="P53" i="1" s="1"/>
  <c r="Q53" i="1" s="1"/>
  <c r="O88" i="1"/>
  <c r="P88" i="1" s="1"/>
  <c r="Q88" i="1" s="1"/>
  <c r="A28" i="1"/>
  <c r="A64" i="1"/>
  <c r="J92" i="1"/>
  <c r="O29" i="1"/>
  <c r="P29" i="1" s="1"/>
  <c r="Q29" i="1" s="1"/>
  <c r="O42" i="1"/>
  <c r="P42" i="1" s="1"/>
  <c r="Q42" i="1" s="1"/>
  <c r="A71" i="1"/>
  <c r="A5" i="1"/>
  <c r="O54" i="1"/>
  <c r="P54" i="1" s="1"/>
  <c r="Q54" i="1" s="1"/>
  <c r="K92" i="1"/>
  <c r="A31" i="1"/>
  <c r="O45" i="1"/>
  <c r="P45" i="1" s="1"/>
  <c r="Q45" i="1" s="1"/>
  <c r="O48" i="1"/>
  <c r="P48" i="1" s="1"/>
  <c r="Q48" i="1" s="1"/>
  <c r="O57" i="1"/>
  <c r="P57" i="1" s="1"/>
  <c r="Q57" i="1" s="1"/>
  <c r="O60" i="1"/>
  <c r="P60" i="1" s="1"/>
  <c r="Q60" i="1" s="1"/>
  <c r="O74" i="1"/>
  <c r="P74" i="1" s="1"/>
  <c r="Q74" i="1" s="1"/>
  <c r="O81" i="1"/>
  <c r="P81" i="1" s="1"/>
  <c r="Q81" i="1" s="1"/>
  <c r="N92" i="1"/>
  <c r="A47" i="1"/>
  <c r="O10" i="1"/>
  <c r="P10" i="1" s="1"/>
  <c r="Q10" i="1" s="1"/>
  <c r="O22" i="1"/>
  <c r="P22" i="1" s="1"/>
  <c r="Q22" i="1" s="1"/>
  <c r="A90" i="1"/>
  <c r="I92" i="1"/>
  <c r="A14" i="1"/>
  <c r="O6" i="1"/>
  <c r="P6" i="1" s="1"/>
  <c r="Q6" i="1" s="1"/>
  <c r="O17" i="1"/>
  <c r="P17" i="1" s="1"/>
  <c r="Q17" i="1" s="1"/>
  <c r="O26" i="1"/>
  <c r="P26" i="1" s="1"/>
  <c r="Q26" i="1" s="1"/>
  <c r="O38" i="1"/>
  <c r="P38" i="1" s="1"/>
  <c r="L92" i="1"/>
  <c r="O13" i="1"/>
  <c r="P13" i="1" s="1"/>
  <c r="Q13" i="1" s="1"/>
  <c r="A21" i="1"/>
  <c r="A26" i="1"/>
  <c r="A38" i="1"/>
  <c r="A50" i="1"/>
  <c r="O61" i="1"/>
  <c r="P61" i="1" s="1"/>
  <c r="Q61" i="1" s="1"/>
  <c r="O67" i="1"/>
  <c r="P67" i="1" s="1"/>
  <c r="Q67" i="1" s="1"/>
  <c r="O82" i="1"/>
  <c r="P82" i="1" s="1"/>
  <c r="Q82" i="1" s="1"/>
  <c r="O4" i="1"/>
  <c r="P4" i="1" s="1"/>
  <c r="R24" i="1" l="1"/>
  <c r="P107" i="1"/>
  <c r="R56" i="1"/>
  <c r="Q4" i="1"/>
  <c r="R91" i="1"/>
  <c r="R4" i="1"/>
  <c r="R16" i="1"/>
  <c r="R71" i="1"/>
  <c r="R65" i="1"/>
  <c r="Q38" i="1"/>
  <c r="R38" i="1"/>
  <c r="Q98" i="1" l="1"/>
  <c r="Q99" i="1"/>
  <c r="Q96" i="1"/>
  <c r="Q100" i="1" s="1"/>
  <c r="Q97" i="1"/>
</calcChain>
</file>

<file path=xl/sharedStrings.xml><?xml version="1.0" encoding="utf-8"?>
<sst xmlns="http://schemas.openxmlformats.org/spreadsheetml/2006/main" count="89" uniqueCount="57">
  <si>
    <t>เต็ม</t>
  </si>
  <si>
    <t>ลำดับ</t>
  </si>
  <si>
    <t>จังหวัด</t>
  </si>
  <si>
    <t>รหัส</t>
  </si>
  <si>
    <t>หน่วยบริการ</t>
  </si>
  <si>
    <t>ร้อยละ</t>
  </si>
  <si>
    <t>Grade</t>
  </si>
  <si>
    <t>ข้อตรวจ 1</t>
  </si>
  <si>
    <t>ข้อตรวจ 2</t>
  </si>
  <si>
    <t>ข้อตรวจ 3</t>
  </si>
  <si>
    <t>ข้อตรวจ 4</t>
  </si>
  <si>
    <t>ข้อตรวจ 5</t>
  </si>
  <si>
    <t>ข้อตรวจ 6</t>
  </si>
  <si>
    <t>ข้อตรวจ 7</t>
  </si>
  <si>
    <t>ข้อตรวจ 8</t>
  </si>
  <si>
    <t>ข้อตรวจ 9</t>
  </si>
  <si>
    <t>ข้อตรวจ 10</t>
  </si>
  <si>
    <t>รวมคะแนน</t>
  </si>
  <si>
    <t>ค่าเฉลี่ยจังหวัด</t>
  </si>
  <si>
    <t>เกณฑ์ในการตรวจสอบคุณภาพบัญชี ปีงบประมาณ 2568</t>
  </si>
  <si>
    <t>เกณฑ์ในการให้คะแนน</t>
  </si>
  <si>
    <t>เรื่อง</t>
  </si>
  <si>
    <t>จำนวนข้อ</t>
  </si>
  <si>
    <t>คะแนนต่อข้อ</t>
  </si>
  <si>
    <t>คะแนนเต็ม</t>
  </si>
  <si>
    <t>ผล</t>
  </si>
  <si>
    <t>เกรด</t>
  </si>
  <si>
    <t>นับ</t>
  </si>
  <si>
    <t>การตรวจสอบความสัมพันธ์เรื่องกระทบยอดของรายการบัญชีเงินฝากธนาคารและการบันทึกบัญชีเงินงบประมาณ</t>
  </si>
  <si>
    <t>95 - 100</t>
  </si>
  <si>
    <t>ดีมาก</t>
  </si>
  <si>
    <t>A</t>
  </si>
  <si>
    <t>การปรับปรุงลูกหนี้ค่ารักษาพยาบาล ณ วันสิ้นเดือน</t>
  </si>
  <si>
    <t>90 - 94.99</t>
  </si>
  <si>
    <t>ดี</t>
  </si>
  <si>
    <t>B</t>
  </si>
  <si>
    <t>การตั้งค่าเผื่อหนี้สงสัยจะสูญ และค่าเผื่อหนี้สงสัยจะสูญกับหนี้สงสัยจะสูญ และหนี้สูญ</t>
  </si>
  <si>
    <t>75 - 89.99</t>
  </si>
  <si>
    <t>พอใช้</t>
  </si>
  <si>
    <t>C</t>
  </si>
  <si>
    <t>จับคู่ความสัมพันธ์ลูกหนี้ค่ารักษาพยาบาล - รายได้ค่ารักษาพยาบาล ระหว่างเดือน</t>
  </si>
  <si>
    <t>0 - 74.99</t>
  </si>
  <si>
    <t>ปรับปรุง</t>
  </si>
  <si>
    <t>D</t>
  </si>
  <si>
    <t xml:space="preserve">ความสัมพันธ์ของสินทรัพย์ถาวรกับค่าเสื่อมราคาสะสม	ค่าเสื่อมราคาสะสมน้อยกว่าสินทรัพย์ 
      (สินทรัพย์สุทธิต้อง ไม่ติดลบ) และค่าเสื่อมราคาต้องสัมพันธ์กับประเภทสินทรัพย์  </t>
  </si>
  <si>
    <t xml:space="preserve">จับคู่บัญชีค่าเสื่อมราคาสะสม และค่าเสื่อมราคา ระหว่างเดือน จะต้องเท่ากัน  </t>
  </si>
  <si>
    <t>บัญชีพัก ต้องไม่มียอดคงค้าง (ตามเกณฑ์ประเมินด้านบัญชีของกรมบัญชีกลาง)</t>
  </si>
  <si>
    <t>จับคู่ความสัมพันธ์บัญชีวัสดุกับบัญชีเจ้าหนี้ระหว่างเดือน</t>
  </si>
  <si>
    <t>การตรวจสอบการบันทึกบัญชีค่าแรง , ตรวจสอบดุลบัญชี , ตรวจสอบบัญชีทุน</t>
  </si>
  <si>
    <t>บัญชีวัสดุคงเหลือ รายได้ค่ารักษาพยาบาลสุทธิ</t>
  </si>
  <si>
    <t>คะแนนรวม</t>
  </si>
  <si>
    <t>คะแนนฉลี่ย</t>
  </si>
  <si>
    <t>หัวข้อ</t>
  </si>
  <si>
    <t>ได้คะแนนเต็ม</t>
  </si>
  <si>
    <t>คิดเป็นร้อยละ</t>
  </si>
  <si>
    <t>ไม่ได้คะแนนเต็ม</t>
  </si>
  <si>
    <t>(แห่ง)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</si>
</sst>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4"/>
      <color theme="8" tint="-0.249977111117893"/>
      <name val="TH SarabunPSK"/>
      <family val="2"/>
    </font>
    <font>
      <sz val="20"/>
      <color theme="0"/>
      <name val="TH SarabunPSK"/>
      <family val="2"/>
    </font>
    <font>
      <sz val="14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4" fontId="3" fillId="5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0" xfId="0" applyNumberFormat="1" applyFont="1"/>
    <xf numFmtId="4" fontId="3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8"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niz%208.6.67\Anniz%20&#3611;&#3637;&#3591;&#3610;%202568\Mapping%20R8%2068\3.&#3588;&#3632;&#3649;&#3609;&#3609;%20Mapping%20Electronic%20&#3591;&#3610;&#3607;&#3604;&#3621;&#3629;&#3591;%20&#3611;&#3637;%202568%20&#3648;&#3586;&#3605;%208%20&#3648;&#3604;&#3639;&#3629;&#3609;%20&#3608;&#3588;.67.xlsx" TargetMode="External"/><Relationship Id="rId1" Type="http://schemas.openxmlformats.org/officeDocument/2006/relationships/externalLinkPath" Target="3.&#3588;&#3632;&#3649;&#3609;&#3609;%20Mapping%20Electronic%20&#3591;&#3610;&#3607;&#3604;&#3621;&#3629;&#3591;%20&#3611;&#3637;%202568%20&#3648;&#3586;&#3605;%208%20&#3648;&#3604;&#3639;&#3629;&#3609;%20&#3608;&#3588;.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GC_V1"/>
      <sheetName val="RGC_List"/>
      <sheetName val="Risk  Scoring"/>
      <sheetName val="อัตราส่วน"/>
      <sheetName val="Pivot"/>
      <sheetName val="วางค่า BSNet"/>
      <sheetName val="วางค่า 5 ช่อง"/>
      <sheetName val="งบทดลองเบื้องต้น"/>
      <sheetName val="ต้นงวด 6700"/>
      <sheetName val="แยกหน่วย"/>
      <sheetName val="สรุปคะแนน"/>
      <sheetName val="สรุปคะแนน (วางค่าและแปลงตัวเลข)"/>
      <sheetName val="สรุปประเด็นตรวจ"/>
      <sheetName val="Grade"/>
      <sheetName val="9.5ดุลบัญชี"/>
      <sheetName val="1.Mapping ยอดบัญชี"/>
      <sheetName val="1.4กระทบยอดเงินฝากบริจาค"/>
      <sheetName val="2.ลูกหนี้เป็นศูนย์ส่วนต่างฯ"/>
      <sheetName val="3.ตั้งค่าเผื่อหนี้สงสัยจะสูญ"/>
      <sheetName val="3.15 ตัดหนี้สูญ"/>
      <sheetName val="4.จับคู่ลูกหนี้-รายได้"/>
      <sheetName val="5.สินทรัพย์ถาวร-ค่าเสื่อมสะสม"/>
      <sheetName val="6.จับคู่ค่าเสื่อมราคา"/>
      <sheetName val="7.บัญชีพัก"/>
      <sheetName val="งบทดลอง ณ 30 กย. 63"/>
      <sheetName val="8.ตั้งเจ้าหนี้"/>
      <sheetName val="9.ค่าแรง  ทุน "/>
      <sheetName val="10.วัสดุคงเหลือ"/>
      <sheetName val="แจ้งยอดหลังปรับ"/>
      <sheetName val="ข้อสังเกต  BSNet"/>
      <sheetName val="ข้อสังเกต Dr 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นครพนม</v>
          </cell>
          <cell r="E3" t="str">
            <v>นครพนม</v>
          </cell>
          <cell r="F3" t="str">
            <v>นครพนม</v>
          </cell>
          <cell r="G3" t="str">
            <v>นครพนม</v>
          </cell>
          <cell r="H3" t="str">
            <v>นครพนม</v>
          </cell>
          <cell r="I3" t="str">
            <v>นครพนม</v>
          </cell>
          <cell r="J3" t="str">
            <v>นครพนม</v>
          </cell>
          <cell r="K3" t="str">
            <v>นครพนม</v>
          </cell>
          <cell r="L3" t="str">
            <v>นครพนม</v>
          </cell>
          <cell r="M3" t="str">
            <v>นครพนม</v>
          </cell>
          <cell r="N3" t="str">
            <v>นครพนม</v>
          </cell>
          <cell r="O3" t="str">
            <v>นครพนม</v>
          </cell>
          <cell r="P3" t="str">
            <v>บึงกาฬ</v>
          </cell>
          <cell r="Q3" t="str">
            <v>บึงกาฬ</v>
          </cell>
          <cell r="R3" t="str">
            <v>บึงกาฬ</v>
          </cell>
          <cell r="S3" t="str">
            <v>บึงกาฬ</v>
          </cell>
          <cell r="T3" t="str">
            <v>บึงกาฬ</v>
          </cell>
          <cell r="U3" t="str">
            <v>บึงกาฬ</v>
          </cell>
          <cell r="V3" t="str">
            <v>บึงกาฬ</v>
          </cell>
          <cell r="W3" t="str">
            <v>บึงกาฬ</v>
          </cell>
          <cell r="X3" t="str">
            <v>เลย</v>
          </cell>
          <cell r="Y3" t="str">
            <v>เลย</v>
          </cell>
          <cell r="Z3" t="str">
            <v>เลย</v>
          </cell>
          <cell r="AA3" t="str">
            <v>เลย</v>
          </cell>
          <cell r="AB3" t="str">
            <v>เลย</v>
          </cell>
          <cell r="AC3" t="str">
            <v>เลย</v>
          </cell>
          <cell r="AD3" t="str">
            <v>เลย</v>
          </cell>
          <cell r="AE3" t="str">
            <v>เลย</v>
          </cell>
          <cell r="AF3" t="str">
            <v>เลย</v>
          </cell>
          <cell r="AG3" t="str">
            <v>เลย</v>
          </cell>
          <cell r="AH3" t="str">
            <v>เลย</v>
          </cell>
          <cell r="AI3" t="str">
            <v>เลย</v>
          </cell>
          <cell r="AJ3" t="str">
            <v>เลย</v>
          </cell>
          <cell r="AK3" t="str">
            <v>เลย</v>
          </cell>
          <cell r="AL3" t="str">
            <v>สกลนคร</v>
          </cell>
          <cell r="AM3" t="str">
            <v>สกลนคร</v>
          </cell>
          <cell r="AN3" t="str">
            <v>สกลนคร</v>
          </cell>
          <cell r="AO3" t="str">
            <v>สกลนคร</v>
          </cell>
          <cell r="AP3" t="str">
            <v>สกลนคร</v>
          </cell>
          <cell r="AQ3" t="str">
            <v>สกลนคร</v>
          </cell>
          <cell r="AR3" t="str">
            <v>สกลนคร</v>
          </cell>
          <cell r="AS3" t="str">
            <v>สกลนคร</v>
          </cell>
          <cell r="AT3" t="str">
            <v>สกลนคร</v>
          </cell>
          <cell r="AU3" t="str">
            <v>สกลนคร</v>
          </cell>
          <cell r="AV3" t="str">
            <v>สกลนคร</v>
          </cell>
          <cell r="AW3" t="str">
            <v>สกลนคร</v>
          </cell>
          <cell r="AX3" t="str">
            <v>สกลนคร</v>
          </cell>
          <cell r="AY3" t="str">
            <v>สกลนคร</v>
          </cell>
          <cell r="AZ3" t="str">
            <v>สกลนคร</v>
          </cell>
          <cell r="BA3" t="str">
            <v>สกลนคร</v>
          </cell>
          <cell r="BB3" t="str">
            <v>สกลนคร</v>
          </cell>
          <cell r="BC3" t="str">
            <v>สกลนคร</v>
          </cell>
          <cell r="BD3" t="str">
            <v>หนองคาย</v>
          </cell>
          <cell r="BE3" t="str">
            <v>หนองคาย</v>
          </cell>
          <cell r="BF3" t="str">
            <v>หนองคาย</v>
          </cell>
          <cell r="BG3" t="str">
            <v>หนองคาย</v>
          </cell>
          <cell r="BH3" t="str">
            <v>หนองคาย</v>
          </cell>
          <cell r="BI3" t="str">
            <v>หนองคาย</v>
          </cell>
          <cell r="BJ3" t="str">
            <v>หนองคาย</v>
          </cell>
          <cell r="BK3" t="str">
            <v>หนองคาย</v>
          </cell>
          <cell r="BL3" t="str">
            <v>หนองคาย</v>
          </cell>
          <cell r="BM3" t="str">
            <v>หนองบัวลำภู</v>
          </cell>
          <cell r="BN3" t="str">
            <v>หนองบัวลำภู</v>
          </cell>
          <cell r="BO3" t="str">
            <v>หนองบัวลำภู</v>
          </cell>
          <cell r="BP3" t="str">
            <v>หนองบัวลำภู</v>
          </cell>
          <cell r="BQ3" t="str">
            <v>หนองบัวลำภู</v>
          </cell>
          <cell r="BR3" t="str">
            <v>หนองบัวลำภู</v>
          </cell>
          <cell r="BS3" t="str">
            <v>อุดรธานี</v>
          </cell>
          <cell r="BT3" t="str">
            <v>อุดรธานี</v>
          </cell>
          <cell r="BU3" t="str">
            <v>อุดรธานี</v>
          </cell>
          <cell r="BV3" t="str">
            <v>อุดรธานี</v>
          </cell>
          <cell r="BW3" t="str">
            <v>อุดรธานี</v>
          </cell>
          <cell r="BX3" t="str">
            <v>อุดรธานี</v>
          </cell>
          <cell r="BY3" t="str">
            <v>อุดรธานี</v>
          </cell>
          <cell r="BZ3" t="str">
            <v>อุดรธานี</v>
          </cell>
          <cell r="CA3" t="str">
            <v>อุดรธานี</v>
          </cell>
          <cell r="CB3" t="str">
            <v>อุดรธานี</v>
          </cell>
          <cell r="CC3" t="str">
            <v>อุดรธานี</v>
          </cell>
          <cell r="CD3" t="str">
            <v>อุดรธานี</v>
          </cell>
          <cell r="CE3" t="str">
            <v>อุดรธานี</v>
          </cell>
          <cell r="CF3" t="str">
            <v>อุดรธานี</v>
          </cell>
          <cell r="CG3" t="str">
            <v>อุดรธานี</v>
          </cell>
          <cell r="CH3" t="str">
            <v>อุดรธานี</v>
          </cell>
          <cell r="CI3" t="str">
            <v>อุดรธานี</v>
          </cell>
          <cell r="CJ3" t="str">
            <v>อุดรธานี</v>
          </cell>
          <cell r="CK3" t="str">
            <v>อุดรธานี</v>
          </cell>
          <cell r="CL3" t="str">
            <v>อุดรธานี</v>
          </cell>
          <cell r="CM3" t="str">
            <v>อุดรธานี</v>
          </cell>
        </row>
        <row r="4">
          <cell r="D4" t="str">
            <v>10711</v>
          </cell>
          <cell r="E4" t="str">
            <v>11104</v>
          </cell>
          <cell r="F4" t="str">
            <v>11105</v>
          </cell>
          <cell r="G4" t="str">
            <v>11106</v>
          </cell>
          <cell r="H4" t="str">
            <v>11107</v>
          </cell>
          <cell r="I4" t="str">
            <v>11108</v>
          </cell>
          <cell r="J4" t="str">
            <v>11109</v>
          </cell>
          <cell r="K4" t="str">
            <v>11110</v>
          </cell>
          <cell r="L4" t="str">
            <v>11111</v>
          </cell>
          <cell r="M4" t="str">
            <v>11112</v>
          </cell>
          <cell r="N4" t="str">
            <v>11451</v>
          </cell>
          <cell r="O4" t="str">
            <v>40840</v>
          </cell>
          <cell r="P4" t="str">
            <v>11040</v>
          </cell>
          <cell r="Q4" t="str">
            <v>11041</v>
          </cell>
          <cell r="R4" t="str">
            <v>11043</v>
          </cell>
          <cell r="S4" t="str">
            <v>11046</v>
          </cell>
          <cell r="T4" t="str">
            <v>11047</v>
          </cell>
          <cell r="U4" t="str">
            <v>11048</v>
          </cell>
          <cell r="V4" t="str">
            <v>11049</v>
          </cell>
          <cell r="W4" t="str">
            <v>11050</v>
          </cell>
          <cell r="X4" t="str">
            <v>10705</v>
          </cell>
          <cell r="Y4" t="str">
            <v>11030</v>
          </cell>
          <cell r="Z4" t="str">
            <v>11031</v>
          </cell>
          <cell r="AA4" t="str">
            <v>11032</v>
          </cell>
          <cell r="AB4" t="str">
            <v>11033</v>
          </cell>
          <cell r="AC4" t="str">
            <v>11034</v>
          </cell>
          <cell r="AD4" t="str">
            <v>11035</v>
          </cell>
          <cell r="AE4" t="str">
            <v>11036</v>
          </cell>
          <cell r="AF4" t="str">
            <v>11037</v>
          </cell>
          <cell r="AG4" t="str">
            <v>11038</v>
          </cell>
          <cell r="AH4" t="str">
            <v>11039</v>
          </cell>
          <cell r="AI4" t="str">
            <v>11447</v>
          </cell>
          <cell r="AJ4" t="str">
            <v>14133</v>
          </cell>
          <cell r="AK4" t="str">
            <v>28861</v>
          </cell>
          <cell r="AL4" t="str">
            <v>10710</v>
          </cell>
          <cell r="AM4" t="str">
            <v>11089</v>
          </cell>
          <cell r="AN4" t="str">
            <v>11090</v>
          </cell>
          <cell r="AO4" t="str">
            <v>11091</v>
          </cell>
          <cell r="AP4" t="str">
            <v>11092</v>
          </cell>
          <cell r="AQ4" t="str">
            <v>11093</v>
          </cell>
          <cell r="AR4" t="str">
            <v>11094</v>
          </cell>
          <cell r="AS4" t="str">
            <v>11095</v>
          </cell>
          <cell r="AT4" t="str">
            <v>11096</v>
          </cell>
          <cell r="AU4" t="str">
            <v>11097</v>
          </cell>
          <cell r="AV4" t="str">
            <v>11098</v>
          </cell>
          <cell r="AW4" t="str">
            <v>11099</v>
          </cell>
          <cell r="AX4" t="str">
            <v>11100</v>
          </cell>
          <cell r="AY4" t="str">
            <v>11101</v>
          </cell>
          <cell r="AZ4" t="str">
            <v>11102</v>
          </cell>
          <cell r="BA4" t="str">
            <v>11103</v>
          </cell>
          <cell r="BB4" t="str">
            <v>11450</v>
          </cell>
          <cell r="BC4" t="str">
            <v>21323</v>
          </cell>
          <cell r="BD4" t="str">
            <v>10706</v>
          </cell>
          <cell r="BE4" t="str">
            <v>11042</v>
          </cell>
          <cell r="BF4" t="str">
            <v>11044</v>
          </cell>
          <cell r="BG4" t="str">
            <v>11045</v>
          </cell>
          <cell r="BH4" t="str">
            <v>11448</v>
          </cell>
          <cell r="BI4" t="str">
            <v>21356</v>
          </cell>
          <cell r="BJ4" t="str">
            <v>28778</v>
          </cell>
          <cell r="BK4" t="str">
            <v>28811</v>
          </cell>
          <cell r="BL4" t="str">
            <v>28815</v>
          </cell>
          <cell r="BM4" t="str">
            <v>10704</v>
          </cell>
          <cell r="BN4" t="str">
            <v>10991</v>
          </cell>
          <cell r="BO4" t="str">
            <v>10992</v>
          </cell>
          <cell r="BP4" t="str">
            <v>10993</v>
          </cell>
          <cell r="BQ4" t="str">
            <v>10994</v>
          </cell>
          <cell r="BR4" t="str">
            <v>23367</v>
          </cell>
          <cell r="BS4" t="str">
            <v>10671</v>
          </cell>
          <cell r="BT4" t="str">
            <v>11013</v>
          </cell>
          <cell r="BU4" t="str">
            <v>11014</v>
          </cell>
          <cell r="BV4" t="str">
            <v>11015</v>
          </cell>
          <cell r="BW4" t="str">
            <v>11016</v>
          </cell>
          <cell r="BX4" t="str">
            <v>11017</v>
          </cell>
          <cell r="BY4" t="str">
            <v>11018</v>
          </cell>
          <cell r="BZ4" t="str">
            <v>11019</v>
          </cell>
          <cell r="CA4" t="str">
            <v>11020</v>
          </cell>
          <cell r="CB4" t="str">
            <v>11021</v>
          </cell>
          <cell r="CC4" t="str">
            <v>11022</v>
          </cell>
          <cell r="CD4" t="str">
            <v>11023</v>
          </cell>
          <cell r="CE4" t="str">
            <v>11024</v>
          </cell>
          <cell r="CF4" t="str">
            <v>11025</v>
          </cell>
          <cell r="CG4" t="str">
            <v>11026</v>
          </cell>
          <cell r="CH4" t="str">
            <v>11027</v>
          </cell>
          <cell r="CI4" t="str">
            <v>11028</v>
          </cell>
          <cell r="CJ4" t="str">
            <v>11029</v>
          </cell>
          <cell r="CK4" t="str">
            <v>11446</v>
          </cell>
          <cell r="CL4" t="str">
            <v>25058</v>
          </cell>
          <cell r="CM4" t="str">
            <v>25059</v>
          </cell>
        </row>
        <row r="5">
          <cell r="D5" t="str">
            <v>นครพนม,รพท.</v>
          </cell>
          <cell r="E5" t="str">
            <v>ปลาปาก,รพช.</v>
          </cell>
          <cell r="F5" t="str">
            <v>ท่าอุเทน,รพช.</v>
          </cell>
          <cell r="G5" t="str">
            <v>บ้านแพง,รพช.</v>
          </cell>
          <cell r="H5" t="str">
            <v>นาทม,รพช.</v>
          </cell>
          <cell r="I5" t="str">
            <v>เรณูนคร,รพช.</v>
          </cell>
          <cell r="J5" t="str">
            <v>นาแก,รพช.</v>
          </cell>
          <cell r="K5" t="str">
            <v>ศรีสงคราม,รพช.</v>
          </cell>
          <cell r="L5" t="str">
            <v>นาหว้า,รพช.</v>
          </cell>
          <cell r="M5" t="str">
            <v>โพนสวรรค์,รพช.</v>
          </cell>
          <cell r="N5" t="str">
            <v>สมเด็จพระยุพราชธาตุพนม,รพช.</v>
          </cell>
          <cell r="O5" t="str">
            <v>วังยาง,รพช.</v>
          </cell>
          <cell r="P5" t="str">
            <v>บึงกาฬ,รพท.</v>
          </cell>
          <cell r="Q5" t="str">
            <v>พรเจริญ,รพช.</v>
          </cell>
          <cell r="R5" t="str">
            <v>โซ่พิสัย,รพช.</v>
          </cell>
          <cell r="S5" t="str">
            <v>เซกา,รพช.</v>
          </cell>
          <cell r="T5" t="str">
            <v>ปากคาด,รพช.</v>
          </cell>
          <cell r="U5" t="str">
            <v>บึงโขงหลง,รพช.</v>
          </cell>
          <cell r="V5" t="str">
            <v>ศรีวิไล,รพช.</v>
          </cell>
          <cell r="W5" t="str">
            <v>บุ่งคล้า,รพช.</v>
          </cell>
          <cell r="X5" t="str">
            <v>เลย,รพท.</v>
          </cell>
          <cell r="Y5" t="str">
            <v>นาด้วง,รพช.</v>
          </cell>
          <cell r="Z5" t="str">
            <v>เชียงคาน,รพช.</v>
          </cell>
          <cell r="AA5" t="str">
            <v>ปากชม,รพช.</v>
          </cell>
          <cell r="AB5" t="str">
            <v>นาแห้ว,รพช.</v>
          </cell>
          <cell r="AC5" t="str">
            <v>ภูเรือ,รพช.</v>
          </cell>
          <cell r="AD5" t="str">
            <v>ท่าลี่,รพช.</v>
          </cell>
          <cell r="AE5" t="str">
            <v>วังสะพุง,รพช.</v>
          </cell>
          <cell r="AF5" t="str">
            <v>ภูกระดึง,รพช.</v>
          </cell>
          <cell r="AG5" t="str">
            <v>ภูหลวง,รพช.</v>
          </cell>
          <cell r="AH5" t="str">
            <v>ผาขาว,รพช.</v>
          </cell>
          <cell r="AI5" t="str">
            <v>สมเด็จพระยุพราชด่านซ้าย,รพช.</v>
          </cell>
          <cell r="AJ5" t="str">
            <v>เอราวัณ,รพช.</v>
          </cell>
          <cell r="AK5" t="str">
            <v>หนองหิน,รพช.</v>
          </cell>
          <cell r="AL5" t="str">
            <v>สกลนคร,รพศ.</v>
          </cell>
          <cell r="AM5" t="str">
            <v>กุสุมาลย์,รพช.</v>
          </cell>
          <cell r="AN5" t="str">
            <v>กุดบาก,รพช.</v>
          </cell>
          <cell r="AO5" t="str">
            <v>พระอาจารย์ฝั้นอาจาโร,รพช.</v>
          </cell>
          <cell r="AP5" t="str">
            <v>พังโคน,รพช.</v>
          </cell>
          <cell r="AQ5" t="str">
            <v>วาริชภูมิ,รพช.</v>
          </cell>
          <cell r="AR5" t="str">
            <v>นิคมน้ำอูน,รพช.</v>
          </cell>
          <cell r="AS5" t="str">
            <v>วานรนิวาส,รพท.</v>
          </cell>
          <cell r="AT5" t="str">
            <v>คำตากล้า,รพช.</v>
          </cell>
          <cell r="AU5" t="str">
            <v>พระอาจารย์มั่น ภูริทัตโต,รพช.</v>
          </cell>
          <cell r="AV5" t="str">
            <v>อากาศอำนวย,รพช.</v>
          </cell>
          <cell r="AW5" t="str">
            <v>พระอาจารย์วัน อุตฺตโม,รพช.</v>
          </cell>
          <cell r="AX5" t="str">
            <v>เต่างอย,รพช.</v>
          </cell>
          <cell r="AY5" t="str">
            <v>โคกศรีสุพรรณ,รพช.</v>
          </cell>
          <cell r="AZ5" t="str">
            <v>เจริญศิลป์,รพช.</v>
          </cell>
          <cell r="BA5" t="str">
            <v>โพนนาแก้ว,รพช.</v>
          </cell>
          <cell r="BB5" t="str">
            <v>สมเด็จพระยุพราชสว่างแดนดิน,รพท.</v>
          </cell>
          <cell r="BC5" t="str">
            <v>พระอาจารย์แบน ธนากโร,รพช.</v>
          </cell>
          <cell r="BD5" t="str">
            <v>หนองคาย,รพท.</v>
          </cell>
          <cell r="BE5" t="str">
            <v>โพนพิสัย,รพช.</v>
          </cell>
          <cell r="BF5" t="str">
            <v>ศรีเชียงใหม่,รพช.</v>
          </cell>
          <cell r="BG5" t="str">
            <v>สังคม,รพช.</v>
          </cell>
          <cell r="BH5" t="str">
            <v>สมเด็จพระยุพราชท่าบ่อ,รพท.</v>
          </cell>
          <cell r="BI5" t="str">
            <v>สระใคร,รพช.</v>
          </cell>
          <cell r="BJ5" t="str">
            <v>โพธิ์ตาก,รพช.</v>
          </cell>
          <cell r="BK5" t="str">
            <v>เฝ้าไร่,รพช.</v>
          </cell>
          <cell r="BL5" t="str">
            <v>รัตนวาปี,รพช.</v>
          </cell>
          <cell r="BM5" t="str">
            <v>หนองบัวลำภู,รพท.</v>
          </cell>
          <cell r="BN5" t="str">
            <v>นากลาง,รพช.</v>
          </cell>
          <cell r="BO5" t="str">
            <v>โนนสัง,รพช.</v>
          </cell>
          <cell r="BP5" t="str">
            <v>ศรีบุญเรือง,รพช.</v>
          </cell>
          <cell r="BQ5" t="str">
            <v>สุวรรณคูหา,รพช.</v>
          </cell>
          <cell r="BR5" t="str">
            <v>นาวังเฉลิมพระเกียรติ ๘๐ พรรษา,รพช.</v>
          </cell>
          <cell r="BS5" t="str">
            <v>อุดรธานี,รพศ.</v>
          </cell>
          <cell r="BT5" t="str">
            <v>กุดจับ,รพช.</v>
          </cell>
          <cell r="BU5" t="str">
            <v>หนองวัวซอ,รพช.</v>
          </cell>
          <cell r="BV5" t="str">
            <v>กุมภวาปี,รพท.</v>
          </cell>
          <cell r="BW5" t="str">
            <v>ห้วยเกิ้ง,รพช.</v>
          </cell>
          <cell r="BX5" t="str">
            <v>โนนสะอาด,รพช.</v>
          </cell>
          <cell r="BY5" t="str">
            <v>หนองหาน,รพช.</v>
          </cell>
          <cell r="BZ5" t="str">
            <v>ทุ่งฝน,รพช.</v>
          </cell>
          <cell r="CA5" t="str">
            <v>ไชยวาน,รพช.</v>
          </cell>
          <cell r="CB5" t="str">
            <v>ศรีธาตุ,รพช.</v>
          </cell>
          <cell r="CC5" t="str">
            <v>วังสามหมอ,รพช.</v>
          </cell>
          <cell r="CD5" t="str">
            <v>บ้านผือ,รพช.</v>
          </cell>
          <cell r="CE5" t="str">
            <v>น้ำโสม,รพช.</v>
          </cell>
          <cell r="CF5" t="str">
            <v>เพ็ญ,รพช.</v>
          </cell>
          <cell r="CG5" t="str">
            <v>สร้างคอม,รพช.</v>
          </cell>
          <cell r="CH5" t="str">
            <v>หนองแสง,รพช.</v>
          </cell>
          <cell r="CI5" t="str">
            <v>นายูง,รพช.</v>
          </cell>
          <cell r="CJ5" t="str">
            <v>พิบูลย์รักษ์,รพช.</v>
          </cell>
          <cell r="CK5" t="str">
            <v>สมเด็จพระยุพราชบ้านดุง,รพช.</v>
          </cell>
          <cell r="CL5" t="str">
            <v>กู่แก้ว,รพช.</v>
          </cell>
          <cell r="CM5" t="str">
            <v>ประจักษ์ศิลปาคม,รพช.</v>
          </cell>
        </row>
      </sheetData>
      <sheetData sheetId="8"/>
      <sheetData sheetId="9"/>
      <sheetData sheetId="10">
        <row r="3">
          <cell r="C3" t="str">
            <v>10711</v>
          </cell>
          <cell r="D3" t="str">
            <v>11104</v>
          </cell>
          <cell r="E3" t="str">
            <v>11105</v>
          </cell>
          <cell r="F3" t="str">
            <v>11106</v>
          </cell>
          <cell r="G3" t="str">
            <v>11107</v>
          </cell>
          <cell r="H3" t="str">
            <v>11108</v>
          </cell>
          <cell r="I3" t="str">
            <v>11109</v>
          </cell>
          <cell r="J3" t="str">
            <v>11110</v>
          </cell>
          <cell r="K3" t="str">
            <v>11111</v>
          </cell>
          <cell r="L3" t="str">
            <v>11112</v>
          </cell>
          <cell r="M3" t="str">
            <v>11451</v>
          </cell>
          <cell r="N3" t="str">
            <v>40840</v>
          </cell>
          <cell r="O3" t="str">
            <v>11040</v>
          </cell>
          <cell r="P3" t="str">
            <v>11041</v>
          </cell>
          <cell r="Q3" t="str">
            <v>11043</v>
          </cell>
          <cell r="R3" t="str">
            <v>11046</v>
          </cell>
          <cell r="S3" t="str">
            <v>11047</v>
          </cell>
          <cell r="T3" t="str">
            <v>11048</v>
          </cell>
          <cell r="U3" t="str">
            <v>11049</v>
          </cell>
          <cell r="V3" t="str">
            <v>11050</v>
          </cell>
          <cell r="W3" t="str">
            <v>10705</v>
          </cell>
          <cell r="X3" t="str">
            <v>11030</v>
          </cell>
          <cell r="Y3" t="str">
            <v>11031</v>
          </cell>
          <cell r="Z3" t="str">
            <v>11032</v>
          </cell>
          <cell r="AA3" t="str">
            <v>11033</v>
          </cell>
          <cell r="AB3" t="str">
            <v>11034</v>
          </cell>
          <cell r="AC3" t="str">
            <v>11035</v>
          </cell>
          <cell r="AD3" t="str">
            <v>11036</v>
          </cell>
          <cell r="AE3" t="str">
            <v>11037</v>
          </cell>
          <cell r="AF3" t="str">
            <v>11038</v>
          </cell>
          <cell r="AG3" t="str">
            <v>11039</v>
          </cell>
          <cell r="AH3" t="str">
            <v>11447</v>
          </cell>
          <cell r="AI3" t="str">
            <v>14133</v>
          </cell>
          <cell r="AJ3" t="str">
            <v>28861</v>
          </cell>
          <cell r="AK3" t="str">
            <v>10710</v>
          </cell>
          <cell r="AL3" t="str">
            <v>11089</v>
          </cell>
          <cell r="AM3" t="str">
            <v>11090</v>
          </cell>
          <cell r="AN3" t="str">
            <v>11091</v>
          </cell>
          <cell r="AO3" t="str">
            <v>11092</v>
          </cell>
          <cell r="AP3" t="str">
            <v>11093</v>
          </cell>
          <cell r="AQ3" t="str">
            <v>11094</v>
          </cell>
          <cell r="AR3" t="str">
            <v>11095</v>
          </cell>
          <cell r="AS3" t="str">
            <v>11096</v>
          </cell>
          <cell r="AT3" t="str">
            <v>11097</v>
          </cell>
          <cell r="AU3" t="str">
            <v>11098</v>
          </cell>
          <cell r="AV3" t="str">
            <v>11099</v>
          </cell>
          <cell r="AW3" t="str">
            <v>11100</v>
          </cell>
          <cell r="AX3" t="str">
            <v>11101</v>
          </cell>
          <cell r="AY3" t="str">
            <v>11102</v>
          </cell>
          <cell r="AZ3" t="str">
            <v>11103</v>
          </cell>
          <cell r="BA3" t="str">
            <v>11450</v>
          </cell>
          <cell r="BB3" t="str">
            <v>21323</v>
          </cell>
          <cell r="BC3" t="str">
            <v>10706</v>
          </cell>
          <cell r="BD3" t="str">
            <v>11042</v>
          </cell>
          <cell r="BE3" t="str">
            <v>11044</v>
          </cell>
          <cell r="BF3" t="str">
            <v>11045</v>
          </cell>
          <cell r="BG3" t="str">
            <v>11448</v>
          </cell>
          <cell r="BH3" t="str">
            <v>21356</v>
          </cell>
          <cell r="BI3" t="str">
            <v>28778</v>
          </cell>
          <cell r="BJ3" t="str">
            <v>28811</v>
          </cell>
          <cell r="BK3" t="str">
            <v>28815</v>
          </cell>
          <cell r="BL3" t="str">
            <v>10704</v>
          </cell>
          <cell r="BM3" t="str">
            <v>10991</v>
          </cell>
          <cell r="BN3" t="str">
            <v>10992</v>
          </cell>
          <cell r="BO3" t="str">
            <v>10993</v>
          </cell>
          <cell r="BP3" t="str">
            <v>10994</v>
          </cell>
          <cell r="BQ3" t="str">
            <v>23367</v>
          </cell>
          <cell r="BR3" t="str">
            <v>10671</v>
          </cell>
          <cell r="BS3" t="str">
            <v>11013</v>
          </cell>
          <cell r="BT3" t="str">
            <v>11014</v>
          </cell>
          <cell r="BU3" t="str">
            <v>11015</v>
          </cell>
          <cell r="BV3" t="str">
            <v>11016</v>
          </cell>
          <cell r="BW3" t="str">
            <v>11017</v>
          </cell>
          <cell r="BX3" t="str">
            <v>11018</v>
          </cell>
          <cell r="BY3" t="str">
            <v>11019</v>
          </cell>
          <cell r="BZ3" t="str">
            <v>11020</v>
          </cell>
          <cell r="CA3" t="str">
            <v>11021</v>
          </cell>
          <cell r="CB3" t="str">
            <v>11022</v>
          </cell>
          <cell r="CC3" t="str">
            <v>11023</v>
          </cell>
          <cell r="CD3" t="str">
            <v>11024</v>
          </cell>
          <cell r="CE3" t="str">
            <v>11025</v>
          </cell>
          <cell r="CF3" t="str">
            <v>11026</v>
          </cell>
          <cell r="CG3" t="str">
            <v>11027</v>
          </cell>
          <cell r="CH3" t="str">
            <v>11028</v>
          </cell>
          <cell r="CI3" t="str">
            <v>11029</v>
          </cell>
          <cell r="CJ3" t="str">
            <v>11446</v>
          </cell>
          <cell r="CK3" t="str">
            <v>25058</v>
          </cell>
          <cell r="CL3" t="str">
            <v>25059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</row>
        <row r="17">
          <cell r="B17" t="str">
            <v>รวมคะแนนที่ได้</v>
          </cell>
          <cell r="C17">
            <v>45</v>
          </cell>
          <cell r="D17">
            <v>50</v>
          </cell>
          <cell r="E17">
            <v>50</v>
          </cell>
          <cell r="F17">
            <v>45</v>
          </cell>
          <cell r="G17">
            <v>50</v>
          </cell>
          <cell r="H17">
            <v>50</v>
          </cell>
          <cell r="I17">
            <v>50</v>
          </cell>
          <cell r="J17">
            <v>50</v>
          </cell>
          <cell r="K17">
            <v>50</v>
          </cell>
          <cell r="L17">
            <v>50</v>
          </cell>
          <cell r="M17">
            <v>50</v>
          </cell>
          <cell r="N17">
            <v>50</v>
          </cell>
          <cell r="O17">
            <v>50</v>
          </cell>
          <cell r="P17">
            <v>50</v>
          </cell>
          <cell r="Q17">
            <v>45</v>
          </cell>
          <cell r="R17">
            <v>50</v>
          </cell>
          <cell r="S17">
            <v>50</v>
          </cell>
          <cell r="T17">
            <v>50</v>
          </cell>
          <cell r="U17">
            <v>50</v>
          </cell>
          <cell r="V17">
            <v>50</v>
          </cell>
          <cell r="W17">
            <v>45</v>
          </cell>
          <cell r="X17">
            <v>50</v>
          </cell>
          <cell r="Y17">
            <v>50</v>
          </cell>
          <cell r="Z17">
            <v>50</v>
          </cell>
          <cell r="AA17">
            <v>50</v>
          </cell>
          <cell r="AB17">
            <v>50</v>
          </cell>
          <cell r="AC17">
            <v>50</v>
          </cell>
          <cell r="AD17">
            <v>50</v>
          </cell>
          <cell r="AE17">
            <v>50</v>
          </cell>
          <cell r="AF17">
            <v>50</v>
          </cell>
          <cell r="AG17">
            <v>50</v>
          </cell>
          <cell r="AH17">
            <v>50</v>
          </cell>
          <cell r="AI17">
            <v>50</v>
          </cell>
          <cell r="AJ17">
            <v>50</v>
          </cell>
          <cell r="AK17">
            <v>50</v>
          </cell>
          <cell r="AL17">
            <v>45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45</v>
          </cell>
          <cell r="AS17">
            <v>50</v>
          </cell>
          <cell r="AT17">
            <v>40</v>
          </cell>
          <cell r="AU17">
            <v>50</v>
          </cell>
          <cell r="AV17">
            <v>50</v>
          </cell>
          <cell r="AW17">
            <v>45</v>
          </cell>
          <cell r="AX17">
            <v>50</v>
          </cell>
          <cell r="AY17">
            <v>45</v>
          </cell>
          <cell r="AZ17">
            <v>50</v>
          </cell>
          <cell r="BA17">
            <v>40</v>
          </cell>
          <cell r="BB17">
            <v>50</v>
          </cell>
          <cell r="BC17">
            <v>45</v>
          </cell>
          <cell r="BD17">
            <v>50</v>
          </cell>
          <cell r="BE17">
            <v>50</v>
          </cell>
          <cell r="BF17">
            <v>50</v>
          </cell>
          <cell r="BG17">
            <v>45</v>
          </cell>
          <cell r="BH17">
            <v>50</v>
          </cell>
          <cell r="BI17">
            <v>50</v>
          </cell>
          <cell r="BJ17">
            <v>50</v>
          </cell>
          <cell r="BK17">
            <v>50</v>
          </cell>
          <cell r="BL17">
            <v>45</v>
          </cell>
          <cell r="BM17">
            <v>50</v>
          </cell>
          <cell r="BN17">
            <v>50</v>
          </cell>
          <cell r="BO17">
            <v>50</v>
          </cell>
          <cell r="BP17">
            <v>50</v>
          </cell>
          <cell r="BQ17">
            <v>50</v>
          </cell>
          <cell r="BR17">
            <v>45</v>
          </cell>
          <cell r="BS17">
            <v>50</v>
          </cell>
          <cell r="BT17">
            <v>50</v>
          </cell>
          <cell r="BU17">
            <v>50</v>
          </cell>
          <cell r="BV17">
            <v>50</v>
          </cell>
          <cell r="BW17">
            <v>50</v>
          </cell>
          <cell r="BX17">
            <v>50</v>
          </cell>
          <cell r="BY17">
            <v>50</v>
          </cell>
          <cell r="BZ17">
            <v>50</v>
          </cell>
          <cell r="CA17">
            <v>50</v>
          </cell>
          <cell r="CB17">
            <v>50</v>
          </cell>
          <cell r="CC17">
            <v>45</v>
          </cell>
          <cell r="CD17">
            <v>50</v>
          </cell>
          <cell r="CE17">
            <v>50</v>
          </cell>
          <cell r="CF17">
            <v>50</v>
          </cell>
          <cell r="CG17">
            <v>50</v>
          </cell>
          <cell r="CH17">
            <v>50</v>
          </cell>
          <cell r="CI17">
            <v>50</v>
          </cell>
          <cell r="CJ17">
            <v>50</v>
          </cell>
          <cell r="CK17">
            <v>50</v>
          </cell>
          <cell r="CL17">
            <v>50</v>
          </cell>
          <cell r="CM17">
            <v>35</v>
          </cell>
          <cell r="CN17">
            <v>35</v>
          </cell>
          <cell r="CO17">
            <v>35</v>
          </cell>
          <cell r="CP17">
            <v>35</v>
          </cell>
          <cell r="CQ17">
            <v>35</v>
          </cell>
          <cell r="CR17">
            <v>35</v>
          </cell>
          <cell r="CS17">
            <v>35</v>
          </cell>
          <cell r="CT17">
            <v>35</v>
          </cell>
          <cell r="CU17">
            <v>35</v>
          </cell>
          <cell r="CV17">
            <v>35</v>
          </cell>
          <cell r="CW17">
            <v>35</v>
          </cell>
          <cell r="CX17">
            <v>35</v>
          </cell>
          <cell r="CY17">
            <v>35</v>
          </cell>
          <cell r="CZ17">
            <v>35</v>
          </cell>
          <cell r="DA17">
            <v>35</v>
          </cell>
        </row>
        <row r="29">
          <cell r="B29" t="str">
            <v>รวมคะแนนที่ได้</v>
          </cell>
          <cell r="C29">
            <v>24</v>
          </cell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24</v>
          </cell>
          <cell r="O29">
            <v>24</v>
          </cell>
          <cell r="P29">
            <v>24</v>
          </cell>
          <cell r="Q29">
            <v>24</v>
          </cell>
          <cell r="R29">
            <v>24</v>
          </cell>
          <cell r="S29">
            <v>24</v>
          </cell>
          <cell r="T29">
            <v>24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24</v>
          </cell>
          <cell r="AD29">
            <v>24</v>
          </cell>
          <cell r="AE29">
            <v>24</v>
          </cell>
          <cell r="AF29">
            <v>24</v>
          </cell>
          <cell r="AG29">
            <v>24</v>
          </cell>
          <cell r="AH29">
            <v>24</v>
          </cell>
          <cell r="AI29">
            <v>24</v>
          </cell>
          <cell r="AJ29">
            <v>24</v>
          </cell>
          <cell r="AK29">
            <v>24</v>
          </cell>
          <cell r="AL29">
            <v>24</v>
          </cell>
          <cell r="AM29">
            <v>24</v>
          </cell>
          <cell r="AN29">
            <v>24</v>
          </cell>
          <cell r="AO29">
            <v>24</v>
          </cell>
          <cell r="AP29">
            <v>24</v>
          </cell>
          <cell r="AQ29">
            <v>24</v>
          </cell>
          <cell r="AR29">
            <v>24</v>
          </cell>
          <cell r="AS29">
            <v>24</v>
          </cell>
          <cell r="AT29">
            <v>24</v>
          </cell>
          <cell r="AU29">
            <v>24</v>
          </cell>
          <cell r="AV29">
            <v>24</v>
          </cell>
          <cell r="AW29">
            <v>24</v>
          </cell>
          <cell r="AX29">
            <v>24</v>
          </cell>
          <cell r="AY29">
            <v>24</v>
          </cell>
          <cell r="AZ29">
            <v>24</v>
          </cell>
          <cell r="BA29">
            <v>24</v>
          </cell>
          <cell r="BB29">
            <v>24</v>
          </cell>
          <cell r="BC29">
            <v>24</v>
          </cell>
          <cell r="BD29">
            <v>24</v>
          </cell>
          <cell r="BE29">
            <v>24</v>
          </cell>
          <cell r="BF29">
            <v>24</v>
          </cell>
          <cell r="BG29">
            <v>24</v>
          </cell>
          <cell r="BH29">
            <v>24</v>
          </cell>
          <cell r="BI29">
            <v>24</v>
          </cell>
          <cell r="BJ29">
            <v>24</v>
          </cell>
          <cell r="BK29">
            <v>24</v>
          </cell>
          <cell r="BL29">
            <v>24</v>
          </cell>
          <cell r="BM29">
            <v>24</v>
          </cell>
          <cell r="BN29">
            <v>24</v>
          </cell>
          <cell r="BO29">
            <v>24</v>
          </cell>
          <cell r="BP29">
            <v>24</v>
          </cell>
          <cell r="BQ29">
            <v>24</v>
          </cell>
          <cell r="BR29">
            <v>24</v>
          </cell>
          <cell r="BS29">
            <v>24</v>
          </cell>
          <cell r="BT29">
            <v>24</v>
          </cell>
          <cell r="BU29">
            <v>24</v>
          </cell>
          <cell r="BV29">
            <v>24</v>
          </cell>
          <cell r="BW29">
            <v>24</v>
          </cell>
          <cell r="BX29">
            <v>24</v>
          </cell>
          <cell r="BY29">
            <v>24</v>
          </cell>
          <cell r="BZ29">
            <v>24</v>
          </cell>
          <cell r="CA29">
            <v>24</v>
          </cell>
          <cell r="CB29">
            <v>24</v>
          </cell>
          <cell r="CC29">
            <v>24</v>
          </cell>
          <cell r="CD29">
            <v>24</v>
          </cell>
          <cell r="CE29">
            <v>24</v>
          </cell>
          <cell r="CF29">
            <v>24</v>
          </cell>
          <cell r="CG29">
            <v>24</v>
          </cell>
          <cell r="CH29">
            <v>24</v>
          </cell>
          <cell r="CI29">
            <v>24</v>
          </cell>
          <cell r="CJ29">
            <v>24</v>
          </cell>
          <cell r="CK29">
            <v>24</v>
          </cell>
          <cell r="CL29">
            <v>24</v>
          </cell>
          <cell r="CM29">
            <v>15</v>
          </cell>
          <cell r="CN29">
            <v>15</v>
          </cell>
          <cell r="CO29">
            <v>15</v>
          </cell>
          <cell r="CP29">
            <v>15</v>
          </cell>
          <cell r="CQ29">
            <v>15</v>
          </cell>
          <cell r="CR29">
            <v>15</v>
          </cell>
          <cell r="CS29">
            <v>15</v>
          </cell>
          <cell r="CT29">
            <v>15</v>
          </cell>
          <cell r="CU29">
            <v>15</v>
          </cell>
          <cell r="CV29">
            <v>15</v>
          </cell>
          <cell r="CW29">
            <v>15</v>
          </cell>
          <cell r="CX29">
            <v>15</v>
          </cell>
          <cell r="CY29">
            <v>15</v>
          </cell>
          <cell r="CZ29">
            <v>15</v>
          </cell>
          <cell r="DA29">
            <v>15</v>
          </cell>
        </row>
        <row r="55">
          <cell r="B55" t="str">
            <v>รวมคะแนนที่ได้</v>
          </cell>
          <cell r="C55">
            <v>22</v>
          </cell>
          <cell r="D55">
            <v>22</v>
          </cell>
          <cell r="E55">
            <v>22</v>
          </cell>
          <cell r="F55">
            <v>22</v>
          </cell>
          <cell r="G55">
            <v>22</v>
          </cell>
          <cell r="H55">
            <v>22</v>
          </cell>
          <cell r="I55">
            <v>22</v>
          </cell>
          <cell r="J55">
            <v>22</v>
          </cell>
          <cell r="K55">
            <v>22</v>
          </cell>
          <cell r="L55">
            <v>22</v>
          </cell>
          <cell r="M55">
            <v>22</v>
          </cell>
          <cell r="N55">
            <v>22</v>
          </cell>
          <cell r="O55">
            <v>22</v>
          </cell>
          <cell r="P55">
            <v>22</v>
          </cell>
          <cell r="Q55">
            <v>22</v>
          </cell>
          <cell r="R55">
            <v>22</v>
          </cell>
          <cell r="S55">
            <v>22</v>
          </cell>
          <cell r="T55">
            <v>22</v>
          </cell>
          <cell r="U55">
            <v>22</v>
          </cell>
          <cell r="V55">
            <v>22</v>
          </cell>
          <cell r="W55">
            <v>22</v>
          </cell>
          <cell r="X55">
            <v>22</v>
          </cell>
          <cell r="Y55">
            <v>22</v>
          </cell>
          <cell r="Z55">
            <v>22</v>
          </cell>
          <cell r="AA55">
            <v>22</v>
          </cell>
          <cell r="AB55">
            <v>22</v>
          </cell>
          <cell r="AC55">
            <v>22</v>
          </cell>
          <cell r="AD55">
            <v>22</v>
          </cell>
          <cell r="AE55">
            <v>22</v>
          </cell>
          <cell r="AF55">
            <v>22</v>
          </cell>
          <cell r="AG55">
            <v>22</v>
          </cell>
          <cell r="AH55">
            <v>22</v>
          </cell>
          <cell r="AI55">
            <v>22</v>
          </cell>
          <cell r="AJ55">
            <v>22</v>
          </cell>
          <cell r="AK55">
            <v>21</v>
          </cell>
          <cell r="AL55">
            <v>22</v>
          </cell>
          <cell r="AM55">
            <v>22</v>
          </cell>
          <cell r="AN55">
            <v>22</v>
          </cell>
          <cell r="AO55">
            <v>22</v>
          </cell>
          <cell r="AP55">
            <v>22</v>
          </cell>
          <cell r="AQ55">
            <v>22</v>
          </cell>
          <cell r="AR55">
            <v>22</v>
          </cell>
          <cell r="AS55">
            <v>22</v>
          </cell>
          <cell r="AT55">
            <v>22</v>
          </cell>
          <cell r="AU55">
            <v>22</v>
          </cell>
          <cell r="AV55">
            <v>22</v>
          </cell>
          <cell r="AW55">
            <v>22</v>
          </cell>
          <cell r="AX55">
            <v>22</v>
          </cell>
          <cell r="AY55">
            <v>22</v>
          </cell>
          <cell r="AZ55">
            <v>22</v>
          </cell>
          <cell r="BA55">
            <v>22</v>
          </cell>
          <cell r="BB55">
            <v>22</v>
          </cell>
          <cell r="BC55">
            <v>22</v>
          </cell>
          <cell r="BD55">
            <v>22</v>
          </cell>
          <cell r="BE55">
            <v>22</v>
          </cell>
          <cell r="BF55">
            <v>22</v>
          </cell>
          <cell r="BG55">
            <v>22</v>
          </cell>
          <cell r="BH55">
            <v>22</v>
          </cell>
          <cell r="BI55">
            <v>22</v>
          </cell>
          <cell r="BJ55">
            <v>22</v>
          </cell>
          <cell r="BK55">
            <v>22</v>
          </cell>
          <cell r="BL55">
            <v>22</v>
          </cell>
          <cell r="BM55">
            <v>22</v>
          </cell>
          <cell r="BN55">
            <v>22</v>
          </cell>
          <cell r="BO55">
            <v>22</v>
          </cell>
          <cell r="BP55">
            <v>22</v>
          </cell>
          <cell r="BQ55">
            <v>22</v>
          </cell>
          <cell r="BR55">
            <v>22</v>
          </cell>
          <cell r="BS55">
            <v>22</v>
          </cell>
          <cell r="BT55">
            <v>22</v>
          </cell>
          <cell r="BU55">
            <v>22</v>
          </cell>
          <cell r="BV55">
            <v>22</v>
          </cell>
          <cell r="BW55">
            <v>22</v>
          </cell>
          <cell r="BX55">
            <v>22</v>
          </cell>
          <cell r="BY55">
            <v>22</v>
          </cell>
          <cell r="BZ55">
            <v>22</v>
          </cell>
          <cell r="CA55">
            <v>22</v>
          </cell>
          <cell r="CB55">
            <v>22</v>
          </cell>
          <cell r="CC55">
            <v>22</v>
          </cell>
          <cell r="CD55">
            <v>22</v>
          </cell>
          <cell r="CE55">
            <v>22</v>
          </cell>
          <cell r="CF55">
            <v>22</v>
          </cell>
          <cell r="CG55">
            <v>22</v>
          </cell>
          <cell r="CH55">
            <v>22</v>
          </cell>
          <cell r="CI55">
            <v>22</v>
          </cell>
          <cell r="CJ55">
            <v>22</v>
          </cell>
          <cell r="CK55">
            <v>22</v>
          </cell>
          <cell r="CL55">
            <v>22</v>
          </cell>
          <cell r="CM55">
            <v>21</v>
          </cell>
          <cell r="CN55">
            <v>21</v>
          </cell>
          <cell r="CO55">
            <v>21</v>
          </cell>
          <cell r="CP55">
            <v>21</v>
          </cell>
          <cell r="CQ55">
            <v>21</v>
          </cell>
          <cell r="CR55">
            <v>21</v>
          </cell>
          <cell r="CS55">
            <v>21</v>
          </cell>
          <cell r="CT55">
            <v>21</v>
          </cell>
          <cell r="CU55">
            <v>21</v>
          </cell>
          <cell r="CV55">
            <v>21</v>
          </cell>
          <cell r="CW55">
            <v>21</v>
          </cell>
          <cell r="CX55">
            <v>21</v>
          </cell>
          <cell r="CY55">
            <v>21</v>
          </cell>
          <cell r="CZ55">
            <v>21</v>
          </cell>
          <cell r="DA55">
            <v>21</v>
          </cell>
        </row>
        <row r="85">
          <cell r="B85" t="str">
            <v>รวมคะแนนที่ได้</v>
          </cell>
          <cell r="C85">
            <v>13</v>
          </cell>
          <cell r="D85">
            <v>13</v>
          </cell>
          <cell r="E85">
            <v>13</v>
          </cell>
          <cell r="F85">
            <v>13</v>
          </cell>
          <cell r="G85">
            <v>13</v>
          </cell>
          <cell r="H85">
            <v>13</v>
          </cell>
          <cell r="I85">
            <v>13</v>
          </cell>
          <cell r="J85">
            <v>13</v>
          </cell>
          <cell r="K85">
            <v>13</v>
          </cell>
          <cell r="L85">
            <v>13</v>
          </cell>
          <cell r="M85">
            <v>13</v>
          </cell>
          <cell r="N85">
            <v>13</v>
          </cell>
          <cell r="O85">
            <v>11</v>
          </cell>
          <cell r="P85">
            <v>12</v>
          </cell>
          <cell r="Q85">
            <v>13</v>
          </cell>
          <cell r="R85">
            <v>13</v>
          </cell>
          <cell r="S85">
            <v>12</v>
          </cell>
          <cell r="T85">
            <v>13</v>
          </cell>
          <cell r="U85">
            <v>11.5</v>
          </cell>
          <cell r="V85">
            <v>13</v>
          </cell>
          <cell r="W85">
            <v>12</v>
          </cell>
          <cell r="X85">
            <v>13</v>
          </cell>
          <cell r="Y85">
            <v>13</v>
          </cell>
          <cell r="Z85">
            <v>13</v>
          </cell>
          <cell r="AA85">
            <v>13</v>
          </cell>
          <cell r="AB85">
            <v>13</v>
          </cell>
          <cell r="AC85">
            <v>13</v>
          </cell>
          <cell r="AD85">
            <v>13</v>
          </cell>
          <cell r="AE85">
            <v>13</v>
          </cell>
          <cell r="AF85">
            <v>13</v>
          </cell>
          <cell r="AG85">
            <v>13</v>
          </cell>
          <cell r="AH85">
            <v>12.5</v>
          </cell>
          <cell r="AI85">
            <v>13</v>
          </cell>
          <cell r="AJ85">
            <v>13</v>
          </cell>
          <cell r="AK85">
            <v>12.5</v>
          </cell>
          <cell r="AL85">
            <v>13</v>
          </cell>
          <cell r="AM85">
            <v>13</v>
          </cell>
          <cell r="AN85">
            <v>13</v>
          </cell>
          <cell r="AO85">
            <v>13</v>
          </cell>
          <cell r="AP85">
            <v>13</v>
          </cell>
          <cell r="AQ85">
            <v>13</v>
          </cell>
          <cell r="AR85">
            <v>13</v>
          </cell>
          <cell r="AS85">
            <v>12.5</v>
          </cell>
          <cell r="AT85">
            <v>13</v>
          </cell>
          <cell r="AU85">
            <v>13</v>
          </cell>
          <cell r="AV85">
            <v>13</v>
          </cell>
          <cell r="AW85">
            <v>13</v>
          </cell>
          <cell r="AX85">
            <v>13</v>
          </cell>
          <cell r="AY85">
            <v>13</v>
          </cell>
          <cell r="AZ85">
            <v>13</v>
          </cell>
          <cell r="BA85">
            <v>12.5</v>
          </cell>
          <cell r="BB85">
            <v>13</v>
          </cell>
          <cell r="BC85">
            <v>13</v>
          </cell>
          <cell r="BD85">
            <v>13</v>
          </cell>
          <cell r="BE85">
            <v>13</v>
          </cell>
          <cell r="BF85">
            <v>12.5</v>
          </cell>
          <cell r="BG85">
            <v>13</v>
          </cell>
          <cell r="BH85">
            <v>13</v>
          </cell>
          <cell r="BI85">
            <v>13</v>
          </cell>
          <cell r="BJ85">
            <v>13</v>
          </cell>
          <cell r="BK85">
            <v>11.5</v>
          </cell>
          <cell r="BL85">
            <v>13</v>
          </cell>
          <cell r="BM85">
            <v>13</v>
          </cell>
          <cell r="BN85">
            <v>13</v>
          </cell>
          <cell r="BO85">
            <v>13</v>
          </cell>
          <cell r="BP85">
            <v>13</v>
          </cell>
          <cell r="BQ85">
            <v>13</v>
          </cell>
          <cell r="BR85">
            <v>8</v>
          </cell>
          <cell r="BS85">
            <v>13</v>
          </cell>
          <cell r="BT85">
            <v>13</v>
          </cell>
          <cell r="BU85">
            <v>13</v>
          </cell>
          <cell r="BV85">
            <v>13</v>
          </cell>
          <cell r="BW85">
            <v>12.5</v>
          </cell>
          <cell r="BX85">
            <v>13</v>
          </cell>
          <cell r="BY85">
            <v>13</v>
          </cell>
          <cell r="BZ85">
            <v>13</v>
          </cell>
          <cell r="CA85">
            <v>13</v>
          </cell>
          <cell r="CB85">
            <v>13</v>
          </cell>
          <cell r="CC85">
            <v>13</v>
          </cell>
          <cell r="CD85">
            <v>13</v>
          </cell>
          <cell r="CE85">
            <v>13</v>
          </cell>
          <cell r="CF85">
            <v>13</v>
          </cell>
          <cell r="CG85">
            <v>13</v>
          </cell>
          <cell r="CH85">
            <v>13</v>
          </cell>
          <cell r="CI85">
            <v>13</v>
          </cell>
          <cell r="CJ85">
            <v>13</v>
          </cell>
          <cell r="CK85">
            <v>13</v>
          </cell>
          <cell r="CL85">
            <v>13</v>
          </cell>
          <cell r="CM85">
            <v>6</v>
          </cell>
          <cell r="CN85">
            <v>6</v>
          </cell>
          <cell r="CO85">
            <v>6</v>
          </cell>
          <cell r="CP85">
            <v>6</v>
          </cell>
          <cell r="CQ85">
            <v>6</v>
          </cell>
          <cell r="CR85">
            <v>6</v>
          </cell>
          <cell r="CS85">
            <v>6</v>
          </cell>
          <cell r="CT85">
            <v>6</v>
          </cell>
          <cell r="CU85">
            <v>6</v>
          </cell>
          <cell r="CV85">
            <v>6</v>
          </cell>
          <cell r="CW85">
            <v>6</v>
          </cell>
          <cell r="CX85">
            <v>6</v>
          </cell>
          <cell r="CY85">
            <v>6</v>
          </cell>
          <cell r="CZ85">
            <v>6</v>
          </cell>
          <cell r="DA85">
            <v>6</v>
          </cell>
        </row>
        <row r="136">
          <cell r="B136" t="str">
            <v>รวมคะแนนที่ได้</v>
          </cell>
          <cell r="C136">
            <v>11.75</v>
          </cell>
          <cell r="D136">
            <v>11.75</v>
          </cell>
          <cell r="E136">
            <v>11.75</v>
          </cell>
          <cell r="F136">
            <v>11.75</v>
          </cell>
          <cell r="G136">
            <v>11.75</v>
          </cell>
          <cell r="H136">
            <v>11.75</v>
          </cell>
          <cell r="I136">
            <v>11.75</v>
          </cell>
          <cell r="J136">
            <v>11.75</v>
          </cell>
          <cell r="K136">
            <v>11.75</v>
          </cell>
          <cell r="L136">
            <v>11.75</v>
          </cell>
          <cell r="M136">
            <v>11.75</v>
          </cell>
          <cell r="N136">
            <v>11.75</v>
          </cell>
          <cell r="O136">
            <v>11.75</v>
          </cell>
          <cell r="P136">
            <v>11.75</v>
          </cell>
          <cell r="Q136">
            <v>11.75</v>
          </cell>
          <cell r="R136">
            <v>11.75</v>
          </cell>
          <cell r="S136">
            <v>11.75</v>
          </cell>
          <cell r="T136">
            <v>11.75</v>
          </cell>
          <cell r="U136">
            <v>11.75</v>
          </cell>
          <cell r="V136">
            <v>11.75</v>
          </cell>
          <cell r="W136">
            <v>11.75</v>
          </cell>
          <cell r="X136">
            <v>11.75</v>
          </cell>
          <cell r="Y136">
            <v>11.75</v>
          </cell>
          <cell r="Z136">
            <v>11.75</v>
          </cell>
          <cell r="AA136">
            <v>11.75</v>
          </cell>
          <cell r="AB136">
            <v>11.75</v>
          </cell>
          <cell r="AC136">
            <v>11.75</v>
          </cell>
          <cell r="AD136">
            <v>11.75</v>
          </cell>
          <cell r="AE136">
            <v>11.75</v>
          </cell>
          <cell r="AF136">
            <v>11.75</v>
          </cell>
          <cell r="AG136">
            <v>11.75</v>
          </cell>
          <cell r="AH136">
            <v>11.75</v>
          </cell>
          <cell r="AI136">
            <v>11.75</v>
          </cell>
          <cell r="AJ136">
            <v>11.75</v>
          </cell>
          <cell r="AK136">
            <v>11.75</v>
          </cell>
          <cell r="AL136">
            <v>11.75</v>
          </cell>
          <cell r="AM136">
            <v>11.75</v>
          </cell>
          <cell r="AN136">
            <v>11.75</v>
          </cell>
          <cell r="AO136">
            <v>11.75</v>
          </cell>
          <cell r="AP136">
            <v>11.75</v>
          </cell>
          <cell r="AQ136">
            <v>11.75</v>
          </cell>
          <cell r="AR136">
            <v>11.75</v>
          </cell>
          <cell r="AS136">
            <v>11.75</v>
          </cell>
          <cell r="AT136">
            <v>11.75</v>
          </cell>
          <cell r="AU136">
            <v>11.75</v>
          </cell>
          <cell r="AV136">
            <v>11.75</v>
          </cell>
          <cell r="AW136">
            <v>11.75</v>
          </cell>
          <cell r="AX136">
            <v>11.75</v>
          </cell>
          <cell r="AY136">
            <v>11.75</v>
          </cell>
          <cell r="AZ136">
            <v>11.75</v>
          </cell>
          <cell r="BA136">
            <v>11.75</v>
          </cell>
          <cell r="BB136">
            <v>11.5</v>
          </cell>
          <cell r="BC136">
            <v>11.75</v>
          </cell>
          <cell r="BD136">
            <v>11.75</v>
          </cell>
          <cell r="BE136">
            <v>11.75</v>
          </cell>
          <cell r="BF136">
            <v>11.75</v>
          </cell>
          <cell r="BG136">
            <v>11.75</v>
          </cell>
          <cell r="BH136">
            <v>11.75</v>
          </cell>
          <cell r="BI136">
            <v>11.75</v>
          </cell>
          <cell r="BJ136">
            <v>11.75</v>
          </cell>
          <cell r="BK136">
            <v>11.75</v>
          </cell>
          <cell r="BL136">
            <v>11.75</v>
          </cell>
          <cell r="BM136">
            <v>11.75</v>
          </cell>
          <cell r="BN136">
            <v>11.75</v>
          </cell>
          <cell r="BO136">
            <v>11.75</v>
          </cell>
          <cell r="BP136">
            <v>11.75</v>
          </cell>
          <cell r="BQ136">
            <v>11.75</v>
          </cell>
          <cell r="BR136">
            <v>11.75</v>
          </cell>
          <cell r="BS136">
            <v>11.75</v>
          </cell>
          <cell r="BT136">
            <v>11.75</v>
          </cell>
          <cell r="BU136">
            <v>11.75</v>
          </cell>
          <cell r="BV136">
            <v>11.75</v>
          </cell>
          <cell r="BW136">
            <v>11.75</v>
          </cell>
          <cell r="BX136">
            <v>11.75</v>
          </cell>
          <cell r="BY136">
            <v>11.75</v>
          </cell>
          <cell r="BZ136">
            <v>11.75</v>
          </cell>
          <cell r="CA136">
            <v>11.75</v>
          </cell>
          <cell r="CB136">
            <v>11.75</v>
          </cell>
          <cell r="CC136">
            <v>11.75</v>
          </cell>
          <cell r="CD136">
            <v>11.75</v>
          </cell>
          <cell r="CE136">
            <v>11.75</v>
          </cell>
          <cell r="CF136">
            <v>11.75</v>
          </cell>
          <cell r="CG136">
            <v>11.75</v>
          </cell>
          <cell r="CH136">
            <v>11.75</v>
          </cell>
          <cell r="CI136">
            <v>11.75</v>
          </cell>
          <cell r="CJ136">
            <v>11.75</v>
          </cell>
          <cell r="CK136">
            <v>11.75</v>
          </cell>
          <cell r="CL136">
            <v>11.75</v>
          </cell>
          <cell r="CM136">
            <v>11.75</v>
          </cell>
          <cell r="CN136">
            <v>11.75</v>
          </cell>
          <cell r="CO136">
            <v>11.75</v>
          </cell>
          <cell r="CP136">
            <v>11.75</v>
          </cell>
          <cell r="CQ136">
            <v>11.75</v>
          </cell>
          <cell r="CR136">
            <v>11.75</v>
          </cell>
          <cell r="CS136">
            <v>11.75</v>
          </cell>
          <cell r="CT136">
            <v>11.75</v>
          </cell>
          <cell r="CU136">
            <v>11.75</v>
          </cell>
          <cell r="CV136">
            <v>11.75</v>
          </cell>
          <cell r="CW136">
            <v>11.75</v>
          </cell>
          <cell r="CX136">
            <v>11.75</v>
          </cell>
          <cell r="CY136">
            <v>11.75</v>
          </cell>
          <cell r="CZ136">
            <v>11.75</v>
          </cell>
          <cell r="DA136">
            <v>11.75</v>
          </cell>
        </row>
        <row r="184">
          <cell r="B184" t="str">
            <v>รวมคะแนนที่ได้</v>
          </cell>
          <cell r="C184">
            <v>11</v>
          </cell>
          <cell r="D184">
            <v>11</v>
          </cell>
          <cell r="E184">
            <v>11</v>
          </cell>
          <cell r="F184">
            <v>10.75</v>
          </cell>
          <cell r="G184">
            <v>11</v>
          </cell>
          <cell r="H184">
            <v>11</v>
          </cell>
          <cell r="I184">
            <v>11</v>
          </cell>
          <cell r="J184">
            <v>11</v>
          </cell>
          <cell r="K184">
            <v>11</v>
          </cell>
          <cell r="L184">
            <v>11</v>
          </cell>
          <cell r="M184">
            <v>11</v>
          </cell>
          <cell r="N184">
            <v>11</v>
          </cell>
          <cell r="O184">
            <v>11</v>
          </cell>
          <cell r="P184">
            <v>11</v>
          </cell>
          <cell r="Q184">
            <v>11</v>
          </cell>
          <cell r="R184">
            <v>11</v>
          </cell>
          <cell r="S184">
            <v>11</v>
          </cell>
          <cell r="T184">
            <v>11</v>
          </cell>
          <cell r="U184">
            <v>11</v>
          </cell>
          <cell r="V184">
            <v>11</v>
          </cell>
          <cell r="W184">
            <v>11</v>
          </cell>
          <cell r="X184">
            <v>11</v>
          </cell>
          <cell r="Y184">
            <v>11</v>
          </cell>
          <cell r="Z184">
            <v>11</v>
          </cell>
          <cell r="AA184">
            <v>11</v>
          </cell>
          <cell r="AB184">
            <v>11</v>
          </cell>
          <cell r="AC184">
            <v>11</v>
          </cell>
          <cell r="AD184">
            <v>11</v>
          </cell>
          <cell r="AE184">
            <v>11</v>
          </cell>
          <cell r="AF184">
            <v>11</v>
          </cell>
          <cell r="AG184">
            <v>11</v>
          </cell>
          <cell r="AH184">
            <v>11</v>
          </cell>
          <cell r="AI184">
            <v>11</v>
          </cell>
          <cell r="AJ184">
            <v>11</v>
          </cell>
          <cell r="AK184">
            <v>11</v>
          </cell>
          <cell r="AL184">
            <v>11</v>
          </cell>
          <cell r="AM184">
            <v>11</v>
          </cell>
          <cell r="AN184">
            <v>11</v>
          </cell>
          <cell r="AO184">
            <v>11</v>
          </cell>
          <cell r="AP184">
            <v>11</v>
          </cell>
          <cell r="AQ184">
            <v>11</v>
          </cell>
          <cell r="AR184">
            <v>11</v>
          </cell>
          <cell r="AS184">
            <v>11</v>
          </cell>
          <cell r="AT184">
            <v>11</v>
          </cell>
          <cell r="AU184">
            <v>11</v>
          </cell>
          <cell r="AV184">
            <v>11</v>
          </cell>
          <cell r="AW184">
            <v>11</v>
          </cell>
          <cell r="AX184">
            <v>11</v>
          </cell>
          <cell r="AY184">
            <v>11</v>
          </cell>
          <cell r="AZ184">
            <v>11</v>
          </cell>
          <cell r="BA184">
            <v>11</v>
          </cell>
          <cell r="BB184">
            <v>11</v>
          </cell>
          <cell r="BC184">
            <v>11</v>
          </cell>
          <cell r="BD184">
            <v>11</v>
          </cell>
          <cell r="BE184">
            <v>11</v>
          </cell>
          <cell r="BF184">
            <v>11</v>
          </cell>
          <cell r="BG184">
            <v>11</v>
          </cell>
          <cell r="BH184">
            <v>11</v>
          </cell>
          <cell r="BI184">
            <v>11</v>
          </cell>
          <cell r="BJ184">
            <v>11</v>
          </cell>
          <cell r="BK184">
            <v>11</v>
          </cell>
          <cell r="BL184">
            <v>11</v>
          </cell>
          <cell r="BM184">
            <v>11</v>
          </cell>
          <cell r="BN184">
            <v>11</v>
          </cell>
          <cell r="BO184">
            <v>11</v>
          </cell>
          <cell r="BP184">
            <v>11</v>
          </cell>
          <cell r="BQ184">
            <v>11</v>
          </cell>
          <cell r="BR184">
            <v>11</v>
          </cell>
          <cell r="BS184">
            <v>11</v>
          </cell>
          <cell r="BT184">
            <v>11</v>
          </cell>
          <cell r="BU184">
            <v>11</v>
          </cell>
          <cell r="BV184">
            <v>11</v>
          </cell>
          <cell r="BW184">
            <v>11</v>
          </cell>
          <cell r="BX184">
            <v>11</v>
          </cell>
          <cell r="BY184">
            <v>11</v>
          </cell>
          <cell r="BZ184">
            <v>11</v>
          </cell>
          <cell r="CA184">
            <v>11</v>
          </cell>
          <cell r="CB184">
            <v>11</v>
          </cell>
          <cell r="CC184">
            <v>11</v>
          </cell>
          <cell r="CD184">
            <v>11</v>
          </cell>
          <cell r="CE184">
            <v>11</v>
          </cell>
          <cell r="CF184">
            <v>11</v>
          </cell>
          <cell r="CG184">
            <v>11</v>
          </cell>
          <cell r="CH184">
            <v>11</v>
          </cell>
          <cell r="CI184">
            <v>11</v>
          </cell>
          <cell r="CJ184">
            <v>11</v>
          </cell>
          <cell r="CK184">
            <v>11</v>
          </cell>
          <cell r="CL184">
            <v>11</v>
          </cell>
          <cell r="CM184">
            <v>10.75</v>
          </cell>
          <cell r="CN184">
            <v>10.75</v>
          </cell>
          <cell r="CO184">
            <v>10.75</v>
          </cell>
          <cell r="CP184">
            <v>10.75</v>
          </cell>
          <cell r="CQ184">
            <v>10.75</v>
          </cell>
          <cell r="CR184">
            <v>10.75</v>
          </cell>
          <cell r="CS184">
            <v>10.75</v>
          </cell>
          <cell r="CT184">
            <v>10.75</v>
          </cell>
          <cell r="CU184">
            <v>10.75</v>
          </cell>
          <cell r="CV184">
            <v>10.75</v>
          </cell>
          <cell r="CW184">
            <v>10.75</v>
          </cell>
          <cell r="CX184">
            <v>10.75</v>
          </cell>
          <cell r="CY184">
            <v>10.75</v>
          </cell>
          <cell r="CZ184">
            <v>10.75</v>
          </cell>
          <cell r="DA184">
            <v>10.75</v>
          </cell>
        </row>
        <row r="189">
          <cell r="B189" t="str">
            <v>รวมคะแนนที่ได้</v>
          </cell>
          <cell r="C189">
            <v>1</v>
          </cell>
          <cell r="D189">
            <v>1</v>
          </cell>
          <cell r="E189">
            <v>1</v>
          </cell>
          <cell r="F189">
            <v>1</v>
          </cell>
          <cell r="G189">
            <v>1</v>
          </cell>
          <cell r="H189">
            <v>1</v>
          </cell>
          <cell r="I189">
            <v>1</v>
          </cell>
          <cell r="J189">
            <v>1</v>
          </cell>
          <cell r="K189">
            <v>1</v>
          </cell>
          <cell r="L189">
            <v>1</v>
          </cell>
          <cell r="M189">
            <v>1</v>
          </cell>
          <cell r="N189">
            <v>1</v>
          </cell>
          <cell r="O189">
            <v>1</v>
          </cell>
          <cell r="P189">
            <v>1</v>
          </cell>
          <cell r="Q189">
            <v>1</v>
          </cell>
          <cell r="R189">
            <v>1</v>
          </cell>
          <cell r="S189">
            <v>1</v>
          </cell>
          <cell r="T189">
            <v>1</v>
          </cell>
          <cell r="U189">
            <v>1</v>
          </cell>
          <cell r="V189">
            <v>1</v>
          </cell>
          <cell r="W189">
            <v>1</v>
          </cell>
          <cell r="X189">
            <v>1</v>
          </cell>
          <cell r="Y189">
            <v>1</v>
          </cell>
          <cell r="Z189">
            <v>1</v>
          </cell>
          <cell r="AA189">
            <v>1</v>
          </cell>
          <cell r="AB189">
            <v>1</v>
          </cell>
          <cell r="AC189">
            <v>1</v>
          </cell>
          <cell r="AD189">
            <v>1</v>
          </cell>
          <cell r="AE189">
            <v>1</v>
          </cell>
          <cell r="AF189">
            <v>1</v>
          </cell>
          <cell r="AG189">
            <v>1</v>
          </cell>
          <cell r="AH189">
            <v>1</v>
          </cell>
          <cell r="AI189">
            <v>1</v>
          </cell>
          <cell r="AJ189">
            <v>1</v>
          </cell>
          <cell r="AK189">
            <v>1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  <cell r="AU189">
            <v>1</v>
          </cell>
          <cell r="AV189">
            <v>1</v>
          </cell>
          <cell r="AW189">
            <v>1</v>
          </cell>
          <cell r="AX189">
            <v>1</v>
          </cell>
          <cell r="AY189">
            <v>1</v>
          </cell>
          <cell r="AZ189">
            <v>1</v>
          </cell>
          <cell r="BA189">
            <v>1</v>
          </cell>
          <cell r="BB189">
            <v>1</v>
          </cell>
          <cell r="BC189">
            <v>1</v>
          </cell>
          <cell r="BD189">
            <v>1</v>
          </cell>
          <cell r="BE189">
            <v>1</v>
          </cell>
          <cell r="BF189">
            <v>1</v>
          </cell>
          <cell r="BG189">
            <v>1</v>
          </cell>
          <cell r="BH189">
            <v>1</v>
          </cell>
          <cell r="BI189">
            <v>1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</v>
          </cell>
          <cell r="BR189">
            <v>1</v>
          </cell>
          <cell r="BS189">
            <v>1</v>
          </cell>
          <cell r="BT189">
            <v>1</v>
          </cell>
          <cell r="BU189">
            <v>1</v>
          </cell>
          <cell r="BV189">
            <v>1</v>
          </cell>
          <cell r="BW189">
            <v>1</v>
          </cell>
          <cell r="BX189">
            <v>1</v>
          </cell>
          <cell r="BY189">
            <v>1</v>
          </cell>
          <cell r="BZ189">
            <v>1</v>
          </cell>
          <cell r="CA189">
            <v>1</v>
          </cell>
          <cell r="CB189">
            <v>1</v>
          </cell>
          <cell r="CC189">
            <v>1</v>
          </cell>
          <cell r="CD189">
            <v>1</v>
          </cell>
          <cell r="CE189">
            <v>1</v>
          </cell>
          <cell r="CF189">
            <v>1</v>
          </cell>
          <cell r="CG189">
            <v>1</v>
          </cell>
          <cell r="CH189">
            <v>1</v>
          </cell>
          <cell r="CI189">
            <v>1</v>
          </cell>
          <cell r="CJ189">
            <v>1</v>
          </cell>
          <cell r="CK189">
            <v>1</v>
          </cell>
          <cell r="CL189">
            <v>1</v>
          </cell>
          <cell r="CM189">
            <v>1</v>
          </cell>
          <cell r="CN189">
            <v>1</v>
          </cell>
          <cell r="CO189">
            <v>1</v>
          </cell>
          <cell r="CP189">
            <v>1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1</v>
          </cell>
          <cell r="CX189">
            <v>1</v>
          </cell>
          <cell r="CY189">
            <v>1</v>
          </cell>
          <cell r="CZ189">
            <v>1</v>
          </cell>
          <cell r="DA189">
            <v>1</v>
          </cell>
        </row>
        <row r="205">
          <cell r="B205" t="str">
            <v>รวมคะแนนที่ได้</v>
          </cell>
          <cell r="C205">
            <v>9</v>
          </cell>
          <cell r="D205">
            <v>12</v>
          </cell>
          <cell r="E205">
            <v>12</v>
          </cell>
          <cell r="F205">
            <v>11</v>
          </cell>
          <cell r="G205">
            <v>12</v>
          </cell>
          <cell r="H205">
            <v>10</v>
          </cell>
          <cell r="I205">
            <v>12</v>
          </cell>
          <cell r="J205">
            <v>11</v>
          </cell>
          <cell r="K205">
            <v>12</v>
          </cell>
          <cell r="L205">
            <v>12</v>
          </cell>
          <cell r="M205">
            <v>11</v>
          </cell>
          <cell r="N205">
            <v>12</v>
          </cell>
          <cell r="O205">
            <v>12</v>
          </cell>
          <cell r="P205">
            <v>12</v>
          </cell>
          <cell r="Q205">
            <v>11</v>
          </cell>
          <cell r="R205">
            <v>12</v>
          </cell>
          <cell r="S205">
            <v>12</v>
          </cell>
          <cell r="T205">
            <v>12</v>
          </cell>
          <cell r="U205">
            <v>12</v>
          </cell>
          <cell r="V205">
            <v>11</v>
          </cell>
          <cell r="W205">
            <v>11</v>
          </cell>
          <cell r="X205">
            <v>12</v>
          </cell>
          <cell r="Y205">
            <v>10</v>
          </cell>
          <cell r="Z205">
            <v>12</v>
          </cell>
          <cell r="AA205">
            <v>11</v>
          </cell>
          <cell r="AB205">
            <v>12</v>
          </cell>
          <cell r="AC205">
            <v>12</v>
          </cell>
          <cell r="AD205">
            <v>12</v>
          </cell>
          <cell r="AE205">
            <v>12</v>
          </cell>
          <cell r="AF205">
            <v>12</v>
          </cell>
          <cell r="AG205">
            <v>11</v>
          </cell>
          <cell r="AH205">
            <v>12</v>
          </cell>
          <cell r="AI205">
            <v>11</v>
          </cell>
          <cell r="AJ205">
            <v>12</v>
          </cell>
          <cell r="AK205">
            <v>12</v>
          </cell>
          <cell r="AL205">
            <v>12</v>
          </cell>
          <cell r="AM205">
            <v>12</v>
          </cell>
          <cell r="AN205">
            <v>12</v>
          </cell>
          <cell r="AO205">
            <v>12</v>
          </cell>
          <cell r="AP205">
            <v>12</v>
          </cell>
          <cell r="AQ205">
            <v>12</v>
          </cell>
          <cell r="AR205">
            <v>12</v>
          </cell>
          <cell r="AS205">
            <v>11</v>
          </cell>
          <cell r="AT205">
            <v>12</v>
          </cell>
          <cell r="AU205">
            <v>12</v>
          </cell>
          <cell r="AV205">
            <v>12</v>
          </cell>
          <cell r="AW205">
            <v>12</v>
          </cell>
          <cell r="AX205">
            <v>12</v>
          </cell>
          <cell r="AY205">
            <v>12</v>
          </cell>
          <cell r="AZ205">
            <v>12</v>
          </cell>
          <cell r="BA205">
            <v>12</v>
          </cell>
          <cell r="BB205">
            <v>12</v>
          </cell>
          <cell r="BC205">
            <v>10</v>
          </cell>
          <cell r="BD205">
            <v>9</v>
          </cell>
          <cell r="BE205">
            <v>12</v>
          </cell>
          <cell r="BF205">
            <v>11</v>
          </cell>
          <cell r="BG205">
            <v>12</v>
          </cell>
          <cell r="BH205">
            <v>12</v>
          </cell>
          <cell r="BI205">
            <v>11</v>
          </cell>
          <cell r="BJ205">
            <v>11</v>
          </cell>
          <cell r="BK205">
            <v>12</v>
          </cell>
          <cell r="BL205">
            <v>8</v>
          </cell>
          <cell r="BM205">
            <v>12</v>
          </cell>
          <cell r="BN205">
            <v>12</v>
          </cell>
          <cell r="BO205">
            <v>12</v>
          </cell>
          <cell r="BP205">
            <v>12</v>
          </cell>
          <cell r="BQ205">
            <v>12</v>
          </cell>
          <cell r="BR205">
            <v>9</v>
          </cell>
          <cell r="BS205">
            <v>11</v>
          </cell>
          <cell r="BT205">
            <v>10</v>
          </cell>
          <cell r="BU205">
            <v>12</v>
          </cell>
          <cell r="BV205">
            <v>12</v>
          </cell>
          <cell r="BW205">
            <v>12</v>
          </cell>
          <cell r="BX205">
            <v>12</v>
          </cell>
          <cell r="BY205">
            <v>12</v>
          </cell>
          <cell r="BZ205">
            <v>12</v>
          </cell>
          <cell r="CA205">
            <v>12</v>
          </cell>
          <cell r="CB205">
            <v>11</v>
          </cell>
          <cell r="CC205">
            <v>11</v>
          </cell>
          <cell r="CD205">
            <v>12</v>
          </cell>
          <cell r="CE205">
            <v>12</v>
          </cell>
          <cell r="CF205">
            <v>12</v>
          </cell>
          <cell r="CG205">
            <v>10</v>
          </cell>
          <cell r="CH205">
            <v>12</v>
          </cell>
          <cell r="CI205">
            <v>12</v>
          </cell>
          <cell r="CJ205">
            <v>12</v>
          </cell>
          <cell r="CK205">
            <v>12</v>
          </cell>
          <cell r="CL205">
            <v>12</v>
          </cell>
          <cell r="CM205">
            <v>10</v>
          </cell>
          <cell r="CN205">
            <v>10</v>
          </cell>
          <cell r="CO205">
            <v>10</v>
          </cell>
          <cell r="CP205">
            <v>10</v>
          </cell>
          <cell r="CQ205">
            <v>10</v>
          </cell>
          <cell r="CR205">
            <v>10</v>
          </cell>
          <cell r="CS205">
            <v>10</v>
          </cell>
          <cell r="CT205">
            <v>10</v>
          </cell>
          <cell r="CU205">
            <v>10</v>
          </cell>
          <cell r="CV205">
            <v>10</v>
          </cell>
          <cell r="CW205">
            <v>10</v>
          </cell>
          <cell r="CX205">
            <v>10</v>
          </cell>
          <cell r="CY205">
            <v>10</v>
          </cell>
          <cell r="CZ205">
            <v>10</v>
          </cell>
          <cell r="DA205">
            <v>10</v>
          </cell>
        </row>
        <row r="217">
          <cell r="B217" t="str">
            <v>รวมคะแนนที่ได้</v>
          </cell>
          <cell r="C217">
            <v>14</v>
          </cell>
          <cell r="D217">
            <v>16</v>
          </cell>
          <cell r="E217">
            <v>16</v>
          </cell>
          <cell r="F217">
            <v>16</v>
          </cell>
          <cell r="G217">
            <v>16</v>
          </cell>
          <cell r="H217">
            <v>16</v>
          </cell>
          <cell r="I217">
            <v>16</v>
          </cell>
          <cell r="J217">
            <v>16</v>
          </cell>
          <cell r="K217">
            <v>16</v>
          </cell>
          <cell r="L217">
            <v>16</v>
          </cell>
          <cell r="M217">
            <v>16</v>
          </cell>
          <cell r="N217">
            <v>16</v>
          </cell>
          <cell r="O217">
            <v>16</v>
          </cell>
          <cell r="P217">
            <v>16</v>
          </cell>
          <cell r="Q217">
            <v>16</v>
          </cell>
          <cell r="R217">
            <v>16</v>
          </cell>
          <cell r="S217">
            <v>16</v>
          </cell>
          <cell r="T217">
            <v>16</v>
          </cell>
          <cell r="U217">
            <v>16</v>
          </cell>
          <cell r="V217">
            <v>16</v>
          </cell>
          <cell r="W217">
            <v>16</v>
          </cell>
          <cell r="X217">
            <v>16</v>
          </cell>
          <cell r="Y217">
            <v>16</v>
          </cell>
          <cell r="Z217">
            <v>16</v>
          </cell>
          <cell r="AA217">
            <v>16</v>
          </cell>
          <cell r="AB217">
            <v>16</v>
          </cell>
          <cell r="AC217">
            <v>16</v>
          </cell>
          <cell r="AD217">
            <v>16</v>
          </cell>
          <cell r="AE217">
            <v>16</v>
          </cell>
          <cell r="AF217">
            <v>16</v>
          </cell>
          <cell r="AG217">
            <v>16</v>
          </cell>
          <cell r="AH217">
            <v>16</v>
          </cell>
          <cell r="AI217">
            <v>16</v>
          </cell>
          <cell r="AJ217">
            <v>16</v>
          </cell>
          <cell r="AK217">
            <v>12</v>
          </cell>
          <cell r="AL217">
            <v>16</v>
          </cell>
          <cell r="AM217">
            <v>16</v>
          </cell>
          <cell r="AN217">
            <v>16</v>
          </cell>
          <cell r="AO217">
            <v>16</v>
          </cell>
          <cell r="AP217">
            <v>16</v>
          </cell>
          <cell r="AQ217">
            <v>16</v>
          </cell>
          <cell r="AR217">
            <v>16</v>
          </cell>
          <cell r="AS217">
            <v>16</v>
          </cell>
          <cell r="AT217">
            <v>16</v>
          </cell>
          <cell r="AU217">
            <v>16</v>
          </cell>
          <cell r="AV217">
            <v>16</v>
          </cell>
          <cell r="AW217">
            <v>16</v>
          </cell>
          <cell r="AX217">
            <v>16</v>
          </cell>
          <cell r="AY217">
            <v>16</v>
          </cell>
          <cell r="AZ217">
            <v>16</v>
          </cell>
          <cell r="BA217">
            <v>16</v>
          </cell>
          <cell r="BB217">
            <v>16</v>
          </cell>
          <cell r="BC217">
            <v>16</v>
          </cell>
          <cell r="BD217">
            <v>16</v>
          </cell>
          <cell r="BE217">
            <v>16</v>
          </cell>
          <cell r="BF217">
            <v>16</v>
          </cell>
          <cell r="BG217">
            <v>16</v>
          </cell>
          <cell r="BH217">
            <v>16</v>
          </cell>
          <cell r="BI217">
            <v>16</v>
          </cell>
          <cell r="BJ217">
            <v>16</v>
          </cell>
          <cell r="BK217">
            <v>16</v>
          </cell>
          <cell r="BL217">
            <v>16</v>
          </cell>
          <cell r="BM217">
            <v>16</v>
          </cell>
          <cell r="BN217">
            <v>16</v>
          </cell>
          <cell r="BO217">
            <v>16</v>
          </cell>
          <cell r="BP217">
            <v>16</v>
          </cell>
          <cell r="BQ217">
            <v>16</v>
          </cell>
          <cell r="BR217">
            <v>16</v>
          </cell>
          <cell r="BS217">
            <v>16</v>
          </cell>
          <cell r="BT217">
            <v>16</v>
          </cell>
          <cell r="BU217">
            <v>16</v>
          </cell>
          <cell r="BV217">
            <v>16</v>
          </cell>
          <cell r="BW217">
            <v>16</v>
          </cell>
          <cell r="BX217">
            <v>16</v>
          </cell>
          <cell r="BY217">
            <v>16</v>
          </cell>
          <cell r="BZ217">
            <v>14</v>
          </cell>
          <cell r="CA217">
            <v>16</v>
          </cell>
          <cell r="CB217">
            <v>16</v>
          </cell>
          <cell r="CC217">
            <v>16</v>
          </cell>
          <cell r="CD217">
            <v>16</v>
          </cell>
          <cell r="CE217">
            <v>16</v>
          </cell>
          <cell r="CF217">
            <v>16</v>
          </cell>
          <cell r="CG217">
            <v>16</v>
          </cell>
          <cell r="CH217">
            <v>16</v>
          </cell>
          <cell r="CI217">
            <v>16</v>
          </cell>
          <cell r="CJ217">
            <v>16</v>
          </cell>
          <cell r="CK217">
            <v>16</v>
          </cell>
          <cell r="CL217">
            <v>16</v>
          </cell>
          <cell r="CM217">
            <v>12</v>
          </cell>
          <cell r="CN217">
            <v>12</v>
          </cell>
          <cell r="CO217">
            <v>12</v>
          </cell>
          <cell r="CP217">
            <v>12</v>
          </cell>
          <cell r="CQ217">
            <v>12</v>
          </cell>
          <cell r="CR217">
            <v>12</v>
          </cell>
          <cell r="CS217">
            <v>12</v>
          </cell>
          <cell r="CT217">
            <v>12</v>
          </cell>
          <cell r="CU217">
            <v>12</v>
          </cell>
          <cell r="CV217">
            <v>12</v>
          </cell>
          <cell r="CW217">
            <v>12</v>
          </cell>
          <cell r="CX217">
            <v>12</v>
          </cell>
          <cell r="CY217">
            <v>12</v>
          </cell>
          <cell r="CZ217">
            <v>12</v>
          </cell>
          <cell r="DA217">
            <v>12</v>
          </cell>
        </row>
        <row r="234">
          <cell r="B234" t="str">
            <v>รวมคะแนนที่ได้</v>
          </cell>
          <cell r="C234">
            <v>3.25</v>
          </cell>
          <cell r="D234">
            <v>3</v>
          </cell>
          <cell r="E234">
            <v>3.25</v>
          </cell>
          <cell r="F234">
            <v>3.25</v>
          </cell>
          <cell r="G234">
            <v>3.25</v>
          </cell>
          <cell r="H234">
            <v>3.25</v>
          </cell>
          <cell r="I234">
            <v>3.25</v>
          </cell>
          <cell r="J234">
            <v>3.25</v>
          </cell>
          <cell r="K234">
            <v>3.25</v>
          </cell>
          <cell r="L234">
            <v>3.25</v>
          </cell>
          <cell r="M234">
            <v>3.25</v>
          </cell>
          <cell r="N234">
            <v>3.25</v>
          </cell>
          <cell r="O234">
            <v>3.25</v>
          </cell>
          <cell r="P234">
            <v>3.25</v>
          </cell>
          <cell r="Q234">
            <v>3.25</v>
          </cell>
          <cell r="R234">
            <v>3.25</v>
          </cell>
          <cell r="S234">
            <v>3.25</v>
          </cell>
          <cell r="T234">
            <v>3.25</v>
          </cell>
          <cell r="U234">
            <v>3.25</v>
          </cell>
          <cell r="V234">
            <v>3.25</v>
          </cell>
          <cell r="W234">
            <v>3.25</v>
          </cell>
          <cell r="X234">
            <v>3.25</v>
          </cell>
          <cell r="Y234">
            <v>3.25</v>
          </cell>
          <cell r="Z234">
            <v>3.25</v>
          </cell>
          <cell r="AA234">
            <v>3.25</v>
          </cell>
          <cell r="AB234">
            <v>3.25</v>
          </cell>
          <cell r="AC234">
            <v>3.25</v>
          </cell>
          <cell r="AD234">
            <v>3.25</v>
          </cell>
          <cell r="AE234">
            <v>3.25</v>
          </cell>
          <cell r="AF234">
            <v>3.25</v>
          </cell>
          <cell r="AG234">
            <v>3.25</v>
          </cell>
          <cell r="AH234">
            <v>3.25</v>
          </cell>
          <cell r="AI234">
            <v>3.25</v>
          </cell>
          <cell r="AJ234">
            <v>3.25</v>
          </cell>
          <cell r="AK234">
            <v>3.25</v>
          </cell>
          <cell r="AL234">
            <v>3.25</v>
          </cell>
          <cell r="AM234">
            <v>3.25</v>
          </cell>
          <cell r="AN234">
            <v>3.25</v>
          </cell>
          <cell r="AO234">
            <v>3.25</v>
          </cell>
          <cell r="AP234">
            <v>3.25</v>
          </cell>
          <cell r="AQ234">
            <v>3.25</v>
          </cell>
          <cell r="AR234">
            <v>3.25</v>
          </cell>
          <cell r="AS234">
            <v>3.25</v>
          </cell>
          <cell r="AT234">
            <v>3.25</v>
          </cell>
          <cell r="AU234">
            <v>3.25</v>
          </cell>
          <cell r="AV234">
            <v>3.25</v>
          </cell>
          <cell r="AW234">
            <v>3.25</v>
          </cell>
          <cell r="AX234">
            <v>3.25</v>
          </cell>
          <cell r="AY234">
            <v>3.25</v>
          </cell>
          <cell r="AZ234">
            <v>3.25</v>
          </cell>
          <cell r="BA234">
            <v>3.25</v>
          </cell>
          <cell r="BB234">
            <v>3.25</v>
          </cell>
          <cell r="BC234">
            <v>3.25</v>
          </cell>
          <cell r="BD234">
            <v>3.25</v>
          </cell>
          <cell r="BE234">
            <v>3.25</v>
          </cell>
          <cell r="BF234">
            <v>3.25</v>
          </cell>
          <cell r="BG234">
            <v>3.25</v>
          </cell>
          <cell r="BH234">
            <v>3.25</v>
          </cell>
          <cell r="BI234">
            <v>3.25</v>
          </cell>
          <cell r="BJ234">
            <v>3.25</v>
          </cell>
          <cell r="BK234">
            <v>3.25</v>
          </cell>
          <cell r="BL234">
            <v>3.25</v>
          </cell>
          <cell r="BM234">
            <v>3.25</v>
          </cell>
          <cell r="BN234">
            <v>3.25</v>
          </cell>
          <cell r="BO234">
            <v>3.25</v>
          </cell>
          <cell r="BP234">
            <v>3.25</v>
          </cell>
          <cell r="BQ234">
            <v>3.25</v>
          </cell>
          <cell r="BR234">
            <v>3.25</v>
          </cell>
          <cell r="BS234">
            <v>3.25</v>
          </cell>
          <cell r="BT234">
            <v>3.25</v>
          </cell>
          <cell r="BU234">
            <v>3.25</v>
          </cell>
          <cell r="BV234">
            <v>3.25</v>
          </cell>
          <cell r="BW234">
            <v>3.25</v>
          </cell>
          <cell r="BX234">
            <v>3.25</v>
          </cell>
          <cell r="BY234">
            <v>3.25</v>
          </cell>
          <cell r="BZ234">
            <v>3.25</v>
          </cell>
          <cell r="CA234">
            <v>3.25</v>
          </cell>
          <cell r="CB234">
            <v>3.25</v>
          </cell>
          <cell r="CC234">
            <v>3.25</v>
          </cell>
          <cell r="CD234">
            <v>3.25</v>
          </cell>
          <cell r="CE234">
            <v>3.25</v>
          </cell>
          <cell r="CF234">
            <v>3.25</v>
          </cell>
          <cell r="CG234">
            <v>3.25</v>
          </cell>
          <cell r="CH234">
            <v>3.25</v>
          </cell>
          <cell r="CI234">
            <v>3.25</v>
          </cell>
          <cell r="CJ234">
            <v>3.25</v>
          </cell>
          <cell r="CK234">
            <v>3.25</v>
          </cell>
          <cell r="CL234">
            <v>3.25</v>
          </cell>
          <cell r="CM234">
            <v>2.5</v>
          </cell>
          <cell r="CN234">
            <v>2.5</v>
          </cell>
          <cell r="CO234">
            <v>2.5</v>
          </cell>
          <cell r="CP234">
            <v>2.5</v>
          </cell>
          <cell r="CQ234">
            <v>2.5</v>
          </cell>
          <cell r="CR234">
            <v>2.5</v>
          </cell>
          <cell r="CS234">
            <v>2.5</v>
          </cell>
          <cell r="CT234">
            <v>2.5</v>
          </cell>
          <cell r="CU234">
            <v>2.5</v>
          </cell>
          <cell r="CV234">
            <v>2.5</v>
          </cell>
          <cell r="CW234">
            <v>2.5</v>
          </cell>
          <cell r="CX234">
            <v>2.5</v>
          </cell>
          <cell r="CY234">
            <v>2.5</v>
          </cell>
          <cell r="CZ234">
            <v>2.5</v>
          </cell>
          <cell r="DA234">
            <v>2.5</v>
          </cell>
        </row>
      </sheetData>
      <sheetData sheetId="11"/>
      <sheetData sheetId="12"/>
      <sheetData sheetId="13">
        <row r="4">
          <cell r="C4" t="str">
            <v>10711</v>
          </cell>
        </row>
        <row r="5">
          <cell r="C5" t="str">
            <v>11104</v>
          </cell>
        </row>
        <row r="6">
          <cell r="C6" t="str">
            <v>11105</v>
          </cell>
        </row>
        <row r="7">
          <cell r="C7" t="str">
            <v>11106</v>
          </cell>
        </row>
        <row r="8">
          <cell r="C8" t="str">
            <v>11107</v>
          </cell>
        </row>
        <row r="9">
          <cell r="C9" t="str">
            <v>11108</v>
          </cell>
        </row>
        <row r="10">
          <cell r="C10" t="str">
            <v>11109</v>
          </cell>
        </row>
        <row r="11">
          <cell r="C11" t="str">
            <v>11110</v>
          </cell>
        </row>
        <row r="12">
          <cell r="C12" t="str">
            <v>11111</v>
          </cell>
        </row>
        <row r="13">
          <cell r="C13" t="str">
            <v>11112</v>
          </cell>
        </row>
        <row r="14">
          <cell r="C14" t="str">
            <v>11451</v>
          </cell>
        </row>
        <row r="15">
          <cell r="C15" t="str">
            <v>40840</v>
          </cell>
        </row>
        <row r="16">
          <cell r="C16" t="str">
            <v>11040</v>
          </cell>
        </row>
        <row r="17">
          <cell r="C17" t="str">
            <v>11041</v>
          </cell>
        </row>
        <row r="18">
          <cell r="C18" t="str">
            <v>11043</v>
          </cell>
        </row>
        <row r="19">
          <cell r="C19" t="str">
            <v>11046</v>
          </cell>
        </row>
        <row r="20">
          <cell r="C20" t="str">
            <v>11047</v>
          </cell>
        </row>
        <row r="21">
          <cell r="C21" t="str">
            <v>11048</v>
          </cell>
        </row>
        <row r="22">
          <cell r="C22" t="str">
            <v>11049</v>
          </cell>
        </row>
        <row r="23">
          <cell r="C23" t="str">
            <v>11050</v>
          </cell>
        </row>
        <row r="24">
          <cell r="C24" t="str">
            <v>10705</v>
          </cell>
        </row>
        <row r="25">
          <cell r="C25" t="str">
            <v>11030</v>
          </cell>
        </row>
        <row r="26">
          <cell r="C26" t="str">
            <v>11031</v>
          </cell>
        </row>
        <row r="27">
          <cell r="C27" t="str">
            <v>11032</v>
          </cell>
        </row>
        <row r="28">
          <cell r="C28" t="str">
            <v>11033</v>
          </cell>
        </row>
        <row r="29">
          <cell r="C29" t="str">
            <v>11034</v>
          </cell>
        </row>
        <row r="30">
          <cell r="C30" t="str">
            <v>11035</v>
          </cell>
        </row>
        <row r="31">
          <cell r="C31" t="str">
            <v>11036</v>
          </cell>
        </row>
        <row r="32">
          <cell r="C32" t="str">
            <v>11037</v>
          </cell>
        </row>
        <row r="33">
          <cell r="C33" t="str">
            <v>11038</v>
          </cell>
        </row>
        <row r="34">
          <cell r="C34" t="str">
            <v>11039</v>
          </cell>
        </row>
        <row r="35">
          <cell r="C35" t="str">
            <v>11447</v>
          </cell>
        </row>
        <row r="36">
          <cell r="C36" t="str">
            <v>14133</v>
          </cell>
        </row>
        <row r="37">
          <cell r="C37" t="str">
            <v>28861</v>
          </cell>
        </row>
        <row r="38">
          <cell r="C38" t="str">
            <v>10710</v>
          </cell>
        </row>
        <row r="39">
          <cell r="C39" t="str">
            <v>11089</v>
          </cell>
        </row>
        <row r="40">
          <cell r="C40" t="str">
            <v>11090</v>
          </cell>
        </row>
        <row r="41">
          <cell r="C41" t="str">
            <v>11091</v>
          </cell>
        </row>
        <row r="42">
          <cell r="C42" t="str">
            <v>11092</v>
          </cell>
        </row>
        <row r="43">
          <cell r="C43" t="str">
            <v>11093</v>
          </cell>
        </row>
        <row r="44">
          <cell r="C44" t="str">
            <v>11094</v>
          </cell>
        </row>
        <row r="45">
          <cell r="C45" t="str">
            <v>11095</v>
          </cell>
        </row>
        <row r="46">
          <cell r="C46" t="str">
            <v>11096</v>
          </cell>
        </row>
        <row r="47">
          <cell r="C47" t="str">
            <v>11097</v>
          </cell>
        </row>
        <row r="48">
          <cell r="C48" t="str">
            <v>11098</v>
          </cell>
        </row>
        <row r="49">
          <cell r="C49" t="str">
            <v>11099</v>
          </cell>
        </row>
        <row r="50">
          <cell r="C50" t="str">
            <v>11100</v>
          </cell>
        </row>
        <row r="51">
          <cell r="C51" t="str">
            <v>11101</v>
          </cell>
        </row>
        <row r="52">
          <cell r="C52" t="str">
            <v>11102</v>
          </cell>
        </row>
        <row r="53">
          <cell r="C53" t="str">
            <v>11103</v>
          </cell>
        </row>
        <row r="54">
          <cell r="C54" t="str">
            <v>11450</v>
          </cell>
        </row>
        <row r="55">
          <cell r="C55" t="str">
            <v>21323</v>
          </cell>
        </row>
        <row r="56">
          <cell r="C56" t="str">
            <v>10706</v>
          </cell>
        </row>
        <row r="57">
          <cell r="C57" t="str">
            <v>11042</v>
          </cell>
        </row>
        <row r="58">
          <cell r="C58" t="str">
            <v>11044</v>
          </cell>
        </row>
        <row r="59">
          <cell r="C59" t="str">
            <v>11045</v>
          </cell>
        </row>
        <row r="60">
          <cell r="C60" t="str">
            <v>11448</v>
          </cell>
        </row>
        <row r="61">
          <cell r="C61" t="str">
            <v>21356</v>
          </cell>
        </row>
        <row r="62">
          <cell r="C62" t="str">
            <v>28778</v>
          </cell>
        </row>
        <row r="63">
          <cell r="C63" t="str">
            <v>28811</v>
          </cell>
        </row>
        <row r="64">
          <cell r="C64" t="str">
            <v>28815</v>
          </cell>
        </row>
        <row r="65">
          <cell r="C65" t="str">
            <v>10704</v>
          </cell>
        </row>
        <row r="66">
          <cell r="C66" t="str">
            <v>10991</v>
          </cell>
        </row>
        <row r="67">
          <cell r="C67" t="str">
            <v>10992</v>
          </cell>
        </row>
        <row r="68">
          <cell r="C68" t="str">
            <v>10993</v>
          </cell>
        </row>
        <row r="69">
          <cell r="C69" t="str">
            <v>10994</v>
          </cell>
        </row>
        <row r="70">
          <cell r="C70" t="str">
            <v>23367</v>
          </cell>
        </row>
        <row r="71">
          <cell r="C71" t="str">
            <v>10671</v>
          </cell>
        </row>
        <row r="72">
          <cell r="C72" t="str">
            <v>11013</v>
          </cell>
        </row>
        <row r="73">
          <cell r="C73" t="str">
            <v>11014</v>
          </cell>
        </row>
        <row r="74">
          <cell r="C74" t="str">
            <v>11015</v>
          </cell>
        </row>
        <row r="75">
          <cell r="C75" t="str">
            <v>11016</v>
          </cell>
        </row>
        <row r="76">
          <cell r="C76" t="str">
            <v>11017</v>
          </cell>
        </row>
        <row r="77">
          <cell r="C77" t="str">
            <v>11018</v>
          </cell>
        </row>
        <row r="78">
          <cell r="C78" t="str">
            <v>11019</v>
          </cell>
        </row>
        <row r="79">
          <cell r="C79" t="str">
            <v>11020</v>
          </cell>
        </row>
        <row r="80">
          <cell r="C80" t="str">
            <v>11021</v>
          </cell>
        </row>
        <row r="81">
          <cell r="C81" t="str">
            <v>11022</v>
          </cell>
        </row>
        <row r="82">
          <cell r="C82" t="str">
            <v>11023</v>
          </cell>
        </row>
        <row r="83">
          <cell r="C83" t="str">
            <v>11024</v>
          </cell>
        </row>
        <row r="84">
          <cell r="C84" t="str">
            <v>11025</v>
          </cell>
        </row>
        <row r="85">
          <cell r="C85" t="str">
            <v>11026</v>
          </cell>
        </row>
        <row r="86">
          <cell r="C86" t="str">
            <v>11027</v>
          </cell>
        </row>
        <row r="87">
          <cell r="C87" t="str">
            <v>11028</v>
          </cell>
        </row>
        <row r="88">
          <cell r="C88" t="str">
            <v>11029</v>
          </cell>
        </row>
        <row r="89">
          <cell r="C89" t="str">
            <v>11446</v>
          </cell>
        </row>
        <row r="90">
          <cell r="C90" t="str">
            <v>25058</v>
          </cell>
        </row>
        <row r="91">
          <cell r="C91" t="str">
            <v>25059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100B-8DAF-4431-B21B-694A447FBFE1}">
  <dimension ref="A1:R122"/>
  <sheetViews>
    <sheetView tabSelected="1" workbookViewId="0">
      <pane ySplit="3" topLeftCell="A4" activePane="bottomLeft" state="frozen"/>
      <selection pane="bottomLeft" activeCell="D11" sqref="D11"/>
    </sheetView>
  </sheetViews>
  <sheetFormatPr defaultColWidth="8.796875" defaultRowHeight="18" x14ac:dyDescent="0.35"/>
  <cols>
    <col min="1" max="1" width="6.796875" style="26" customWidth="1"/>
    <col min="2" max="2" width="9.296875" style="3" customWidth="1"/>
    <col min="3" max="3" width="10.296875" style="3" customWidth="1"/>
    <col min="4" max="4" width="26.8984375" style="3" customWidth="1"/>
    <col min="5" max="14" width="12" style="3" customWidth="1"/>
    <col min="15" max="16" width="9.8984375" style="3" customWidth="1"/>
    <col min="17" max="17" width="12.19921875" style="3" customWidth="1"/>
    <col min="18" max="16384" width="8.796875" style="3"/>
  </cols>
  <sheetData>
    <row r="1" spans="1:18" ht="22.8" customHeight="1" x14ac:dyDescent="0.35">
      <c r="A1" s="1"/>
      <c r="B1" s="1"/>
      <c r="C1" s="1"/>
      <c r="D1" s="1"/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/>
      <c r="Q1" s="1"/>
      <c r="R1" s="1"/>
    </row>
    <row r="2" spans="1:18" s="8" customFormat="1" ht="22.8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>
        <v>50</v>
      </c>
      <c r="F2" s="5">
        <v>24</v>
      </c>
      <c r="G2" s="5">
        <v>22</v>
      </c>
      <c r="H2" s="5">
        <v>13</v>
      </c>
      <c r="I2" s="6">
        <v>11.75</v>
      </c>
      <c r="J2" s="5">
        <v>11</v>
      </c>
      <c r="K2" s="5">
        <v>1</v>
      </c>
      <c r="L2" s="5">
        <v>12</v>
      </c>
      <c r="M2" s="5">
        <v>16</v>
      </c>
      <c r="N2" s="6">
        <v>3.25</v>
      </c>
      <c r="O2" s="5">
        <f>SUM(E2:N2)</f>
        <v>164</v>
      </c>
      <c r="P2" s="6" t="s">
        <v>5</v>
      </c>
      <c r="Q2" s="7" t="s">
        <v>6</v>
      </c>
      <c r="R2" s="7" t="s">
        <v>51</v>
      </c>
    </row>
    <row r="3" spans="1:18" s="14" customFormat="1" ht="22.8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 t="s">
        <v>17</v>
      </c>
      <c r="P3" s="12" t="s">
        <v>5</v>
      </c>
      <c r="Q3" s="9" t="s">
        <v>6</v>
      </c>
      <c r="R3" s="13" t="s">
        <v>2</v>
      </c>
    </row>
    <row r="4" spans="1:18" x14ac:dyDescent="0.35">
      <c r="A4" s="15">
        <f>COUNTA($D$4:$D4)</f>
        <v>1</v>
      </c>
      <c r="B4" s="16" t="str">
        <f>[1]งบทดลองเบื้องต้น!$D3</f>
        <v>นครพนม</v>
      </c>
      <c r="C4" s="16" t="str">
        <f>[1]งบทดลองเบื้องต้น!$D4</f>
        <v>10711</v>
      </c>
      <c r="D4" s="16" t="str">
        <f>[1]งบทดลองเบื้องต้น!$D5</f>
        <v>นครพนม,รพท.</v>
      </c>
      <c r="E4" s="17">
        <f>IFERROR(INDEX([1]สรุปคะแนน!$17:$17,MATCH([1]Grade!$C4,[1]สรุปคะแนน!$3:$3,0)),0)</f>
        <v>45</v>
      </c>
      <c r="F4" s="17">
        <f>IFERROR(INDEX([1]สรุปคะแนน!$29:$29,MATCH([1]Grade!$C4,[1]สรุปคะแนน!$3:$3,0)),0)</f>
        <v>24</v>
      </c>
      <c r="G4" s="17">
        <f>IFERROR(INDEX([1]สรุปคะแนน!$55:$55,MATCH([1]Grade!$C4,[1]สรุปคะแนน!$3:$3,0)),0)</f>
        <v>22</v>
      </c>
      <c r="H4" s="17">
        <f>IFERROR(INDEX([1]สรุปคะแนน!$85:$85,MATCH([1]Grade!$C4,[1]สรุปคะแนน!$3:$3,0)),0)</f>
        <v>13</v>
      </c>
      <c r="I4" s="17">
        <f>IFERROR(INDEX([1]สรุปคะแนน!$136:$136,MATCH([1]Grade!$C4,[1]สรุปคะแนน!$3:$3,0)),0)</f>
        <v>11.75</v>
      </c>
      <c r="J4" s="17">
        <f>IFERROR(INDEX([1]สรุปคะแนน!$184:$184,MATCH([1]Grade!$C4,[1]สรุปคะแนน!$3:$3,0)),0)</f>
        <v>11</v>
      </c>
      <c r="K4" s="17">
        <f>IFERROR(INDEX([1]สรุปคะแนน!$189:$189,MATCH([1]Grade!$C4,[1]สรุปคะแนน!$3:$3,0)),0)</f>
        <v>1</v>
      </c>
      <c r="L4" s="17">
        <f>IFERROR(INDEX([1]สรุปคะแนน!$205:$205,MATCH([1]Grade!$C4,[1]สรุปคะแนน!$3:$3,0)),0)</f>
        <v>9</v>
      </c>
      <c r="M4" s="17">
        <f>IFERROR(INDEX([1]สรุปคะแนน!$217:$217,MATCH([1]Grade!$C4,[1]สรุปคะแนน!$3:$3,0)),0)</f>
        <v>14</v>
      </c>
      <c r="N4" s="17">
        <f>IFERROR(INDEX([1]สรุปคะแนน!$234:$234,MATCH([1]Grade!$C4,[1]สรุปคะแนน!$3:$3,0)),0)</f>
        <v>3.25</v>
      </c>
      <c r="O4" s="18">
        <f t="shared" ref="O4:O67" si="0">SUM(E4:N4)</f>
        <v>154</v>
      </c>
      <c r="P4" s="18">
        <f>(O4*100)/164</f>
        <v>93.902439024390247</v>
      </c>
      <c r="Q4" s="19" t="str">
        <f>IF(P4&gt;=95,"A",IF(P4&gt;=90,"B",IF(P4&gt;=75,"C",IF(P4&lt;74.99,"D"))))</f>
        <v>B</v>
      </c>
      <c r="R4" s="20">
        <f>AVERAGEA(P4:P15)</f>
        <v>98.958333333333329</v>
      </c>
    </row>
    <row r="5" spans="1:18" x14ac:dyDescent="0.35">
      <c r="A5" s="15">
        <f>COUNTA($D$4:$D5)</f>
        <v>2</v>
      </c>
      <c r="B5" s="16" t="str">
        <f>[1]งบทดลองเบื้องต้น!$E3</f>
        <v>นครพนม</v>
      </c>
      <c r="C5" s="16" t="str">
        <f>[1]งบทดลองเบื้องต้น!$E4</f>
        <v>11104</v>
      </c>
      <c r="D5" s="16" t="str">
        <f>[1]งบทดลองเบื้องต้น!$E5</f>
        <v>ปลาปาก,รพช.</v>
      </c>
      <c r="E5" s="17">
        <f>IFERROR(INDEX([1]สรุปคะแนน!$17:$17,MATCH([1]Grade!$C5,[1]สรุปคะแนน!$3:$3,0)),0)</f>
        <v>50</v>
      </c>
      <c r="F5" s="17">
        <f>IFERROR(INDEX([1]สรุปคะแนน!$29:$29,MATCH([1]Grade!$C5,[1]สรุปคะแนน!$3:$3,0)),0)</f>
        <v>24</v>
      </c>
      <c r="G5" s="17">
        <f>IFERROR(INDEX([1]สรุปคะแนน!$55:$55,MATCH([1]Grade!$C5,[1]สรุปคะแนน!$3:$3,0)),0)</f>
        <v>22</v>
      </c>
      <c r="H5" s="17">
        <f>IFERROR(INDEX([1]สรุปคะแนน!$85:$85,MATCH([1]Grade!$C5,[1]สรุปคะแนน!$3:$3,0)),0)</f>
        <v>13</v>
      </c>
      <c r="I5" s="17">
        <f>IFERROR(INDEX([1]สรุปคะแนน!$136:$136,MATCH([1]Grade!$C5,[1]สรุปคะแนน!$3:$3,0)),0)</f>
        <v>11.75</v>
      </c>
      <c r="J5" s="17">
        <f>IFERROR(INDEX([1]สรุปคะแนน!$184:$184,MATCH([1]Grade!$C5,[1]สรุปคะแนน!$3:$3,0)),0)</f>
        <v>11</v>
      </c>
      <c r="K5" s="17">
        <f>IFERROR(INDEX([1]สรุปคะแนน!$189:$189,MATCH([1]Grade!$C5,[1]สรุปคะแนน!$3:$3,0)),0)</f>
        <v>1</v>
      </c>
      <c r="L5" s="17">
        <f>IFERROR(INDEX([1]สรุปคะแนน!$205:$205,MATCH([1]Grade!$C5,[1]สรุปคะแนน!$3:$3,0)),0)</f>
        <v>12</v>
      </c>
      <c r="M5" s="17">
        <f>IFERROR(INDEX([1]สรุปคะแนน!$217:$217,MATCH([1]Grade!$C5,[1]สรุปคะแนน!$3:$3,0)),0)</f>
        <v>16</v>
      </c>
      <c r="N5" s="17">
        <f>IFERROR(INDEX([1]สรุปคะแนน!$234:$234,MATCH([1]Grade!$C5,[1]สรุปคะแนน!$3:$3,0)),0)</f>
        <v>3</v>
      </c>
      <c r="O5" s="18">
        <f t="shared" si="0"/>
        <v>163.75</v>
      </c>
      <c r="P5" s="18">
        <f t="shared" ref="P5:P68" si="1">(O5*100)/164</f>
        <v>99.847560975609753</v>
      </c>
      <c r="Q5" s="19" t="str">
        <f t="shared" ref="Q5:Q68" si="2">IF(P5&gt;=95,"A",IF(P5&gt;=90,"B",IF(P5&gt;=75,"C",IF(P5&lt;74.99,"D"))))</f>
        <v>A</v>
      </c>
    </row>
    <row r="6" spans="1:18" x14ac:dyDescent="0.35">
      <c r="A6" s="15">
        <f>COUNTA($D$4:$D6)</f>
        <v>3</v>
      </c>
      <c r="B6" s="16" t="str">
        <f>[1]งบทดลองเบื้องต้น!$F3</f>
        <v>นครพนม</v>
      </c>
      <c r="C6" s="16" t="str">
        <f>[1]งบทดลองเบื้องต้น!$F4</f>
        <v>11105</v>
      </c>
      <c r="D6" s="16" t="str">
        <f>[1]งบทดลองเบื้องต้น!$F5</f>
        <v>ท่าอุเทน,รพช.</v>
      </c>
      <c r="E6" s="17">
        <f>IFERROR(INDEX([1]สรุปคะแนน!$17:$17,MATCH([1]Grade!$C6,[1]สรุปคะแนน!$3:$3,0)),0)</f>
        <v>50</v>
      </c>
      <c r="F6" s="17">
        <f>IFERROR(INDEX([1]สรุปคะแนน!$29:$29,MATCH([1]Grade!$C6,[1]สรุปคะแนน!$3:$3,0)),0)</f>
        <v>24</v>
      </c>
      <c r="G6" s="17">
        <f>IFERROR(INDEX([1]สรุปคะแนน!$55:$55,MATCH([1]Grade!$C6,[1]สรุปคะแนน!$3:$3,0)),0)</f>
        <v>22</v>
      </c>
      <c r="H6" s="17">
        <f>IFERROR(INDEX([1]สรุปคะแนน!$85:$85,MATCH([1]Grade!$C6,[1]สรุปคะแนน!$3:$3,0)),0)</f>
        <v>13</v>
      </c>
      <c r="I6" s="17">
        <f>IFERROR(INDEX([1]สรุปคะแนน!$136:$136,MATCH([1]Grade!$C6,[1]สรุปคะแนน!$3:$3,0)),0)</f>
        <v>11.75</v>
      </c>
      <c r="J6" s="17">
        <f>IFERROR(INDEX([1]สรุปคะแนน!$184:$184,MATCH([1]Grade!$C6,[1]สรุปคะแนน!$3:$3,0)),0)</f>
        <v>11</v>
      </c>
      <c r="K6" s="17">
        <f>IFERROR(INDEX([1]สรุปคะแนน!$189:$189,MATCH([1]Grade!$C6,[1]สรุปคะแนน!$3:$3,0)),0)</f>
        <v>1</v>
      </c>
      <c r="L6" s="17">
        <f>IFERROR(INDEX([1]สรุปคะแนน!$205:$205,MATCH([1]Grade!$C6,[1]สรุปคะแนน!$3:$3,0)),0)</f>
        <v>12</v>
      </c>
      <c r="M6" s="17">
        <f>IFERROR(INDEX([1]สรุปคะแนน!$217:$217,MATCH([1]Grade!$C6,[1]สรุปคะแนน!$3:$3,0)),0)</f>
        <v>16</v>
      </c>
      <c r="N6" s="17">
        <f>IFERROR(INDEX([1]สรุปคะแนน!$234:$234,MATCH([1]Grade!$C6,[1]สรุปคะแนน!$3:$3,0)),0)</f>
        <v>3.25</v>
      </c>
      <c r="O6" s="18">
        <f t="shared" si="0"/>
        <v>164</v>
      </c>
      <c r="P6" s="18">
        <f t="shared" si="1"/>
        <v>100</v>
      </c>
      <c r="Q6" s="19" t="str">
        <f t="shared" si="2"/>
        <v>A</v>
      </c>
    </row>
    <row r="7" spans="1:18" x14ac:dyDescent="0.35">
      <c r="A7" s="15">
        <f>COUNTA($D$4:$D7)</f>
        <v>4</v>
      </c>
      <c r="B7" s="16" t="str">
        <f>[1]งบทดลองเบื้องต้น!$G3</f>
        <v>นครพนม</v>
      </c>
      <c r="C7" s="16" t="str">
        <f>[1]งบทดลองเบื้องต้น!$G4</f>
        <v>11106</v>
      </c>
      <c r="D7" s="16" t="str">
        <f>[1]งบทดลองเบื้องต้น!$G5</f>
        <v>บ้านแพง,รพช.</v>
      </c>
      <c r="E7" s="17">
        <f>IFERROR(INDEX([1]สรุปคะแนน!$17:$17,MATCH([1]Grade!$C7,[1]สรุปคะแนน!$3:$3,0)),0)</f>
        <v>45</v>
      </c>
      <c r="F7" s="17">
        <f>IFERROR(INDEX([1]สรุปคะแนน!$29:$29,MATCH([1]Grade!$C7,[1]สรุปคะแนน!$3:$3,0)),0)</f>
        <v>24</v>
      </c>
      <c r="G7" s="17">
        <f>IFERROR(INDEX([1]สรุปคะแนน!$55:$55,MATCH([1]Grade!$C7,[1]สรุปคะแนน!$3:$3,0)),0)</f>
        <v>22</v>
      </c>
      <c r="H7" s="17">
        <f>IFERROR(INDEX([1]สรุปคะแนน!$85:$85,MATCH([1]Grade!$C7,[1]สรุปคะแนน!$3:$3,0)),0)</f>
        <v>13</v>
      </c>
      <c r="I7" s="17">
        <f>IFERROR(INDEX([1]สรุปคะแนน!$136:$136,MATCH([1]Grade!$C7,[1]สรุปคะแนน!$3:$3,0)),0)</f>
        <v>11.75</v>
      </c>
      <c r="J7" s="17">
        <f>IFERROR(INDEX([1]สรุปคะแนน!$184:$184,MATCH([1]Grade!$C7,[1]สรุปคะแนน!$3:$3,0)),0)</f>
        <v>10.75</v>
      </c>
      <c r="K7" s="17">
        <f>IFERROR(INDEX([1]สรุปคะแนน!$189:$189,MATCH([1]Grade!$C7,[1]สรุปคะแนน!$3:$3,0)),0)</f>
        <v>1</v>
      </c>
      <c r="L7" s="17">
        <f>IFERROR(INDEX([1]สรุปคะแนน!$205:$205,MATCH([1]Grade!$C7,[1]สรุปคะแนน!$3:$3,0)),0)</f>
        <v>11</v>
      </c>
      <c r="M7" s="17">
        <f>IFERROR(INDEX([1]สรุปคะแนน!$217:$217,MATCH([1]Grade!$C7,[1]สรุปคะแนน!$3:$3,0)),0)</f>
        <v>16</v>
      </c>
      <c r="N7" s="17">
        <f>IFERROR(INDEX([1]สรุปคะแนน!$234:$234,MATCH([1]Grade!$C7,[1]สรุปคะแนน!$3:$3,0)),0)</f>
        <v>3.25</v>
      </c>
      <c r="O7" s="18">
        <f t="shared" si="0"/>
        <v>157.75</v>
      </c>
      <c r="P7" s="18">
        <f t="shared" si="1"/>
        <v>96.189024390243901</v>
      </c>
      <c r="Q7" s="19" t="str">
        <f t="shared" si="2"/>
        <v>A</v>
      </c>
    </row>
    <row r="8" spans="1:18" x14ac:dyDescent="0.35">
      <c r="A8" s="15">
        <f>COUNTA($D$4:$D8)</f>
        <v>5</v>
      </c>
      <c r="B8" s="16" t="str">
        <f>[1]งบทดลองเบื้องต้น!$H3</f>
        <v>นครพนม</v>
      </c>
      <c r="C8" s="16" t="str">
        <f>[1]งบทดลองเบื้องต้น!$H4</f>
        <v>11107</v>
      </c>
      <c r="D8" s="16" t="str">
        <f>[1]งบทดลองเบื้องต้น!$H5</f>
        <v>นาทม,รพช.</v>
      </c>
      <c r="E8" s="17">
        <f>IFERROR(INDEX([1]สรุปคะแนน!$17:$17,MATCH([1]Grade!$C8,[1]สรุปคะแนน!$3:$3,0)),0)</f>
        <v>50</v>
      </c>
      <c r="F8" s="17">
        <f>IFERROR(INDEX([1]สรุปคะแนน!$29:$29,MATCH([1]Grade!$C8,[1]สรุปคะแนน!$3:$3,0)),0)</f>
        <v>24</v>
      </c>
      <c r="G8" s="17">
        <f>IFERROR(INDEX([1]สรุปคะแนน!$55:$55,MATCH([1]Grade!$C8,[1]สรุปคะแนน!$3:$3,0)),0)</f>
        <v>22</v>
      </c>
      <c r="H8" s="17">
        <f>IFERROR(INDEX([1]สรุปคะแนน!$85:$85,MATCH([1]Grade!$C8,[1]สรุปคะแนน!$3:$3,0)),0)</f>
        <v>13</v>
      </c>
      <c r="I8" s="17">
        <f>IFERROR(INDEX([1]สรุปคะแนน!$136:$136,MATCH([1]Grade!$C8,[1]สรุปคะแนน!$3:$3,0)),0)</f>
        <v>11.75</v>
      </c>
      <c r="J8" s="17">
        <f>IFERROR(INDEX([1]สรุปคะแนน!$184:$184,MATCH([1]Grade!$C8,[1]สรุปคะแนน!$3:$3,0)),0)</f>
        <v>11</v>
      </c>
      <c r="K8" s="17">
        <f>IFERROR(INDEX([1]สรุปคะแนน!$189:$189,MATCH([1]Grade!$C8,[1]สรุปคะแนน!$3:$3,0)),0)</f>
        <v>1</v>
      </c>
      <c r="L8" s="17">
        <f>IFERROR(INDEX([1]สรุปคะแนน!$205:$205,MATCH([1]Grade!$C8,[1]สรุปคะแนน!$3:$3,0)),0)</f>
        <v>12</v>
      </c>
      <c r="M8" s="17">
        <f>IFERROR(INDEX([1]สรุปคะแนน!$217:$217,MATCH([1]Grade!$C8,[1]สรุปคะแนน!$3:$3,0)),0)</f>
        <v>16</v>
      </c>
      <c r="N8" s="17">
        <f>IFERROR(INDEX([1]สรุปคะแนน!$234:$234,MATCH([1]Grade!$C8,[1]สรุปคะแนน!$3:$3,0)),0)</f>
        <v>3.25</v>
      </c>
      <c r="O8" s="18">
        <f t="shared" si="0"/>
        <v>164</v>
      </c>
      <c r="P8" s="18">
        <f t="shared" si="1"/>
        <v>100</v>
      </c>
      <c r="Q8" s="19" t="str">
        <f t="shared" si="2"/>
        <v>A</v>
      </c>
    </row>
    <row r="9" spans="1:18" x14ac:dyDescent="0.35">
      <c r="A9" s="15">
        <f>COUNTA($D$4:$D9)</f>
        <v>6</v>
      </c>
      <c r="B9" s="16" t="str">
        <f>[1]งบทดลองเบื้องต้น!$I3</f>
        <v>นครพนม</v>
      </c>
      <c r="C9" s="16" t="str">
        <f>[1]งบทดลองเบื้องต้น!$I4</f>
        <v>11108</v>
      </c>
      <c r="D9" s="16" t="str">
        <f>[1]งบทดลองเบื้องต้น!$I5</f>
        <v>เรณูนคร,รพช.</v>
      </c>
      <c r="E9" s="17">
        <f>IFERROR(INDEX([1]สรุปคะแนน!$17:$17,MATCH([1]Grade!$C9,[1]สรุปคะแนน!$3:$3,0)),0)</f>
        <v>50</v>
      </c>
      <c r="F9" s="17">
        <f>IFERROR(INDEX([1]สรุปคะแนน!$29:$29,MATCH([1]Grade!$C9,[1]สรุปคะแนน!$3:$3,0)),0)</f>
        <v>24</v>
      </c>
      <c r="G9" s="17">
        <f>IFERROR(INDEX([1]สรุปคะแนน!$55:$55,MATCH([1]Grade!$C9,[1]สรุปคะแนน!$3:$3,0)),0)</f>
        <v>22</v>
      </c>
      <c r="H9" s="17">
        <f>IFERROR(INDEX([1]สรุปคะแนน!$85:$85,MATCH([1]Grade!$C9,[1]สรุปคะแนน!$3:$3,0)),0)</f>
        <v>13</v>
      </c>
      <c r="I9" s="17">
        <f>IFERROR(INDEX([1]สรุปคะแนน!$136:$136,MATCH([1]Grade!$C9,[1]สรุปคะแนน!$3:$3,0)),0)</f>
        <v>11.75</v>
      </c>
      <c r="J9" s="17">
        <f>IFERROR(INDEX([1]สรุปคะแนน!$184:$184,MATCH([1]Grade!$C9,[1]สรุปคะแนน!$3:$3,0)),0)</f>
        <v>11</v>
      </c>
      <c r="K9" s="17">
        <f>IFERROR(INDEX([1]สรุปคะแนน!$189:$189,MATCH([1]Grade!$C9,[1]สรุปคะแนน!$3:$3,0)),0)</f>
        <v>1</v>
      </c>
      <c r="L9" s="17">
        <f>IFERROR(INDEX([1]สรุปคะแนน!$205:$205,MATCH([1]Grade!$C9,[1]สรุปคะแนน!$3:$3,0)),0)</f>
        <v>10</v>
      </c>
      <c r="M9" s="17">
        <f>IFERROR(INDEX([1]สรุปคะแนน!$217:$217,MATCH([1]Grade!$C9,[1]สรุปคะแนน!$3:$3,0)),0)</f>
        <v>16</v>
      </c>
      <c r="N9" s="17">
        <f>IFERROR(INDEX([1]สรุปคะแนน!$234:$234,MATCH([1]Grade!$C9,[1]สรุปคะแนน!$3:$3,0)),0)</f>
        <v>3.25</v>
      </c>
      <c r="O9" s="18">
        <f t="shared" si="0"/>
        <v>162</v>
      </c>
      <c r="P9" s="18">
        <f t="shared" si="1"/>
        <v>98.780487804878049</v>
      </c>
      <c r="Q9" s="19" t="str">
        <f t="shared" si="2"/>
        <v>A</v>
      </c>
    </row>
    <row r="10" spans="1:18" x14ac:dyDescent="0.35">
      <c r="A10" s="15">
        <f>COUNTA($D$4:$D10)</f>
        <v>7</v>
      </c>
      <c r="B10" s="16" t="str">
        <f>[1]งบทดลองเบื้องต้น!$J3</f>
        <v>นครพนม</v>
      </c>
      <c r="C10" s="16" t="str">
        <f>[1]งบทดลองเบื้องต้น!$J4</f>
        <v>11109</v>
      </c>
      <c r="D10" s="16" t="str">
        <f>[1]งบทดลองเบื้องต้น!$J5</f>
        <v>นาแก,รพช.</v>
      </c>
      <c r="E10" s="17">
        <f>IFERROR(INDEX([1]สรุปคะแนน!$17:$17,MATCH([1]Grade!$C10,[1]สรุปคะแนน!$3:$3,0)),0)</f>
        <v>50</v>
      </c>
      <c r="F10" s="17">
        <f>IFERROR(INDEX([1]สรุปคะแนน!$29:$29,MATCH([1]Grade!$C10,[1]สรุปคะแนน!$3:$3,0)),0)</f>
        <v>24</v>
      </c>
      <c r="G10" s="17">
        <f>IFERROR(INDEX([1]สรุปคะแนน!$55:$55,MATCH([1]Grade!$C10,[1]สรุปคะแนน!$3:$3,0)),0)</f>
        <v>22</v>
      </c>
      <c r="H10" s="17">
        <f>IFERROR(INDEX([1]สรุปคะแนน!$85:$85,MATCH([1]Grade!$C10,[1]สรุปคะแนน!$3:$3,0)),0)</f>
        <v>13</v>
      </c>
      <c r="I10" s="17">
        <f>IFERROR(INDEX([1]สรุปคะแนน!$136:$136,MATCH([1]Grade!$C10,[1]สรุปคะแนน!$3:$3,0)),0)</f>
        <v>11.75</v>
      </c>
      <c r="J10" s="17">
        <f>IFERROR(INDEX([1]สรุปคะแนน!$184:$184,MATCH([1]Grade!$C10,[1]สรุปคะแนน!$3:$3,0)),0)</f>
        <v>11</v>
      </c>
      <c r="K10" s="17">
        <f>IFERROR(INDEX([1]สรุปคะแนน!$189:$189,MATCH([1]Grade!$C10,[1]สรุปคะแนน!$3:$3,0)),0)</f>
        <v>1</v>
      </c>
      <c r="L10" s="17">
        <f>IFERROR(INDEX([1]สรุปคะแนน!$205:$205,MATCH([1]Grade!$C10,[1]สรุปคะแนน!$3:$3,0)),0)</f>
        <v>12</v>
      </c>
      <c r="M10" s="17">
        <f>IFERROR(INDEX([1]สรุปคะแนน!$217:$217,MATCH([1]Grade!$C10,[1]สรุปคะแนน!$3:$3,0)),0)</f>
        <v>16</v>
      </c>
      <c r="N10" s="17">
        <f>IFERROR(INDEX([1]สรุปคะแนน!$234:$234,MATCH([1]Grade!$C10,[1]สรุปคะแนน!$3:$3,0)),0)</f>
        <v>3.25</v>
      </c>
      <c r="O10" s="18">
        <f t="shared" si="0"/>
        <v>164</v>
      </c>
      <c r="P10" s="18">
        <f t="shared" si="1"/>
        <v>100</v>
      </c>
      <c r="Q10" s="19" t="str">
        <f t="shared" si="2"/>
        <v>A</v>
      </c>
    </row>
    <row r="11" spans="1:18" x14ac:dyDescent="0.35">
      <c r="A11" s="15">
        <f>COUNTA($D$4:$D11)</f>
        <v>8</v>
      </c>
      <c r="B11" s="16" t="str">
        <f>[1]งบทดลองเบื้องต้น!$K3</f>
        <v>นครพนม</v>
      </c>
      <c r="C11" s="16" t="str">
        <f>[1]งบทดลองเบื้องต้น!$K4</f>
        <v>11110</v>
      </c>
      <c r="D11" s="16" t="str">
        <f>[1]งบทดลองเบื้องต้น!$K5</f>
        <v>ศรีสงคราม,รพช.</v>
      </c>
      <c r="E11" s="17">
        <f>IFERROR(INDEX([1]สรุปคะแนน!$17:$17,MATCH([1]Grade!$C11,[1]สรุปคะแนน!$3:$3,0)),0)</f>
        <v>50</v>
      </c>
      <c r="F11" s="17">
        <f>IFERROR(INDEX([1]สรุปคะแนน!$29:$29,MATCH([1]Grade!$C11,[1]สรุปคะแนน!$3:$3,0)),0)</f>
        <v>24</v>
      </c>
      <c r="G11" s="17">
        <f>IFERROR(INDEX([1]สรุปคะแนน!$55:$55,MATCH([1]Grade!$C11,[1]สรุปคะแนน!$3:$3,0)),0)</f>
        <v>22</v>
      </c>
      <c r="H11" s="17">
        <f>IFERROR(INDEX([1]สรุปคะแนน!$85:$85,MATCH([1]Grade!$C11,[1]สรุปคะแนน!$3:$3,0)),0)</f>
        <v>13</v>
      </c>
      <c r="I11" s="17">
        <f>IFERROR(INDEX([1]สรุปคะแนน!$136:$136,MATCH([1]Grade!$C11,[1]สรุปคะแนน!$3:$3,0)),0)</f>
        <v>11.75</v>
      </c>
      <c r="J11" s="17">
        <f>IFERROR(INDEX([1]สรุปคะแนน!$184:$184,MATCH([1]Grade!$C11,[1]สรุปคะแนน!$3:$3,0)),0)</f>
        <v>11</v>
      </c>
      <c r="K11" s="17">
        <f>IFERROR(INDEX([1]สรุปคะแนน!$189:$189,MATCH([1]Grade!$C11,[1]สรุปคะแนน!$3:$3,0)),0)</f>
        <v>1</v>
      </c>
      <c r="L11" s="17">
        <f>IFERROR(INDEX([1]สรุปคะแนน!$205:$205,MATCH([1]Grade!$C11,[1]สรุปคะแนน!$3:$3,0)),0)</f>
        <v>11</v>
      </c>
      <c r="M11" s="17">
        <f>IFERROR(INDEX([1]สรุปคะแนน!$217:$217,MATCH([1]Grade!$C11,[1]สรุปคะแนน!$3:$3,0)),0)</f>
        <v>16</v>
      </c>
      <c r="N11" s="17">
        <f>IFERROR(INDEX([1]สรุปคะแนน!$234:$234,MATCH([1]Grade!$C11,[1]สรุปคะแนน!$3:$3,0)),0)</f>
        <v>3.25</v>
      </c>
      <c r="O11" s="18">
        <f t="shared" si="0"/>
        <v>163</v>
      </c>
      <c r="P11" s="18">
        <f t="shared" si="1"/>
        <v>99.390243902439025</v>
      </c>
      <c r="Q11" s="19" t="str">
        <f t="shared" si="2"/>
        <v>A</v>
      </c>
    </row>
    <row r="12" spans="1:18" x14ac:dyDescent="0.35">
      <c r="A12" s="15">
        <f>COUNTA($D$4:$D12)</f>
        <v>9</v>
      </c>
      <c r="B12" s="16" t="str">
        <f>[1]งบทดลองเบื้องต้น!$L3</f>
        <v>นครพนม</v>
      </c>
      <c r="C12" s="16" t="str">
        <f>[1]งบทดลองเบื้องต้น!$L4</f>
        <v>11111</v>
      </c>
      <c r="D12" s="16" t="str">
        <f>[1]งบทดลองเบื้องต้น!$L5</f>
        <v>นาหว้า,รพช.</v>
      </c>
      <c r="E12" s="17">
        <f>IFERROR(INDEX([1]สรุปคะแนน!$17:$17,MATCH([1]Grade!$C12,[1]สรุปคะแนน!$3:$3,0)),0)</f>
        <v>50</v>
      </c>
      <c r="F12" s="17">
        <f>IFERROR(INDEX([1]สรุปคะแนน!$29:$29,MATCH([1]Grade!$C12,[1]สรุปคะแนน!$3:$3,0)),0)</f>
        <v>24</v>
      </c>
      <c r="G12" s="17">
        <f>IFERROR(INDEX([1]สรุปคะแนน!$55:$55,MATCH([1]Grade!$C12,[1]สรุปคะแนน!$3:$3,0)),0)</f>
        <v>22</v>
      </c>
      <c r="H12" s="17">
        <f>IFERROR(INDEX([1]สรุปคะแนน!$85:$85,MATCH([1]Grade!$C12,[1]สรุปคะแนน!$3:$3,0)),0)</f>
        <v>13</v>
      </c>
      <c r="I12" s="17">
        <f>IFERROR(INDEX([1]สรุปคะแนน!$136:$136,MATCH([1]Grade!$C12,[1]สรุปคะแนน!$3:$3,0)),0)</f>
        <v>11.75</v>
      </c>
      <c r="J12" s="17">
        <f>IFERROR(INDEX([1]สรุปคะแนน!$184:$184,MATCH([1]Grade!$C12,[1]สรุปคะแนน!$3:$3,0)),0)</f>
        <v>11</v>
      </c>
      <c r="K12" s="17">
        <f>IFERROR(INDEX([1]สรุปคะแนน!$189:$189,MATCH([1]Grade!$C12,[1]สรุปคะแนน!$3:$3,0)),0)</f>
        <v>1</v>
      </c>
      <c r="L12" s="17">
        <f>IFERROR(INDEX([1]สรุปคะแนน!$205:$205,MATCH([1]Grade!$C12,[1]สรุปคะแนน!$3:$3,0)),0)</f>
        <v>12</v>
      </c>
      <c r="M12" s="17">
        <f>IFERROR(INDEX([1]สรุปคะแนน!$217:$217,MATCH([1]Grade!$C12,[1]สรุปคะแนน!$3:$3,0)),0)</f>
        <v>16</v>
      </c>
      <c r="N12" s="17">
        <f>IFERROR(INDEX([1]สรุปคะแนน!$234:$234,MATCH([1]Grade!$C12,[1]สรุปคะแนน!$3:$3,0)),0)</f>
        <v>3.25</v>
      </c>
      <c r="O12" s="18">
        <f t="shared" si="0"/>
        <v>164</v>
      </c>
      <c r="P12" s="18">
        <f t="shared" si="1"/>
        <v>100</v>
      </c>
      <c r="Q12" s="19" t="str">
        <f t="shared" si="2"/>
        <v>A</v>
      </c>
    </row>
    <row r="13" spans="1:18" x14ac:dyDescent="0.35">
      <c r="A13" s="15">
        <f>COUNTA($D$4:$D13)</f>
        <v>10</v>
      </c>
      <c r="B13" s="16" t="str">
        <f>[1]งบทดลองเบื้องต้น!$M3</f>
        <v>นครพนม</v>
      </c>
      <c r="C13" s="16" t="str">
        <f>[1]งบทดลองเบื้องต้น!$M4</f>
        <v>11112</v>
      </c>
      <c r="D13" s="16" t="str">
        <f>[1]งบทดลองเบื้องต้น!$M5</f>
        <v>โพนสวรรค์,รพช.</v>
      </c>
      <c r="E13" s="17">
        <f>IFERROR(INDEX([1]สรุปคะแนน!$17:$17,MATCH([1]Grade!$C13,[1]สรุปคะแนน!$3:$3,0)),0)</f>
        <v>50</v>
      </c>
      <c r="F13" s="17">
        <f>IFERROR(INDEX([1]สรุปคะแนน!$29:$29,MATCH([1]Grade!$C13,[1]สรุปคะแนน!$3:$3,0)),0)</f>
        <v>24</v>
      </c>
      <c r="G13" s="17">
        <f>IFERROR(INDEX([1]สรุปคะแนน!$55:$55,MATCH([1]Grade!$C13,[1]สรุปคะแนน!$3:$3,0)),0)</f>
        <v>22</v>
      </c>
      <c r="H13" s="17">
        <f>IFERROR(INDEX([1]สรุปคะแนน!$85:$85,MATCH([1]Grade!$C13,[1]สรุปคะแนน!$3:$3,0)),0)</f>
        <v>13</v>
      </c>
      <c r="I13" s="17">
        <f>IFERROR(INDEX([1]สรุปคะแนน!$136:$136,MATCH([1]Grade!$C13,[1]สรุปคะแนน!$3:$3,0)),0)</f>
        <v>11.75</v>
      </c>
      <c r="J13" s="17">
        <f>IFERROR(INDEX([1]สรุปคะแนน!$184:$184,MATCH([1]Grade!$C13,[1]สรุปคะแนน!$3:$3,0)),0)</f>
        <v>11</v>
      </c>
      <c r="K13" s="17">
        <f>IFERROR(INDEX([1]สรุปคะแนน!$189:$189,MATCH([1]Grade!$C13,[1]สรุปคะแนน!$3:$3,0)),0)</f>
        <v>1</v>
      </c>
      <c r="L13" s="17">
        <f>IFERROR(INDEX([1]สรุปคะแนน!$205:$205,MATCH([1]Grade!$C13,[1]สรุปคะแนน!$3:$3,0)),0)</f>
        <v>12</v>
      </c>
      <c r="M13" s="17">
        <f>IFERROR(INDEX([1]สรุปคะแนน!$217:$217,MATCH([1]Grade!$C13,[1]สรุปคะแนน!$3:$3,0)),0)</f>
        <v>16</v>
      </c>
      <c r="N13" s="17">
        <f>IFERROR(INDEX([1]สรุปคะแนน!$234:$234,MATCH([1]Grade!$C13,[1]สรุปคะแนน!$3:$3,0)),0)</f>
        <v>3.25</v>
      </c>
      <c r="O13" s="18">
        <f t="shared" si="0"/>
        <v>164</v>
      </c>
      <c r="P13" s="18">
        <f t="shared" si="1"/>
        <v>100</v>
      </c>
      <c r="Q13" s="19" t="str">
        <f t="shared" si="2"/>
        <v>A</v>
      </c>
    </row>
    <row r="14" spans="1:18" x14ac:dyDescent="0.35">
      <c r="A14" s="15">
        <f>COUNTA($D$4:$D14)</f>
        <v>11</v>
      </c>
      <c r="B14" s="16" t="str">
        <f>[1]งบทดลองเบื้องต้น!$N3</f>
        <v>นครพนม</v>
      </c>
      <c r="C14" s="16" t="str">
        <f>[1]งบทดลองเบื้องต้น!$N4</f>
        <v>11451</v>
      </c>
      <c r="D14" s="16" t="str">
        <f>[1]งบทดลองเบื้องต้น!$N5</f>
        <v>สมเด็จพระยุพราชธาตุพนม,รพช.</v>
      </c>
      <c r="E14" s="17">
        <f>IFERROR(INDEX([1]สรุปคะแนน!$17:$17,MATCH([1]Grade!$C14,[1]สรุปคะแนน!$3:$3,0)),0)</f>
        <v>50</v>
      </c>
      <c r="F14" s="17">
        <f>IFERROR(INDEX([1]สรุปคะแนน!$29:$29,MATCH([1]Grade!$C14,[1]สรุปคะแนน!$3:$3,0)),0)</f>
        <v>24</v>
      </c>
      <c r="G14" s="17">
        <f>IFERROR(INDEX([1]สรุปคะแนน!$55:$55,MATCH([1]Grade!$C14,[1]สรุปคะแนน!$3:$3,0)),0)</f>
        <v>22</v>
      </c>
      <c r="H14" s="17">
        <f>IFERROR(INDEX([1]สรุปคะแนน!$85:$85,MATCH([1]Grade!$C14,[1]สรุปคะแนน!$3:$3,0)),0)</f>
        <v>13</v>
      </c>
      <c r="I14" s="17">
        <f>IFERROR(INDEX([1]สรุปคะแนน!$136:$136,MATCH([1]Grade!$C14,[1]สรุปคะแนน!$3:$3,0)),0)</f>
        <v>11.75</v>
      </c>
      <c r="J14" s="17">
        <f>IFERROR(INDEX([1]สรุปคะแนน!$184:$184,MATCH([1]Grade!$C14,[1]สรุปคะแนน!$3:$3,0)),0)</f>
        <v>11</v>
      </c>
      <c r="K14" s="17">
        <f>IFERROR(INDEX([1]สรุปคะแนน!$189:$189,MATCH([1]Grade!$C14,[1]สรุปคะแนน!$3:$3,0)),0)</f>
        <v>1</v>
      </c>
      <c r="L14" s="17">
        <f>IFERROR(INDEX([1]สรุปคะแนน!$205:$205,MATCH([1]Grade!$C14,[1]สรุปคะแนน!$3:$3,0)),0)</f>
        <v>11</v>
      </c>
      <c r="M14" s="17">
        <f>IFERROR(INDEX([1]สรุปคะแนน!$217:$217,MATCH([1]Grade!$C14,[1]สรุปคะแนน!$3:$3,0)),0)</f>
        <v>16</v>
      </c>
      <c r="N14" s="17">
        <f>IFERROR(INDEX([1]สรุปคะแนน!$234:$234,MATCH([1]Grade!$C14,[1]สรุปคะแนน!$3:$3,0)),0)</f>
        <v>3.25</v>
      </c>
      <c r="O14" s="18">
        <f t="shared" si="0"/>
        <v>163</v>
      </c>
      <c r="P14" s="18">
        <f t="shared" si="1"/>
        <v>99.390243902439025</v>
      </c>
      <c r="Q14" s="19" t="str">
        <f t="shared" si="2"/>
        <v>A</v>
      </c>
    </row>
    <row r="15" spans="1:18" x14ac:dyDescent="0.35">
      <c r="A15" s="15">
        <f>COUNTA($D$4:$D15)</f>
        <v>12</v>
      </c>
      <c r="B15" s="16" t="str">
        <f>[1]งบทดลองเบื้องต้น!$O3</f>
        <v>นครพนม</v>
      </c>
      <c r="C15" s="16" t="str">
        <f>[1]งบทดลองเบื้องต้น!$O4</f>
        <v>40840</v>
      </c>
      <c r="D15" s="16" t="str">
        <f>[1]งบทดลองเบื้องต้น!$O5</f>
        <v>วังยาง,รพช.</v>
      </c>
      <c r="E15" s="17">
        <f>IFERROR(INDEX([1]สรุปคะแนน!$17:$17,MATCH([1]Grade!$C15,[1]สรุปคะแนน!$3:$3,0)),0)</f>
        <v>50</v>
      </c>
      <c r="F15" s="17">
        <f>IFERROR(INDEX([1]สรุปคะแนน!$29:$29,MATCH([1]Grade!$C15,[1]สรุปคะแนน!$3:$3,0)),0)</f>
        <v>24</v>
      </c>
      <c r="G15" s="17">
        <f>IFERROR(INDEX([1]สรุปคะแนน!$55:$55,MATCH([1]Grade!$C15,[1]สรุปคะแนน!$3:$3,0)),0)</f>
        <v>22</v>
      </c>
      <c r="H15" s="17">
        <f>IFERROR(INDEX([1]สรุปคะแนน!$85:$85,MATCH([1]Grade!$C15,[1]สรุปคะแนน!$3:$3,0)),0)</f>
        <v>13</v>
      </c>
      <c r="I15" s="17">
        <f>IFERROR(INDEX([1]สรุปคะแนน!$136:$136,MATCH([1]Grade!$C15,[1]สรุปคะแนน!$3:$3,0)),0)</f>
        <v>11.75</v>
      </c>
      <c r="J15" s="17">
        <f>IFERROR(INDEX([1]สรุปคะแนน!$184:$184,MATCH([1]Grade!$C15,[1]สรุปคะแนน!$3:$3,0)),0)</f>
        <v>11</v>
      </c>
      <c r="K15" s="17">
        <f>IFERROR(INDEX([1]สรุปคะแนน!$189:$189,MATCH([1]Grade!$C15,[1]สรุปคะแนน!$3:$3,0)),0)</f>
        <v>1</v>
      </c>
      <c r="L15" s="17">
        <f>IFERROR(INDEX([1]สรุปคะแนน!$205:$205,MATCH([1]Grade!$C15,[1]สรุปคะแนน!$3:$3,0)),0)</f>
        <v>12</v>
      </c>
      <c r="M15" s="17">
        <f>IFERROR(INDEX([1]สรุปคะแนน!$217:$217,MATCH([1]Grade!$C15,[1]สรุปคะแนน!$3:$3,0)),0)</f>
        <v>16</v>
      </c>
      <c r="N15" s="17">
        <f>IFERROR(INDEX([1]สรุปคะแนน!$234:$234,MATCH([1]Grade!$C15,[1]สรุปคะแนน!$3:$3,0)),0)</f>
        <v>3.25</v>
      </c>
      <c r="O15" s="18">
        <f t="shared" si="0"/>
        <v>164</v>
      </c>
      <c r="P15" s="18">
        <f t="shared" si="1"/>
        <v>100</v>
      </c>
      <c r="Q15" s="19" t="str">
        <f t="shared" si="2"/>
        <v>A</v>
      </c>
    </row>
    <row r="16" spans="1:18" x14ac:dyDescent="0.35">
      <c r="A16" s="15">
        <f>COUNTA($D$4:$D16)</f>
        <v>13</v>
      </c>
      <c r="B16" s="16" t="str">
        <f>[1]งบทดลองเบื้องต้น!$P3</f>
        <v>บึงกาฬ</v>
      </c>
      <c r="C16" s="16" t="str">
        <f>[1]งบทดลองเบื้องต้น!$P4</f>
        <v>11040</v>
      </c>
      <c r="D16" s="16" t="str">
        <f>[1]งบทดลองเบื้องต้น!$P5</f>
        <v>บึงกาฬ,รพท.</v>
      </c>
      <c r="E16" s="17">
        <f>IFERROR(INDEX([1]สรุปคะแนน!$17:$17,MATCH([1]Grade!$C16,[1]สรุปคะแนน!$3:$3,0)),0)</f>
        <v>50</v>
      </c>
      <c r="F16" s="17">
        <f>IFERROR(INDEX([1]สรุปคะแนน!$29:$29,MATCH([1]Grade!$C16,[1]สรุปคะแนน!$3:$3,0)),0)</f>
        <v>24</v>
      </c>
      <c r="G16" s="17">
        <f>IFERROR(INDEX([1]สรุปคะแนน!$55:$55,MATCH([1]Grade!$C16,[1]สรุปคะแนน!$3:$3,0)),0)</f>
        <v>22</v>
      </c>
      <c r="H16" s="17">
        <f>IFERROR(INDEX([1]สรุปคะแนน!$85:$85,MATCH([1]Grade!$C16,[1]สรุปคะแนน!$3:$3,0)),0)</f>
        <v>11</v>
      </c>
      <c r="I16" s="17">
        <f>IFERROR(INDEX([1]สรุปคะแนน!$136:$136,MATCH([1]Grade!$C16,[1]สรุปคะแนน!$3:$3,0)),0)</f>
        <v>11.75</v>
      </c>
      <c r="J16" s="17">
        <f>IFERROR(INDEX([1]สรุปคะแนน!$184:$184,MATCH([1]Grade!$C16,[1]สรุปคะแนน!$3:$3,0)),0)</f>
        <v>11</v>
      </c>
      <c r="K16" s="17">
        <f>IFERROR(INDEX([1]สรุปคะแนน!$189:$189,MATCH([1]Grade!$C16,[1]สรุปคะแนน!$3:$3,0)),0)</f>
        <v>1</v>
      </c>
      <c r="L16" s="17">
        <f>IFERROR(INDEX([1]สรุปคะแนน!$205:$205,MATCH([1]Grade!$C16,[1]สรุปคะแนน!$3:$3,0)),0)</f>
        <v>12</v>
      </c>
      <c r="M16" s="17">
        <f>IFERROR(INDEX([1]สรุปคะแนน!$217:$217,MATCH([1]Grade!$C16,[1]สรุปคะแนน!$3:$3,0)),0)</f>
        <v>16</v>
      </c>
      <c r="N16" s="17">
        <f>IFERROR(INDEX([1]สรุปคะแนน!$234:$234,MATCH([1]Grade!$C16,[1]สรุปคะแนน!$3:$3,0)),0)</f>
        <v>3.25</v>
      </c>
      <c r="O16" s="18">
        <f t="shared" si="0"/>
        <v>162</v>
      </c>
      <c r="P16" s="18">
        <f t="shared" si="1"/>
        <v>98.780487804878049</v>
      </c>
      <c r="Q16" s="19" t="str">
        <f t="shared" si="2"/>
        <v>A</v>
      </c>
      <c r="R16" s="20">
        <f>AVERAGEA(P16:P23)</f>
        <v>99.047256097560975</v>
      </c>
    </row>
    <row r="17" spans="1:18" x14ac:dyDescent="0.35">
      <c r="A17" s="15">
        <f>COUNTA($D$4:$D17)</f>
        <v>14</v>
      </c>
      <c r="B17" s="16" t="str">
        <f>[1]งบทดลองเบื้องต้น!$Q3</f>
        <v>บึงกาฬ</v>
      </c>
      <c r="C17" s="16" t="str">
        <f>[1]งบทดลองเบื้องต้น!$Q4</f>
        <v>11041</v>
      </c>
      <c r="D17" s="16" t="str">
        <f>[1]งบทดลองเบื้องต้น!$Q5</f>
        <v>พรเจริญ,รพช.</v>
      </c>
      <c r="E17" s="17">
        <f>IFERROR(INDEX([1]สรุปคะแนน!$17:$17,MATCH([1]Grade!$C17,[1]สรุปคะแนน!$3:$3,0)),0)</f>
        <v>50</v>
      </c>
      <c r="F17" s="17">
        <f>IFERROR(INDEX([1]สรุปคะแนน!$29:$29,MATCH([1]Grade!$C17,[1]สรุปคะแนน!$3:$3,0)),0)</f>
        <v>24</v>
      </c>
      <c r="G17" s="17">
        <f>IFERROR(INDEX([1]สรุปคะแนน!$55:$55,MATCH([1]Grade!$C17,[1]สรุปคะแนน!$3:$3,0)),0)</f>
        <v>22</v>
      </c>
      <c r="H17" s="17">
        <f>IFERROR(INDEX([1]สรุปคะแนน!$85:$85,MATCH([1]Grade!$C17,[1]สรุปคะแนน!$3:$3,0)),0)</f>
        <v>12</v>
      </c>
      <c r="I17" s="17">
        <f>IFERROR(INDEX([1]สรุปคะแนน!$136:$136,MATCH([1]Grade!$C17,[1]สรุปคะแนน!$3:$3,0)),0)</f>
        <v>11.75</v>
      </c>
      <c r="J17" s="17">
        <f>IFERROR(INDEX([1]สรุปคะแนน!$184:$184,MATCH([1]Grade!$C17,[1]สรุปคะแนน!$3:$3,0)),0)</f>
        <v>11</v>
      </c>
      <c r="K17" s="17">
        <f>IFERROR(INDEX([1]สรุปคะแนน!$189:$189,MATCH([1]Grade!$C17,[1]สรุปคะแนน!$3:$3,0)),0)</f>
        <v>1</v>
      </c>
      <c r="L17" s="17">
        <f>IFERROR(INDEX([1]สรุปคะแนน!$205:$205,MATCH([1]Grade!$C17,[1]สรุปคะแนน!$3:$3,0)),0)</f>
        <v>12</v>
      </c>
      <c r="M17" s="17">
        <f>IFERROR(INDEX([1]สรุปคะแนน!$217:$217,MATCH([1]Grade!$C17,[1]สรุปคะแนน!$3:$3,0)),0)</f>
        <v>16</v>
      </c>
      <c r="N17" s="17">
        <f>IFERROR(INDEX([1]สรุปคะแนน!$234:$234,MATCH([1]Grade!$C17,[1]สรุปคะแนน!$3:$3,0)),0)</f>
        <v>3.25</v>
      </c>
      <c r="O17" s="18">
        <f t="shared" si="0"/>
        <v>163</v>
      </c>
      <c r="P17" s="18">
        <f t="shared" si="1"/>
        <v>99.390243902439025</v>
      </c>
      <c r="Q17" s="19" t="str">
        <f t="shared" si="2"/>
        <v>A</v>
      </c>
    </row>
    <row r="18" spans="1:18" x14ac:dyDescent="0.35">
      <c r="A18" s="15">
        <f>COUNTA($D$4:$D18)</f>
        <v>15</v>
      </c>
      <c r="B18" s="16" t="str">
        <f>[1]งบทดลองเบื้องต้น!$R3</f>
        <v>บึงกาฬ</v>
      </c>
      <c r="C18" s="16" t="str">
        <f>[1]งบทดลองเบื้องต้น!$R4</f>
        <v>11043</v>
      </c>
      <c r="D18" s="16" t="str">
        <f>[1]งบทดลองเบื้องต้น!$R5</f>
        <v>โซ่พิสัย,รพช.</v>
      </c>
      <c r="E18" s="17">
        <f>IFERROR(INDEX([1]สรุปคะแนน!$17:$17,MATCH([1]Grade!$C18,[1]สรุปคะแนน!$3:$3,0)),0)</f>
        <v>45</v>
      </c>
      <c r="F18" s="17">
        <f>IFERROR(INDEX([1]สรุปคะแนน!$29:$29,MATCH([1]Grade!$C18,[1]สรุปคะแนน!$3:$3,0)),0)</f>
        <v>24</v>
      </c>
      <c r="G18" s="17">
        <f>IFERROR(INDEX([1]สรุปคะแนน!$55:$55,MATCH([1]Grade!$C18,[1]สรุปคะแนน!$3:$3,0)),0)</f>
        <v>22</v>
      </c>
      <c r="H18" s="17">
        <f>IFERROR(INDEX([1]สรุปคะแนน!$85:$85,MATCH([1]Grade!$C18,[1]สรุปคะแนน!$3:$3,0)),0)</f>
        <v>13</v>
      </c>
      <c r="I18" s="17">
        <f>IFERROR(INDEX([1]สรุปคะแนน!$136:$136,MATCH([1]Grade!$C18,[1]สรุปคะแนน!$3:$3,0)),0)</f>
        <v>11.75</v>
      </c>
      <c r="J18" s="17">
        <f>IFERROR(INDEX([1]สรุปคะแนน!$184:$184,MATCH([1]Grade!$C18,[1]สรุปคะแนน!$3:$3,0)),0)</f>
        <v>11</v>
      </c>
      <c r="K18" s="17">
        <f>IFERROR(INDEX([1]สรุปคะแนน!$189:$189,MATCH([1]Grade!$C18,[1]สรุปคะแนน!$3:$3,0)),0)</f>
        <v>1</v>
      </c>
      <c r="L18" s="17">
        <f>IFERROR(INDEX([1]สรุปคะแนน!$205:$205,MATCH([1]Grade!$C18,[1]สรุปคะแนน!$3:$3,0)),0)</f>
        <v>11</v>
      </c>
      <c r="M18" s="17">
        <f>IFERROR(INDEX([1]สรุปคะแนน!$217:$217,MATCH([1]Grade!$C18,[1]สรุปคะแนน!$3:$3,0)),0)</f>
        <v>16</v>
      </c>
      <c r="N18" s="17">
        <f>IFERROR(INDEX([1]สรุปคะแนน!$234:$234,MATCH([1]Grade!$C18,[1]สรุปคะแนน!$3:$3,0)),0)</f>
        <v>3.25</v>
      </c>
      <c r="O18" s="18">
        <f t="shared" si="0"/>
        <v>158</v>
      </c>
      <c r="P18" s="18">
        <f t="shared" si="1"/>
        <v>96.341463414634148</v>
      </c>
      <c r="Q18" s="19" t="str">
        <f t="shared" si="2"/>
        <v>A</v>
      </c>
    </row>
    <row r="19" spans="1:18" x14ac:dyDescent="0.35">
      <c r="A19" s="15">
        <f>COUNTA($D$4:$D19)</f>
        <v>16</v>
      </c>
      <c r="B19" s="16" t="str">
        <f>[1]งบทดลองเบื้องต้น!$S3</f>
        <v>บึงกาฬ</v>
      </c>
      <c r="C19" s="16" t="str">
        <f>[1]งบทดลองเบื้องต้น!$S4</f>
        <v>11046</v>
      </c>
      <c r="D19" s="16" t="str">
        <f>[1]งบทดลองเบื้องต้น!$S5</f>
        <v>เซกา,รพช.</v>
      </c>
      <c r="E19" s="17">
        <f>IFERROR(INDEX([1]สรุปคะแนน!$17:$17,MATCH([1]Grade!$C19,[1]สรุปคะแนน!$3:$3,0)),0)</f>
        <v>50</v>
      </c>
      <c r="F19" s="17">
        <f>IFERROR(INDEX([1]สรุปคะแนน!$29:$29,MATCH([1]Grade!$C19,[1]สรุปคะแนน!$3:$3,0)),0)</f>
        <v>24</v>
      </c>
      <c r="G19" s="17">
        <f>IFERROR(INDEX([1]สรุปคะแนน!$55:$55,MATCH([1]Grade!$C19,[1]สรุปคะแนน!$3:$3,0)),0)</f>
        <v>22</v>
      </c>
      <c r="H19" s="17">
        <f>IFERROR(INDEX([1]สรุปคะแนน!$85:$85,MATCH([1]Grade!$C19,[1]สรุปคะแนน!$3:$3,0)),0)</f>
        <v>13</v>
      </c>
      <c r="I19" s="17">
        <f>IFERROR(INDEX([1]สรุปคะแนน!$136:$136,MATCH([1]Grade!$C19,[1]สรุปคะแนน!$3:$3,0)),0)</f>
        <v>11.75</v>
      </c>
      <c r="J19" s="17">
        <f>IFERROR(INDEX([1]สรุปคะแนน!$184:$184,MATCH([1]Grade!$C19,[1]สรุปคะแนน!$3:$3,0)),0)</f>
        <v>11</v>
      </c>
      <c r="K19" s="17">
        <f>IFERROR(INDEX([1]สรุปคะแนน!$189:$189,MATCH([1]Grade!$C19,[1]สรุปคะแนน!$3:$3,0)),0)</f>
        <v>1</v>
      </c>
      <c r="L19" s="17">
        <f>IFERROR(INDEX([1]สรุปคะแนน!$205:$205,MATCH([1]Grade!$C19,[1]สรุปคะแนน!$3:$3,0)),0)</f>
        <v>12</v>
      </c>
      <c r="M19" s="17">
        <f>IFERROR(INDEX([1]สรุปคะแนน!$217:$217,MATCH([1]Grade!$C19,[1]สรุปคะแนน!$3:$3,0)),0)</f>
        <v>16</v>
      </c>
      <c r="N19" s="17">
        <f>IFERROR(INDEX([1]สรุปคะแนน!$234:$234,MATCH([1]Grade!$C19,[1]สรุปคะแนน!$3:$3,0)),0)</f>
        <v>3.25</v>
      </c>
      <c r="O19" s="18">
        <f t="shared" si="0"/>
        <v>164</v>
      </c>
      <c r="P19" s="18">
        <f t="shared" si="1"/>
        <v>100</v>
      </c>
      <c r="Q19" s="19" t="str">
        <f t="shared" si="2"/>
        <v>A</v>
      </c>
    </row>
    <row r="20" spans="1:18" x14ac:dyDescent="0.35">
      <c r="A20" s="15">
        <f>COUNTA($D$4:$D20)</f>
        <v>17</v>
      </c>
      <c r="B20" s="16" t="str">
        <f>[1]งบทดลองเบื้องต้น!$T3</f>
        <v>บึงกาฬ</v>
      </c>
      <c r="C20" s="16" t="str">
        <f>[1]งบทดลองเบื้องต้น!$T4</f>
        <v>11047</v>
      </c>
      <c r="D20" s="16" t="str">
        <f>[1]งบทดลองเบื้องต้น!$T5</f>
        <v>ปากคาด,รพช.</v>
      </c>
      <c r="E20" s="17">
        <f>IFERROR(INDEX([1]สรุปคะแนน!$17:$17,MATCH([1]Grade!$C20,[1]สรุปคะแนน!$3:$3,0)),0)</f>
        <v>50</v>
      </c>
      <c r="F20" s="17">
        <f>IFERROR(INDEX([1]สรุปคะแนน!$29:$29,MATCH([1]Grade!$C20,[1]สรุปคะแนน!$3:$3,0)),0)</f>
        <v>24</v>
      </c>
      <c r="G20" s="17">
        <f>IFERROR(INDEX([1]สรุปคะแนน!$55:$55,MATCH([1]Grade!$C20,[1]สรุปคะแนน!$3:$3,0)),0)</f>
        <v>22</v>
      </c>
      <c r="H20" s="17">
        <f>IFERROR(INDEX([1]สรุปคะแนน!$85:$85,MATCH([1]Grade!$C20,[1]สรุปคะแนน!$3:$3,0)),0)</f>
        <v>12</v>
      </c>
      <c r="I20" s="17">
        <f>IFERROR(INDEX([1]สรุปคะแนน!$136:$136,MATCH([1]Grade!$C20,[1]สรุปคะแนน!$3:$3,0)),0)</f>
        <v>11.75</v>
      </c>
      <c r="J20" s="17">
        <f>IFERROR(INDEX([1]สรุปคะแนน!$184:$184,MATCH([1]Grade!$C20,[1]สรุปคะแนน!$3:$3,0)),0)</f>
        <v>11</v>
      </c>
      <c r="K20" s="17">
        <f>IFERROR(INDEX([1]สรุปคะแนน!$189:$189,MATCH([1]Grade!$C20,[1]สรุปคะแนน!$3:$3,0)),0)</f>
        <v>1</v>
      </c>
      <c r="L20" s="17">
        <f>IFERROR(INDEX([1]สรุปคะแนน!$205:$205,MATCH([1]Grade!$C20,[1]สรุปคะแนน!$3:$3,0)),0)</f>
        <v>12</v>
      </c>
      <c r="M20" s="17">
        <f>IFERROR(INDEX([1]สรุปคะแนน!$217:$217,MATCH([1]Grade!$C20,[1]สรุปคะแนน!$3:$3,0)),0)</f>
        <v>16</v>
      </c>
      <c r="N20" s="17">
        <f>IFERROR(INDEX([1]สรุปคะแนน!$234:$234,MATCH([1]Grade!$C20,[1]สรุปคะแนน!$3:$3,0)),0)</f>
        <v>3.25</v>
      </c>
      <c r="O20" s="18">
        <f t="shared" si="0"/>
        <v>163</v>
      </c>
      <c r="P20" s="18">
        <f t="shared" si="1"/>
        <v>99.390243902439025</v>
      </c>
      <c r="Q20" s="19" t="str">
        <f t="shared" si="2"/>
        <v>A</v>
      </c>
    </row>
    <row r="21" spans="1:18" x14ac:dyDescent="0.35">
      <c r="A21" s="15">
        <f>COUNTA($D$4:$D21)</f>
        <v>18</v>
      </c>
      <c r="B21" s="16" t="str">
        <f>[1]งบทดลองเบื้องต้น!$U3</f>
        <v>บึงกาฬ</v>
      </c>
      <c r="C21" s="16" t="str">
        <f>[1]งบทดลองเบื้องต้น!$U4</f>
        <v>11048</v>
      </c>
      <c r="D21" s="16" t="str">
        <f>[1]งบทดลองเบื้องต้น!$U5</f>
        <v>บึงโขงหลง,รพช.</v>
      </c>
      <c r="E21" s="17">
        <f>IFERROR(INDEX([1]สรุปคะแนน!$17:$17,MATCH([1]Grade!$C21,[1]สรุปคะแนน!$3:$3,0)),0)</f>
        <v>50</v>
      </c>
      <c r="F21" s="17">
        <f>IFERROR(INDEX([1]สรุปคะแนน!$29:$29,MATCH([1]Grade!$C21,[1]สรุปคะแนน!$3:$3,0)),0)</f>
        <v>24</v>
      </c>
      <c r="G21" s="17">
        <f>IFERROR(INDEX([1]สรุปคะแนน!$55:$55,MATCH([1]Grade!$C21,[1]สรุปคะแนน!$3:$3,0)),0)</f>
        <v>22</v>
      </c>
      <c r="H21" s="17">
        <f>IFERROR(INDEX([1]สรุปคะแนน!$85:$85,MATCH([1]Grade!$C21,[1]สรุปคะแนน!$3:$3,0)),0)</f>
        <v>13</v>
      </c>
      <c r="I21" s="17">
        <f>IFERROR(INDEX([1]สรุปคะแนน!$136:$136,MATCH([1]Grade!$C21,[1]สรุปคะแนน!$3:$3,0)),0)</f>
        <v>11.75</v>
      </c>
      <c r="J21" s="17">
        <f>IFERROR(INDEX([1]สรุปคะแนน!$184:$184,MATCH([1]Grade!$C21,[1]สรุปคะแนน!$3:$3,0)),0)</f>
        <v>11</v>
      </c>
      <c r="K21" s="17">
        <f>IFERROR(INDEX([1]สรุปคะแนน!$189:$189,MATCH([1]Grade!$C21,[1]สรุปคะแนน!$3:$3,0)),0)</f>
        <v>1</v>
      </c>
      <c r="L21" s="17">
        <f>IFERROR(INDEX([1]สรุปคะแนน!$205:$205,MATCH([1]Grade!$C21,[1]สรุปคะแนน!$3:$3,0)),0)</f>
        <v>12</v>
      </c>
      <c r="M21" s="17">
        <f>IFERROR(INDEX([1]สรุปคะแนน!$217:$217,MATCH([1]Grade!$C21,[1]สรุปคะแนน!$3:$3,0)),0)</f>
        <v>16</v>
      </c>
      <c r="N21" s="17">
        <f>IFERROR(INDEX([1]สรุปคะแนน!$234:$234,MATCH([1]Grade!$C21,[1]สรุปคะแนน!$3:$3,0)),0)</f>
        <v>3.25</v>
      </c>
      <c r="O21" s="18">
        <f t="shared" si="0"/>
        <v>164</v>
      </c>
      <c r="P21" s="18">
        <f t="shared" si="1"/>
        <v>100</v>
      </c>
      <c r="Q21" s="19" t="str">
        <f t="shared" si="2"/>
        <v>A</v>
      </c>
    </row>
    <row r="22" spans="1:18" x14ac:dyDescent="0.35">
      <c r="A22" s="15">
        <f>COUNTA($D$4:$D22)</f>
        <v>19</v>
      </c>
      <c r="B22" s="16" t="str">
        <f>[1]งบทดลองเบื้องต้น!$V3</f>
        <v>บึงกาฬ</v>
      </c>
      <c r="C22" s="16" t="str">
        <f>[1]งบทดลองเบื้องต้น!$V4</f>
        <v>11049</v>
      </c>
      <c r="D22" s="16" t="str">
        <f>[1]งบทดลองเบื้องต้น!$V5</f>
        <v>ศรีวิไล,รพช.</v>
      </c>
      <c r="E22" s="17">
        <f>IFERROR(INDEX([1]สรุปคะแนน!$17:$17,MATCH([1]Grade!$C22,[1]สรุปคะแนน!$3:$3,0)),0)</f>
        <v>50</v>
      </c>
      <c r="F22" s="17">
        <f>IFERROR(INDEX([1]สรุปคะแนน!$29:$29,MATCH([1]Grade!$C22,[1]สรุปคะแนน!$3:$3,0)),0)</f>
        <v>24</v>
      </c>
      <c r="G22" s="17">
        <f>IFERROR(INDEX([1]สรุปคะแนน!$55:$55,MATCH([1]Grade!$C22,[1]สรุปคะแนน!$3:$3,0)),0)</f>
        <v>22</v>
      </c>
      <c r="H22" s="17">
        <f>IFERROR(INDEX([1]สรุปคะแนน!$85:$85,MATCH([1]Grade!$C22,[1]สรุปคะแนน!$3:$3,0)),0)</f>
        <v>11.5</v>
      </c>
      <c r="I22" s="17">
        <f>IFERROR(INDEX([1]สรุปคะแนน!$136:$136,MATCH([1]Grade!$C22,[1]สรุปคะแนน!$3:$3,0)),0)</f>
        <v>11.75</v>
      </c>
      <c r="J22" s="17">
        <f>IFERROR(INDEX([1]สรุปคะแนน!$184:$184,MATCH([1]Grade!$C22,[1]สรุปคะแนน!$3:$3,0)),0)</f>
        <v>11</v>
      </c>
      <c r="K22" s="17">
        <f>IFERROR(INDEX([1]สรุปคะแนน!$189:$189,MATCH([1]Grade!$C22,[1]สรุปคะแนน!$3:$3,0)),0)</f>
        <v>1</v>
      </c>
      <c r="L22" s="17">
        <f>IFERROR(INDEX([1]สรุปคะแนน!$205:$205,MATCH([1]Grade!$C22,[1]สรุปคะแนน!$3:$3,0)),0)</f>
        <v>12</v>
      </c>
      <c r="M22" s="17">
        <f>IFERROR(INDEX([1]สรุปคะแนน!$217:$217,MATCH([1]Grade!$C22,[1]สรุปคะแนน!$3:$3,0)),0)</f>
        <v>16</v>
      </c>
      <c r="N22" s="17">
        <f>IFERROR(INDEX([1]สรุปคะแนน!$234:$234,MATCH([1]Grade!$C22,[1]สรุปคะแนน!$3:$3,0)),0)</f>
        <v>3.25</v>
      </c>
      <c r="O22" s="18">
        <f t="shared" si="0"/>
        <v>162.5</v>
      </c>
      <c r="P22" s="18">
        <f t="shared" si="1"/>
        <v>99.08536585365853</v>
      </c>
      <c r="Q22" s="19" t="str">
        <f t="shared" si="2"/>
        <v>A</v>
      </c>
    </row>
    <row r="23" spans="1:18" x14ac:dyDescent="0.35">
      <c r="A23" s="15">
        <f>COUNTA($D$4:$D23)</f>
        <v>20</v>
      </c>
      <c r="B23" s="16" t="str">
        <f>[1]งบทดลองเบื้องต้น!$W3</f>
        <v>บึงกาฬ</v>
      </c>
      <c r="C23" s="16" t="str">
        <f>[1]งบทดลองเบื้องต้น!$W4</f>
        <v>11050</v>
      </c>
      <c r="D23" s="16" t="str">
        <f>[1]งบทดลองเบื้องต้น!$W5</f>
        <v>บุ่งคล้า,รพช.</v>
      </c>
      <c r="E23" s="17">
        <f>IFERROR(INDEX([1]สรุปคะแนน!$17:$17,MATCH([1]Grade!$C23,[1]สรุปคะแนน!$3:$3,0)),0)</f>
        <v>50</v>
      </c>
      <c r="F23" s="17">
        <f>IFERROR(INDEX([1]สรุปคะแนน!$29:$29,MATCH([1]Grade!$C23,[1]สรุปคะแนน!$3:$3,0)),0)</f>
        <v>24</v>
      </c>
      <c r="G23" s="17">
        <f>IFERROR(INDEX([1]สรุปคะแนน!$55:$55,MATCH([1]Grade!$C23,[1]สรุปคะแนน!$3:$3,0)),0)</f>
        <v>22</v>
      </c>
      <c r="H23" s="17">
        <f>IFERROR(INDEX([1]สรุปคะแนน!$85:$85,MATCH([1]Grade!$C23,[1]สรุปคะแนน!$3:$3,0)),0)</f>
        <v>13</v>
      </c>
      <c r="I23" s="17">
        <f>IFERROR(INDEX([1]สรุปคะแนน!$136:$136,MATCH([1]Grade!$C23,[1]สรุปคะแนน!$3:$3,0)),0)</f>
        <v>11.75</v>
      </c>
      <c r="J23" s="17">
        <f>IFERROR(INDEX([1]สรุปคะแนน!$184:$184,MATCH([1]Grade!$C23,[1]สรุปคะแนน!$3:$3,0)),0)</f>
        <v>11</v>
      </c>
      <c r="K23" s="17">
        <f>IFERROR(INDEX([1]สรุปคะแนน!$189:$189,MATCH([1]Grade!$C23,[1]สรุปคะแนน!$3:$3,0)),0)</f>
        <v>1</v>
      </c>
      <c r="L23" s="17">
        <f>IFERROR(INDEX([1]สรุปคะแนน!$205:$205,MATCH([1]Grade!$C23,[1]สรุปคะแนน!$3:$3,0)),0)</f>
        <v>11</v>
      </c>
      <c r="M23" s="17">
        <f>IFERROR(INDEX([1]สรุปคะแนน!$217:$217,MATCH([1]Grade!$C23,[1]สรุปคะแนน!$3:$3,0)),0)</f>
        <v>16</v>
      </c>
      <c r="N23" s="17">
        <f>IFERROR(INDEX([1]สรุปคะแนน!$234:$234,MATCH([1]Grade!$C23,[1]สรุปคะแนน!$3:$3,0)),0)</f>
        <v>3.25</v>
      </c>
      <c r="O23" s="18">
        <f t="shared" si="0"/>
        <v>163</v>
      </c>
      <c r="P23" s="18">
        <f t="shared" si="1"/>
        <v>99.390243902439025</v>
      </c>
      <c r="Q23" s="19" t="str">
        <f t="shared" si="2"/>
        <v>A</v>
      </c>
    </row>
    <row r="24" spans="1:18" x14ac:dyDescent="0.35">
      <c r="A24" s="15">
        <f>COUNTA($D$4:$D24)</f>
        <v>21</v>
      </c>
      <c r="B24" s="16" t="str">
        <f>[1]งบทดลองเบื้องต้น!$X3</f>
        <v>เลย</v>
      </c>
      <c r="C24" s="16" t="str">
        <f>[1]งบทดลองเบื้องต้น!$X4</f>
        <v>10705</v>
      </c>
      <c r="D24" s="16" t="str">
        <f>[1]งบทดลองเบื้องต้น!$X5</f>
        <v>เลย,รพท.</v>
      </c>
      <c r="E24" s="17">
        <f>IFERROR(INDEX([1]สรุปคะแนน!$17:$17,MATCH([1]Grade!$C24,[1]สรุปคะแนน!$3:$3,0)),0)</f>
        <v>45</v>
      </c>
      <c r="F24" s="17">
        <f>IFERROR(INDEX([1]สรุปคะแนน!$29:$29,MATCH([1]Grade!$C24,[1]สรุปคะแนน!$3:$3,0)),0)</f>
        <v>24</v>
      </c>
      <c r="G24" s="17">
        <f>IFERROR(INDEX([1]สรุปคะแนน!$55:$55,MATCH([1]Grade!$C24,[1]สรุปคะแนน!$3:$3,0)),0)</f>
        <v>22</v>
      </c>
      <c r="H24" s="17">
        <f>IFERROR(INDEX([1]สรุปคะแนน!$85:$85,MATCH([1]Grade!$C24,[1]สรุปคะแนน!$3:$3,0)),0)</f>
        <v>12</v>
      </c>
      <c r="I24" s="17">
        <f>IFERROR(INDEX([1]สรุปคะแนน!$136:$136,MATCH([1]Grade!$C24,[1]สรุปคะแนน!$3:$3,0)),0)</f>
        <v>11.75</v>
      </c>
      <c r="J24" s="17">
        <f>IFERROR(INDEX([1]สรุปคะแนน!$184:$184,MATCH([1]Grade!$C24,[1]สรุปคะแนน!$3:$3,0)),0)</f>
        <v>11</v>
      </c>
      <c r="K24" s="17">
        <f>IFERROR(INDEX([1]สรุปคะแนน!$189:$189,MATCH([1]Grade!$C24,[1]สรุปคะแนน!$3:$3,0)),0)</f>
        <v>1</v>
      </c>
      <c r="L24" s="17">
        <f>IFERROR(INDEX([1]สรุปคะแนน!$205:$205,MATCH([1]Grade!$C24,[1]สรุปคะแนน!$3:$3,0)),0)</f>
        <v>11</v>
      </c>
      <c r="M24" s="17">
        <f>IFERROR(INDEX([1]สรุปคะแนน!$217:$217,MATCH([1]Grade!$C24,[1]สรุปคะแนน!$3:$3,0)),0)</f>
        <v>16</v>
      </c>
      <c r="N24" s="17">
        <f>IFERROR(INDEX([1]สรุปคะแนน!$234:$234,MATCH([1]Grade!$C24,[1]สรุปคะแนน!$3:$3,0)),0)</f>
        <v>3.25</v>
      </c>
      <c r="O24" s="18">
        <f t="shared" si="0"/>
        <v>157</v>
      </c>
      <c r="P24" s="18">
        <f t="shared" si="1"/>
        <v>95.731707317073173</v>
      </c>
      <c r="Q24" s="19" t="str">
        <f t="shared" si="2"/>
        <v>A</v>
      </c>
      <c r="R24" s="20">
        <f>AVERAGEA(P24:P37)</f>
        <v>99.45557491289199</v>
      </c>
    </row>
    <row r="25" spans="1:18" x14ac:dyDescent="0.35">
      <c r="A25" s="15">
        <f>COUNTA($D$4:$D25)</f>
        <v>22</v>
      </c>
      <c r="B25" s="16" t="str">
        <f>[1]งบทดลองเบื้องต้น!$Y3</f>
        <v>เลย</v>
      </c>
      <c r="C25" s="16" t="str">
        <f>[1]งบทดลองเบื้องต้น!$Y4</f>
        <v>11030</v>
      </c>
      <c r="D25" s="16" t="str">
        <f>[1]งบทดลองเบื้องต้น!$Y5</f>
        <v>นาด้วง,รพช.</v>
      </c>
      <c r="E25" s="17">
        <f>IFERROR(INDEX([1]สรุปคะแนน!$17:$17,MATCH([1]Grade!$C25,[1]สรุปคะแนน!$3:$3,0)),0)</f>
        <v>50</v>
      </c>
      <c r="F25" s="17">
        <f>IFERROR(INDEX([1]สรุปคะแนน!$29:$29,MATCH([1]Grade!$C25,[1]สรุปคะแนน!$3:$3,0)),0)</f>
        <v>24</v>
      </c>
      <c r="G25" s="17">
        <f>IFERROR(INDEX([1]สรุปคะแนน!$55:$55,MATCH([1]Grade!$C25,[1]สรุปคะแนน!$3:$3,0)),0)</f>
        <v>22</v>
      </c>
      <c r="H25" s="17">
        <f>IFERROR(INDEX([1]สรุปคะแนน!$85:$85,MATCH([1]Grade!$C25,[1]สรุปคะแนน!$3:$3,0)),0)</f>
        <v>13</v>
      </c>
      <c r="I25" s="17">
        <f>IFERROR(INDEX([1]สรุปคะแนน!$136:$136,MATCH([1]Grade!$C25,[1]สรุปคะแนน!$3:$3,0)),0)</f>
        <v>11.75</v>
      </c>
      <c r="J25" s="17">
        <f>IFERROR(INDEX([1]สรุปคะแนน!$184:$184,MATCH([1]Grade!$C25,[1]สรุปคะแนน!$3:$3,0)),0)</f>
        <v>11</v>
      </c>
      <c r="K25" s="17">
        <f>IFERROR(INDEX([1]สรุปคะแนน!$189:$189,MATCH([1]Grade!$C25,[1]สรุปคะแนน!$3:$3,0)),0)</f>
        <v>1</v>
      </c>
      <c r="L25" s="17">
        <f>IFERROR(INDEX([1]สรุปคะแนน!$205:$205,MATCH([1]Grade!$C25,[1]สรุปคะแนน!$3:$3,0)),0)</f>
        <v>12</v>
      </c>
      <c r="M25" s="17">
        <f>IFERROR(INDEX([1]สรุปคะแนน!$217:$217,MATCH([1]Grade!$C25,[1]สรุปคะแนน!$3:$3,0)),0)</f>
        <v>16</v>
      </c>
      <c r="N25" s="17">
        <f>IFERROR(INDEX([1]สรุปคะแนน!$234:$234,MATCH([1]Grade!$C25,[1]สรุปคะแนน!$3:$3,0)),0)</f>
        <v>3.25</v>
      </c>
      <c r="O25" s="18">
        <f t="shared" si="0"/>
        <v>164</v>
      </c>
      <c r="P25" s="18">
        <f t="shared" si="1"/>
        <v>100</v>
      </c>
      <c r="Q25" s="19" t="str">
        <f t="shared" si="2"/>
        <v>A</v>
      </c>
    </row>
    <row r="26" spans="1:18" x14ac:dyDescent="0.35">
      <c r="A26" s="15">
        <f>COUNTA($D$4:$D26)</f>
        <v>23</v>
      </c>
      <c r="B26" s="16" t="str">
        <f>[1]งบทดลองเบื้องต้น!$Z3</f>
        <v>เลย</v>
      </c>
      <c r="C26" s="16" t="str">
        <f>[1]งบทดลองเบื้องต้น!$Z4</f>
        <v>11031</v>
      </c>
      <c r="D26" s="16" t="str">
        <f>[1]งบทดลองเบื้องต้น!$Z5</f>
        <v>เชียงคาน,รพช.</v>
      </c>
      <c r="E26" s="17">
        <f>IFERROR(INDEX([1]สรุปคะแนน!$17:$17,MATCH([1]Grade!$C26,[1]สรุปคะแนน!$3:$3,0)),0)</f>
        <v>50</v>
      </c>
      <c r="F26" s="17">
        <f>IFERROR(INDEX([1]สรุปคะแนน!$29:$29,MATCH([1]Grade!$C26,[1]สรุปคะแนน!$3:$3,0)),0)</f>
        <v>24</v>
      </c>
      <c r="G26" s="17">
        <f>IFERROR(INDEX([1]สรุปคะแนน!$55:$55,MATCH([1]Grade!$C26,[1]สรุปคะแนน!$3:$3,0)),0)</f>
        <v>22</v>
      </c>
      <c r="H26" s="17">
        <f>IFERROR(INDEX([1]สรุปคะแนน!$85:$85,MATCH([1]Grade!$C26,[1]สรุปคะแนน!$3:$3,0)),0)</f>
        <v>13</v>
      </c>
      <c r="I26" s="17">
        <f>IFERROR(INDEX([1]สรุปคะแนน!$136:$136,MATCH([1]Grade!$C26,[1]สรุปคะแนน!$3:$3,0)),0)</f>
        <v>11.75</v>
      </c>
      <c r="J26" s="17">
        <f>IFERROR(INDEX([1]สรุปคะแนน!$184:$184,MATCH([1]Grade!$C26,[1]สรุปคะแนน!$3:$3,0)),0)</f>
        <v>11</v>
      </c>
      <c r="K26" s="17">
        <f>IFERROR(INDEX([1]สรุปคะแนน!$189:$189,MATCH([1]Grade!$C26,[1]สรุปคะแนน!$3:$3,0)),0)</f>
        <v>1</v>
      </c>
      <c r="L26" s="17">
        <f>IFERROR(INDEX([1]สรุปคะแนน!$205:$205,MATCH([1]Grade!$C26,[1]สรุปคะแนน!$3:$3,0)),0)</f>
        <v>10</v>
      </c>
      <c r="M26" s="17">
        <f>IFERROR(INDEX([1]สรุปคะแนน!$217:$217,MATCH([1]Grade!$C26,[1]สรุปคะแนน!$3:$3,0)),0)</f>
        <v>16</v>
      </c>
      <c r="N26" s="17">
        <f>IFERROR(INDEX([1]สรุปคะแนน!$234:$234,MATCH([1]Grade!$C26,[1]สรุปคะแนน!$3:$3,0)),0)</f>
        <v>3.25</v>
      </c>
      <c r="O26" s="18">
        <f t="shared" si="0"/>
        <v>162</v>
      </c>
      <c r="P26" s="18">
        <f t="shared" si="1"/>
        <v>98.780487804878049</v>
      </c>
      <c r="Q26" s="19" t="str">
        <f t="shared" si="2"/>
        <v>A</v>
      </c>
    </row>
    <row r="27" spans="1:18" x14ac:dyDescent="0.35">
      <c r="A27" s="15">
        <f>COUNTA($D$4:$D27)</f>
        <v>24</v>
      </c>
      <c r="B27" s="16" t="str">
        <f>[1]งบทดลองเบื้องต้น!$AA3</f>
        <v>เลย</v>
      </c>
      <c r="C27" s="16" t="str">
        <f>[1]งบทดลองเบื้องต้น!$AA4</f>
        <v>11032</v>
      </c>
      <c r="D27" s="16" t="str">
        <f>[1]งบทดลองเบื้องต้น!$AA5</f>
        <v>ปากชม,รพช.</v>
      </c>
      <c r="E27" s="17">
        <f>IFERROR(INDEX([1]สรุปคะแนน!$17:$17,MATCH([1]Grade!$C27,[1]สรุปคะแนน!$3:$3,0)),0)</f>
        <v>50</v>
      </c>
      <c r="F27" s="17">
        <f>IFERROR(INDEX([1]สรุปคะแนน!$29:$29,MATCH([1]Grade!$C27,[1]สรุปคะแนน!$3:$3,0)),0)</f>
        <v>24</v>
      </c>
      <c r="G27" s="17">
        <f>IFERROR(INDEX([1]สรุปคะแนน!$55:$55,MATCH([1]Grade!$C27,[1]สรุปคะแนน!$3:$3,0)),0)</f>
        <v>22</v>
      </c>
      <c r="H27" s="17">
        <f>IFERROR(INDEX([1]สรุปคะแนน!$85:$85,MATCH([1]Grade!$C27,[1]สรุปคะแนน!$3:$3,0)),0)</f>
        <v>13</v>
      </c>
      <c r="I27" s="17">
        <f>IFERROR(INDEX([1]สรุปคะแนน!$136:$136,MATCH([1]Grade!$C27,[1]สรุปคะแนน!$3:$3,0)),0)</f>
        <v>11.75</v>
      </c>
      <c r="J27" s="17">
        <f>IFERROR(INDEX([1]สรุปคะแนน!$184:$184,MATCH([1]Grade!$C27,[1]สรุปคะแนน!$3:$3,0)),0)</f>
        <v>11</v>
      </c>
      <c r="K27" s="17">
        <f>IFERROR(INDEX([1]สรุปคะแนน!$189:$189,MATCH([1]Grade!$C27,[1]สรุปคะแนน!$3:$3,0)),0)</f>
        <v>1</v>
      </c>
      <c r="L27" s="17">
        <f>IFERROR(INDEX([1]สรุปคะแนน!$205:$205,MATCH([1]Grade!$C27,[1]สรุปคะแนน!$3:$3,0)),0)</f>
        <v>12</v>
      </c>
      <c r="M27" s="17">
        <f>IFERROR(INDEX([1]สรุปคะแนน!$217:$217,MATCH([1]Grade!$C27,[1]สรุปคะแนน!$3:$3,0)),0)</f>
        <v>16</v>
      </c>
      <c r="N27" s="17">
        <f>IFERROR(INDEX([1]สรุปคะแนน!$234:$234,MATCH([1]Grade!$C27,[1]สรุปคะแนน!$3:$3,0)),0)</f>
        <v>3.25</v>
      </c>
      <c r="O27" s="18">
        <f t="shared" si="0"/>
        <v>164</v>
      </c>
      <c r="P27" s="18">
        <f t="shared" si="1"/>
        <v>100</v>
      </c>
      <c r="Q27" s="19" t="str">
        <f t="shared" si="2"/>
        <v>A</v>
      </c>
    </row>
    <row r="28" spans="1:18" x14ac:dyDescent="0.35">
      <c r="A28" s="15">
        <f>COUNTA($D$4:$D28)</f>
        <v>25</v>
      </c>
      <c r="B28" s="16" t="str">
        <f>[1]งบทดลองเบื้องต้น!$AB3</f>
        <v>เลย</v>
      </c>
      <c r="C28" s="16" t="str">
        <f>[1]งบทดลองเบื้องต้น!$AB4</f>
        <v>11033</v>
      </c>
      <c r="D28" s="16" t="str">
        <f>[1]งบทดลองเบื้องต้น!$AB5</f>
        <v>นาแห้ว,รพช.</v>
      </c>
      <c r="E28" s="17">
        <f>IFERROR(INDEX([1]สรุปคะแนน!$17:$17,MATCH([1]Grade!$C28,[1]สรุปคะแนน!$3:$3,0)),0)</f>
        <v>50</v>
      </c>
      <c r="F28" s="17">
        <f>IFERROR(INDEX([1]สรุปคะแนน!$29:$29,MATCH([1]Grade!$C28,[1]สรุปคะแนน!$3:$3,0)),0)</f>
        <v>24</v>
      </c>
      <c r="G28" s="17">
        <f>IFERROR(INDEX([1]สรุปคะแนน!$55:$55,MATCH([1]Grade!$C28,[1]สรุปคะแนน!$3:$3,0)),0)</f>
        <v>22</v>
      </c>
      <c r="H28" s="17">
        <f>IFERROR(INDEX([1]สรุปคะแนน!$85:$85,MATCH([1]Grade!$C28,[1]สรุปคะแนน!$3:$3,0)),0)</f>
        <v>13</v>
      </c>
      <c r="I28" s="17">
        <f>IFERROR(INDEX([1]สรุปคะแนน!$136:$136,MATCH([1]Grade!$C28,[1]สรุปคะแนน!$3:$3,0)),0)</f>
        <v>11.75</v>
      </c>
      <c r="J28" s="17">
        <f>IFERROR(INDEX([1]สรุปคะแนน!$184:$184,MATCH([1]Grade!$C28,[1]สรุปคะแนน!$3:$3,0)),0)</f>
        <v>11</v>
      </c>
      <c r="K28" s="17">
        <f>IFERROR(INDEX([1]สรุปคะแนน!$189:$189,MATCH([1]Grade!$C28,[1]สรุปคะแนน!$3:$3,0)),0)</f>
        <v>1</v>
      </c>
      <c r="L28" s="17">
        <f>IFERROR(INDEX([1]สรุปคะแนน!$205:$205,MATCH([1]Grade!$C28,[1]สรุปคะแนน!$3:$3,0)),0)</f>
        <v>11</v>
      </c>
      <c r="M28" s="17">
        <f>IFERROR(INDEX([1]สรุปคะแนน!$217:$217,MATCH([1]Grade!$C28,[1]สรุปคะแนน!$3:$3,0)),0)</f>
        <v>16</v>
      </c>
      <c r="N28" s="17">
        <f>IFERROR(INDEX([1]สรุปคะแนน!$234:$234,MATCH([1]Grade!$C28,[1]สรุปคะแนน!$3:$3,0)),0)</f>
        <v>3.25</v>
      </c>
      <c r="O28" s="18">
        <f t="shared" si="0"/>
        <v>163</v>
      </c>
      <c r="P28" s="18">
        <f t="shared" si="1"/>
        <v>99.390243902439025</v>
      </c>
      <c r="Q28" s="19" t="str">
        <f t="shared" si="2"/>
        <v>A</v>
      </c>
    </row>
    <row r="29" spans="1:18" x14ac:dyDescent="0.35">
      <c r="A29" s="15">
        <f>COUNTA($D$4:$D29)</f>
        <v>26</v>
      </c>
      <c r="B29" s="16" t="str">
        <f>[1]งบทดลองเบื้องต้น!$AC3</f>
        <v>เลย</v>
      </c>
      <c r="C29" s="16" t="str">
        <f>[1]งบทดลองเบื้องต้น!$AC4</f>
        <v>11034</v>
      </c>
      <c r="D29" s="16" t="str">
        <f>[1]งบทดลองเบื้องต้น!$AC5</f>
        <v>ภูเรือ,รพช.</v>
      </c>
      <c r="E29" s="17">
        <f>IFERROR(INDEX([1]สรุปคะแนน!$17:$17,MATCH([1]Grade!$C29,[1]สรุปคะแนน!$3:$3,0)),0)</f>
        <v>50</v>
      </c>
      <c r="F29" s="17">
        <f>IFERROR(INDEX([1]สรุปคะแนน!$29:$29,MATCH([1]Grade!$C29,[1]สรุปคะแนน!$3:$3,0)),0)</f>
        <v>24</v>
      </c>
      <c r="G29" s="17">
        <f>IFERROR(INDEX([1]สรุปคะแนน!$55:$55,MATCH([1]Grade!$C29,[1]สรุปคะแนน!$3:$3,0)),0)</f>
        <v>22</v>
      </c>
      <c r="H29" s="17">
        <f>IFERROR(INDEX([1]สรุปคะแนน!$85:$85,MATCH([1]Grade!$C29,[1]สรุปคะแนน!$3:$3,0)),0)</f>
        <v>13</v>
      </c>
      <c r="I29" s="17">
        <f>IFERROR(INDEX([1]สรุปคะแนน!$136:$136,MATCH([1]Grade!$C29,[1]สรุปคะแนน!$3:$3,0)),0)</f>
        <v>11.75</v>
      </c>
      <c r="J29" s="17">
        <f>IFERROR(INDEX([1]สรุปคะแนน!$184:$184,MATCH([1]Grade!$C29,[1]สรุปคะแนน!$3:$3,0)),0)</f>
        <v>11</v>
      </c>
      <c r="K29" s="17">
        <f>IFERROR(INDEX([1]สรุปคะแนน!$189:$189,MATCH([1]Grade!$C29,[1]สรุปคะแนน!$3:$3,0)),0)</f>
        <v>1</v>
      </c>
      <c r="L29" s="17">
        <f>IFERROR(INDEX([1]สรุปคะแนน!$205:$205,MATCH([1]Grade!$C29,[1]สรุปคะแนน!$3:$3,0)),0)</f>
        <v>12</v>
      </c>
      <c r="M29" s="17">
        <f>IFERROR(INDEX([1]สรุปคะแนน!$217:$217,MATCH([1]Grade!$C29,[1]สรุปคะแนน!$3:$3,0)),0)</f>
        <v>16</v>
      </c>
      <c r="N29" s="17">
        <f>IFERROR(INDEX([1]สรุปคะแนน!$234:$234,MATCH([1]Grade!$C29,[1]สรุปคะแนน!$3:$3,0)),0)</f>
        <v>3.25</v>
      </c>
      <c r="O29" s="18">
        <f t="shared" si="0"/>
        <v>164</v>
      </c>
      <c r="P29" s="18">
        <f t="shared" si="1"/>
        <v>100</v>
      </c>
      <c r="Q29" s="19" t="str">
        <f t="shared" si="2"/>
        <v>A</v>
      </c>
    </row>
    <row r="30" spans="1:18" x14ac:dyDescent="0.35">
      <c r="A30" s="15">
        <f>COUNTA($D$4:$D30)</f>
        <v>27</v>
      </c>
      <c r="B30" s="16" t="str">
        <f>[1]งบทดลองเบื้องต้น!$AD3</f>
        <v>เลย</v>
      </c>
      <c r="C30" s="16" t="str">
        <f>[1]งบทดลองเบื้องต้น!$AD4</f>
        <v>11035</v>
      </c>
      <c r="D30" s="16" t="str">
        <f>[1]งบทดลองเบื้องต้น!$AD5</f>
        <v>ท่าลี่,รพช.</v>
      </c>
      <c r="E30" s="17">
        <f>IFERROR(INDEX([1]สรุปคะแนน!$17:$17,MATCH([1]Grade!$C30,[1]สรุปคะแนน!$3:$3,0)),0)</f>
        <v>50</v>
      </c>
      <c r="F30" s="17">
        <f>IFERROR(INDEX([1]สรุปคะแนน!$29:$29,MATCH([1]Grade!$C30,[1]สรุปคะแนน!$3:$3,0)),0)</f>
        <v>24</v>
      </c>
      <c r="G30" s="17">
        <f>IFERROR(INDEX([1]สรุปคะแนน!$55:$55,MATCH([1]Grade!$C30,[1]สรุปคะแนน!$3:$3,0)),0)</f>
        <v>22</v>
      </c>
      <c r="H30" s="17">
        <f>IFERROR(INDEX([1]สรุปคะแนน!$85:$85,MATCH([1]Grade!$C30,[1]สรุปคะแนน!$3:$3,0)),0)</f>
        <v>13</v>
      </c>
      <c r="I30" s="17">
        <f>IFERROR(INDEX([1]สรุปคะแนน!$136:$136,MATCH([1]Grade!$C30,[1]สรุปคะแนน!$3:$3,0)),0)</f>
        <v>11.75</v>
      </c>
      <c r="J30" s="17">
        <f>IFERROR(INDEX([1]สรุปคะแนน!$184:$184,MATCH([1]Grade!$C30,[1]สรุปคะแนน!$3:$3,0)),0)</f>
        <v>11</v>
      </c>
      <c r="K30" s="17">
        <f>IFERROR(INDEX([1]สรุปคะแนน!$189:$189,MATCH([1]Grade!$C30,[1]สรุปคะแนน!$3:$3,0)),0)</f>
        <v>1</v>
      </c>
      <c r="L30" s="17">
        <f>IFERROR(INDEX([1]สรุปคะแนน!$205:$205,MATCH([1]Grade!$C30,[1]สรุปคะแนน!$3:$3,0)),0)</f>
        <v>12</v>
      </c>
      <c r="M30" s="17">
        <f>IFERROR(INDEX([1]สรุปคะแนน!$217:$217,MATCH([1]Grade!$C30,[1]สรุปคะแนน!$3:$3,0)),0)</f>
        <v>16</v>
      </c>
      <c r="N30" s="17">
        <f>IFERROR(INDEX([1]สรุปคะแนน!$234:$234,MATCH([1]Grade!$C30,[1]สรุปคะแนน!$3:$3,0)),0)</f>
        <v>3.25</v>
      </c>
      <c r="O30" s="18">
        <f t="shared" si="0"/>
        <v>164</v>
      </c>
      <c r="P30" s="18">
        <f t="shared" si="1"/>
        <v>100</v>
      </c>
      <c r="Q30" s="19" t="str">
        <f t="shared" si="2"/>
        <v>A</v>
      </c>
    </row>
    <row r="31" spans="1:18" x14ac:dyDescent="0.35">
      <c r="A31" s="15">
        <f>COUNTA($D$4:$D31)</f>
        <v>28</v>
      </c>
      <c r="B31" s="16" t="str">
        <f>[1]งบทดลองเบื้องต้น!$AE3</f>
        <v>เลย</v>
      </c>
      <c r="C31" s="16" t="str">
        <f>[1]งบทดลองเบื้องต้น!$AE4</f>
        <v>11036</v>
      </c>
      <c r="D31" s="16" t="str">
        <f>[1]งบทดลองเบื้องต้น!$AE5</f>
        <v>วังสะพุง,รพช.</v>
      </c>
      <c r="E31" s="17">
        <f>IFERROR(INDEX([1]สรุปคะแนน!$17:$17,MATCH([1]Grade!$C31,[1]สรุปคะแนน!$3:$3,0)),0)</f>
        <v>50</v>
      </c>
      <c r="F31" s="17">
        <f>IFERROR(INDEX([1]สรุปคะแนน!$29:$29,MATCH([1]Grade!$C31,[1]สรุปคะแนน!$3:$3,0)),0)</f>
        <v>24</v>
      </c>
      <c r="G31" s="17">
        <f>IFERROR(INDEX([1]สรุปคะแนน!$55:$55,MATCH([1]Grade!$C31,[1]สรุปคะแนน!$3:$3,0)),0)</f>
        <v>22</v>
      </c>
      <c r="H31" s="17">
        <f>IFERROR(INDEX([1]สรุปคะแนน!$85:$85,MATCH([1]Grade!$C31,[1]สรุปคะแนน!$3:$3,0)),0)</f>
        <v>13</v>
      </c>
      <c r="I31" s="17">
        <f>IFERROR(INDEX([1]สรุปคะแนน!$136:$136,MATCH([1]Grade!$C31,[1]สรุปคะแนน!$3:$3,0)),0)</f>
        <v>11.75</v>
      </c>
      <c r="J31" s="17">
        <f>IFERROR(INDEX([1]สรุปคะแนน!$184:$184,MATCH([1]Grade!$C31,[1]สรุปคะแนน!$3:$3,0)),0)</f>
        <v>11</v>
      </c>
      <c r="K31" s="17">
        <f>IFERROR(INDEX([1]สรุปคะแนน!$189:$189,MATCH([1]Grade!$C31,[1]สรุปคะแนน!$3:$3,0)),0)</f>
        <v>1</v>
      </c>
      <c r="L31" s="17">
        <f>IFERROR(INDEX([1]สรุปคะแนน!$205:$205,MATCH([1]Grade!$C31,[1]สรุปคะแนน!$3:$3,0)),0)</f>
        <v>12</v>
      </c>
      <c r="M31" s="17">
        <f>IFERROR(INDEX([1]สรุปคะแนน!$217:$217,MATCH([1]Grade!$C31,[1]สรุปคะแนน!$3:$3,0)),0)</f>
        <v>16</v>
      </c>
      <c r="N31" s="17">
        <f>IFERROR(INDEX([1]สรุปคะแนน!$234:$234,MATCH([1]Grade!$C31,[1]สรุปคะแนน!$3:$3,0)),0)</f>
        <v>3.25</v>
      </c>
      <c r="O31" s="18">
        <f t="shared" si="0"/>
        <v>164</v>
      </c>
      <c r="P31" s="18">
        <f t="shared" si="1"/>
        <v>100</v>
      </c>
      <c r="Q31" s="19" t="str">
        <f t="shared" si="2"/>
        <v>A</v>
      </c>
    </row>
    <row r="32" spans="1:18" x14ac:dyDescent="0.35">
      <c r="A32" s="15">
        <f>COUNTA($D$4:$D32)</f>
        <v>29</v>
      </c>
      <c r="B32" s="16" t="str">
        <f>[1]งบทดลองเบื้องต้น!$AF3</f>
        <v>เลย</v>
      </c>
      <c r="C32" s="16" t="str">
        <f>[1]งบทดลองเบื้องต้น!$AF4</f>
        <v>11037</v>
      </c>
      <c r="D32" s="16" t="str">
        <f>[1]งบทดลองเบื้องต้น!$AF5</f>
        <v>ภูกระดึง,รพช.</v>
      </c>
      <c r="E32" s="17">
        <f>IFERROR(INDEX([1]สรุปคะแนน!$17:$17,MATCH([1]Grade!$C32,[1]สรุปคะแนน!$3:$3,0)),0)</f>
        <v>50</v>
      </c>
      <c r="F32" s="17">
        <f>IFERROR(INDEX([1]สรุปคะแนน!$29:$29,MATCH([1]Grade!$C32,[1]สรุปคะแนน!$3:$3,0)),0)</f>
        <v>24</v>
      </c>
      <c r="G32" s="17">
        <f>IFERROR(INDEX([1]สรุปคะแนน!$55:$55,MATCH([1]Grade!$C32,[1]สรุปคะแนน!$3:$3,0)),0)</f>
        <v>22</v>
      </c>
      <c r="H32" s="17">
        <f>IFERROR(INDEX([1]สรุปคะแนน!$85:$85,MATCH([1]Grade!$C32,[1]สรุปคะแนน!$3:$3,0)),0)</f>
        <v>13</v>
      </c>
      <c r="I32" s="17">
        <f>IFERROR(INDEX([1]สรุปคะแนน!$136:$136,MATCH([1]Grade!$C32,[1]สรุปคะแนน!$3:$3,0)),0)</f>
        <v>11.75</v>
      </c>
      <c r="J32" s="17">
        <f>IFERROR(INDEX([1]สรุปคะแนน!$184:$184,MATCH([1]Grade!$C32,[1]สรุปคะแนน!$3:$3,0)),0)</f>
        <v>11</v>
      </c>
      <c r="K32" s="17">
        <f>IFERROR(INDEX([1]สรุปคะแนน!$189:$189,MATCH([1]Grade!$C32,[1]สรุปคะแนน!$3:$3,0)),0)</f>
        <v>1</v>
      </c>
      <c r="L32" s="17">
        <f>IFERROR(INDEX([1]สรุปคะแนน!$205:$205,MATCH([1]Grade!$C32,[1]สรุปคะแนน!$3:$3,0)),0)</f>
        <v>12</v>
      </c>
      <c r="M32" s="17">
        <f>IFERROR(INDEX([1]สรุปคะแนน!$217:$217,MATCH([1]Grade!$C32,[1]สรุปคะแนน!$3:$3,0)),0)</f>
        <v>16</v>
      </c>
      <c r="N32" s="17">
        <f>IFERROR(INDEX([1]สรุปคะแนน!$234:$234,MATCH([1]Grade!$C32,[1]สรุปคะแนน!$3:$3,0)),0)</f>
        <v>3.25</v>
      </c>
      <c r="O32" s="18">
        <f t="shared" si="0"/>
        <v>164</v>
      </c>
      <c r="P32" s="18">
        <f t="shared" si="1"/>
        <v>100</v>
      </c>
      <c r="Q32" s="19" t="str">
        <f t="shared" si="2"/>
        <v>A</v>
      </c>
    </row>
    <row r="33" spans="1:18" x14ac:dyDescent="0.35">
      <c r="A33" s="15">
        <f>COUNTA($D$4:$D33)</f>
        <v>30</v>
      </c>
      <c r="B33" s="16" t="str">
        <f>[1]งบทดลองเบื้องต้น!$AG3</f>
        <v>เลย</v>
      </c>
      <c r="C33" s="16" t="str">
        <f>[1]งบทดลองเบื้องต้น!$AG4</f>
        <v>11038</v>
      </c>
      <c r="D33" s="16" t="str">
        <f>[1]งบทดลองเบื้องต้น!$AG5</f>
        <v>ภูหลวง,รพช.</v>
      </c>
      <c r="E33" s="17">
        <f>IFERROR(INDEX([1]สรุปคะแนน!$17:$17,MATCH([1]Grade!$C33,[1]สรุปคะแนน!$3:$3,0)),0)</f>
        <v>50</v>
      </c>
      <c r="F33" s="17">
        <f>IFERROR(INDEX([1]สรุปคะแนน!$29:$29,MATCH([1]Grade!$C33,[1]สรุปคะแนน!$3:$3,0)),0)</f>
        <v>24</v>
      </c>
      <c r="G33" s="17">
        <f>IFERROR(INDEX([1]สรุปคะแนน!$55:$55,MATCH([1]Grade!$C33,[1]สรุปคะแนน!$3:$3,0)),0)</f>
        <v>22</v>
      </c>
      <c r="H33" s="17">
        <f>IFERROR(INDEX([1]สรุปคะแนน!$85:$85,MATCH([1]Grade!$C33,[1]สรุปคะแนน!$3:$3,0)),0)</f>
        <v>13</v>
      </c>
      <c r="I33" s="17">
        <f>IFERROR(INDEX([1]สรุปคะแนน!$136:$136,MATCH([1]Grade!$C33,[1]สรุปคะแนน!$3:$3,0)),0)</f>
        <v>11.75</v>
      </c>
      <c r="J33" s="17">
        <f>IFERROR(INDEX([1]สรุปคะแนน!$184:$184,MATCH([1]Grade!$C33,[1]สรุปคะแนน!$3:$3,0)),0)</f>
        <v>11</v>
      </c>
      <c r="K33" s="17">
        <f>IFERROR(INDEX([1]สรุปคะแนน!$189:$189,MATCH([1]Grade!$C33,[1]สรุปคะแนน!$3:$3,0)),0)</f>
        <v>1</v>
      </c>
      <c r="L33" s="17">
        <f>IFERROR(INDEX([1]สรุปคะแนน!$205:$205,MATCH([1]Grade!$C33,[1]สรุปคะแนน!$3:$3,0)),0)</f>
        <v>12</v>
      </c>
      <c r="M33" s="17">
        <f>IFERROR(INDEX([1]สรุปคะแนน!$217:$217,MATCH([1]Grade!$C33,[1]สรุปคะแนน!$3:$3,0)),0)</f>
        <v>16</v>
      </c>
      <c r="N33" s="17">
        <f>IFERROR(INDEX([1]สรุปคะแนน!$234:$234,MATCH([1]Grade!$C33,[1]สรุปคะแนน!$3:$3,0)),0)</f>
        <v>3.25</v>
      </c>
      <c r="O33" s="18">
        <f t="shared" si="0"/>
        <v>164</v>
      </c>
      <c r="P33" s="18">
        <f t="shared" si="1"/>
        <v>100</v>
      </c>
      <c r="Q33" s="19" t="str">
        <f t="shared" si="2"/>
        <v>A</v>
      </c>
    </row>
    <row r="34" spans="1:18" x14ac:dyDescent="0.35">
      <c r="A34" s="15">
        <f>COUNTA($D$4:$D34)</f>
        <v>31</v>
      </c>
      <c r="B34" s="16" t="str">
        <f>[1]งบทดลองเบื้องต้น!$AH3</f>
        <v>เลย</v>
      </c>
      <c r="C34" s="16" t="str">
        <f>[1]งบทดลองเบื้องต้น!$AH4</f>
        <v>11039</v>
      </c>
      <c r="D34" s="16" t="str">
        <f>[1]งบทดลองเบื้องต้น!$AH5</f>
        <v>ผาขาว,รพช.</v>
      </c>
      <c r="E34" s="17">
        <f>IFERROR(INDEX([1]สรุปคะแนน!$17:$17,MATCH([1]Grade!$C34,[1]สรุปคะแนน!$3:$3,0)),0)</f>
        <v>50</v>
      </c>
      <c r="F34" s="17">
        <f>IFERROR(INDEX([1]สรุปคะแนน!$29:$29,MATCH([1]Grade!$C34,[1]สรุปคะแนน!$3:$3,0)),0)</f>
        <v>24</v>
      </c>
      <c r="G34" s="17">
        <f>IFERROR(INDEX([1]สรุปคะแนน!$55:$55,MATCH([1]Grade!$C34,[1]สรุปคะแนน!$3:$3,0)),0)</f>
        <v>22</v>
      </c>
      <c r="H34" s="17">
        <f>IFERROR(INDEX([1]สรุปคะแนน!$85:$85,MATCH([1]Grade!$C34,[1]สรุปคะแนน!$3:$3,0)),0)</f>
        <v>13</v>
      </c>
      <c r="I34" s="17">
        <f>IFERROR(INDEX([1]สรุปคะแนน!$136:$136,MATCH([1]Grade!$C34,[1]สรุปคะแนน!$3:$3,0)),0)</f>
        <v>11.75</v>
      </c>
      <c r="J34" s="17">
        <f>IFERROR(INDEX([1]สรุปคะแนน!$184:$184,MATCH([1]Grade!$C34,[1]สรุปคะแนน!$3:$3,0)),0)</f>
        <v>11</v>
      </c>
      <c r="K34" s="17">
        <f>IFERROR(INDEX([1]สรุปคะแนน!$189:$189,MATCH([1]Grade!$C34,[1]สรุปคะแนน!$3:$3,0)),0)</f>
        <v>1</v>
      </c>
      <c r="L34" s="17">
        <f>IFERROR(INDEX([1]สรุปคะแนน!$205:$205,MATCH([1]Grade!$C34,[1]สรุปคะแนน!$3:$3,0)),0)</f>
        <v>11</v>
      </c>
      <c r="M34" s="17">
        <f>IFERROR(INDEX([1]สรุปคะแนน!$217:$217,MATCH([1]Grade!$C34,[1]สรุปคะแนน!$3:$3,0)),0)</f>
        <v>16</v>
      </c>
      <c r="N34" s="17">
        <f>IFERROR(INDEX([1]สรุปคะแนน!$234:$234,MATCH([1]Grade!$C34,[1]สรุปคะแนน!$3:$3,0)),0)</f>
        <v>3.25</v>
      </c>
      <c r="O34" s="18">
        <f t="shared" si="0"/>
        <v>163</v>
      </c>
      <c r="P34" s="18">
        <f t="shared" si="1"/>
        <v>99.390243902439025</v>
      </c>
      <c r="Q34" s="19" t="str">
        <f t="shared" si="2"/>
        <v>A</v>
      </c>
    </row>
    <row r="35" spans="1:18" x14ac:dyDescent="0.35">
      <c r="A35" s="15">
        <f>COUNTA($D$4:$D35)</f>
        <v>32</v>
      </c>
      <c r="B35" s="16" t="str">
        <f>[1]งบทดลองเบื้องต้น!$AI3</f>
        <v>เลย</v>
      </c>
      <c r="C35" s="16" t="str">
        <f>[1]งบทดลองเบื้องต้น!$AI4</f>
        <v>11447</v>
      </c>
      <c r="D35" s="16" t="str">
        <f>[1]งบทดลองเบื้องต้น!$AI5</f>
        <v>สมเด็จพระยุพราชด่านซ้าย,รพช.</v>
      </c>
      <c r="E35" s="17">
        <f>IFERROR(INDEX([1]สรุปคะแนน!$17:$17,MATCH([1]Grade!$C35,[1]สรุปคะแนน!$3:$3,0)),0)</f>
        <v>50</v>
      </c>
      <c r="F35" s="17">
        <f>IFERROR(INDEX([1]สรุปคะแนน!$29:$29,MATCH([1]Grade!$C35,[1]สรุปคะแนน!$3:$3,0)),0)</f>
        <v>24</v>
      </c>
      <c r="G35" s="17">
        <f>IFERROR(INDEX([1]สรุปคะแนน!$55:$55,MATCH([1]Grade!$C35,[1]สรุปคะแนน!$3:$3,0)),0)</f>
        <v>22</v>
      </c>
      <c r="H35" s="17">
        <f>IFERROR(INDEX([1]สรุปคะแนน!$85:$85,MATCH([1]Grade!$C35,[1]สรุปคะแนน!$3:$3,0)),0)</f>
        <v>12.5</v>
      </c>
      <c r="I35" s="17">
        <f>IFERROR(INDEX([1]สรุปคะแนน!$136:$136,MATCH([1]Grade!$C35,[1]สรุปคะแนน!$3:$3,0)),0)</f>
        <v>11.75</v>
      </c>
      <c r="J35" s="17">
        <f>IFERROR(INDEX([1]สรุปคะแนน!$184:$184,MATCH([1]Grade!$C35,[1]สรุปคะแนน!$3:$3,0)),0)</f>
        <v>11</v>
      </c>
      <c r="K35" s="17">
        <f>IFERROR(INDEX([1]สรุปคะแนน!$189:$189,MATCH([1]Grade!$C35,[1]สรุปคะแนน!$3:$3,0)),0)</f>
        <v>1</v>
      </c>
      <c r="L35" s="17">
        <f>IFERROR(INDEX([1]สรุปคะแนน!$205:$205,MATCH([1]Grade!$C35,[1]สรุปคะแนน!$3:$3,0)),0)</f>
        <v>12</v>
      </c>
      <c r="M35" s="17">
        <f>IFERROR(INDEX([1]สรุปคะแนน!$217:$217,MATCH([1]Grade!$C35,[1]สรุปคะแนน!$3:$3,0)),0)</f>
        <v>16</v>
      </c>
      <c r="N35" s="17">
        <f>IFERROR(INDEX([1]สรุปคะแนน!$234:$234,MATCH([1]Grade!$C35,[1]สรุปคะแนน!$3:$3,0)),0)</f>
        <v>3.25</v>
      </c>
      <c r="O35" s="18">
        <f t="shared" si="0"/>
        <v>163.5</v>
      </c>
      <c r="P35" s="18">
        <f t="shared" si="1"/>
        <v>99.695121951219505</v>
      </c>
      <c r="Q35" s="19" t="str">
        <f t="shared" si="2"/>
        <v>A</v>
      </c>
    </row>
    <row r="36" spans="1:18" x14ac:dyDescent="0.35">
      <c r="A36" s="15">
        <f>COUNTA($D$4:$D36)</f>
        <v>33</v>
      </c>
      <c r="B36" s="16" t="str">
        <f>[1]งบทดลองเบื้องต้น!$AJ3</f>
        <v>เลย</v>
      </c>
      <c r="C36" s="16" t="str">
        <f>[1]งบทดลองเบื้องต้น!$AJ4</f>
        <v>14133</v>
      </c>
      <c r="D36" s="16" t="str">
        <f>[1]งบทดลองเบื้องต้น!$AJ5</f>
        <v>เอราวัณ,รพช.</v>
      </c>
      <c r="E36" s="17">
        <f>IFERROR(INDEX([1]สรุปคะแนน!$17:$17,MATCH([1]Grade!$C36,[1]สรุปคะแนน!$3:$3,0)),0)</f>
        <v>50</v>
      </c>
      <c r="F36" s="17">
        <f>IFERROR(INDEX([1]สรุปคะแนน!$29:$29,MATCH([1]Grade!$C36,[1]สรุปคะแนน!$3:$3,0)),0)</f>
        <v>24</v>
      </c>
      <c r="G36" s="17">
        <f>IFERROR(INDEX([1]สรุปคะแนน!$55:$55,MATCH([1]Grade!$C36,[1]สรุปคะแนน!$3:$3,0)),0)</f>
        <v>22</v>
      </c>
      <c r="H36" s="17">
        <f>IFERROR(INDEX([1]สรุปคะแนน!$85:$85,MATCH([1]Grade!$C36,[1]สรุปคะแนน!$3:$3,0)),0)</f>
        <v>13</v>
      </c>
      <c r="I36" s="17">
        <f>IFERROR(INDEX([1]สรุปคะแนน!$136:$136,MATCH([1]Grade!$C36,[1]สรุปคะแนน!$3:$3,0)),0)</f>
        <v>11.75</v>
      </c>
      <c r="J36" s="17">
        <f>IFERROR(INDEX([1]สรุปคะแนน!$184:$184,MATCH([1]Grade!$C36,[1]สรุปคะแนน!$3:$3,0)),0)</f>
        <v>11</v>
      </c>
      <c r="K36" s="17">
        <f>IFERROR(INDEX([1]สรุปคะแนน!$189:$189,MATCH([1]Grade!$C36,[1]สรุปคะแนน!$3:$3,0)),0)</f>
        <v>1</v>
      </c>
      <c r="L36" s="17">
        <f>IFERROR(INDEX([1]สรุปคะแนน!$205:$205,MATCH([1]Grade!$C36,[1]สรุปคะแนน!$3:$3,0)),0)</f>
        <v>11</v>
      </c>
      <c r="M36" s="17">
        <f>IFERROR(INDEX([1]สรุปคะแนน!$217:$217,MATCH([1]Grade!$C36,[1]สรุปคะแนน!$3:$3,0)),0)</f>
        <v>16</v>
      </c>
      <c r="N36" s="17">
        <f>IFERROR(INDEX([1]สรุปคะแนน!$234:$234,MATCH([1]Grade!$C36,[1]สรุปคะแนน!$3:$3,0)),0)</f>
        <v>3.25</v>
      </c>
      <c r="O36" s="18">
        <f t="shared" si="0"/>
        <v>163</v>
      </c>
      <c r="P36" s="18">
        <f t="shared" si="1"/>
        <v>99.390243902439025</v>
      </c>
      <c r="Q36" s="19" t="str">
        <f t="shared" si="2"/>
        <v>A</v>
      </c>
    </row>
    <row r="37" spans="1:18" x14ac:dyDescent="0.35">
      <c r="A37" s="15">
        <f>COUNTA($D$4:$D37)</f>
        <v>34</v>
      </c>
      <c r="B37" s="16" t="str">
        <f>[1]งบทดลองเบื้องต้น!$AK3</f>
        <v>เลย</v>
      </c>
      <c r="C37" s="16" t="str">
        <f>[1]งบทดลองเบื้องต้น!$AK4</f>
        <v>28861</v>
      </c>
      <c r="D37" s="16" t="str">
        <f>[1]งบทดลองเบื้องต้น!$AK5</f>
        <v>หนองหิน,รพช.</v>
      </c>
      <c r="E37" s="17">
        <f>IFERROR(INDEX([1]สรุปคะแนน!$17:$17,MATCH([1]Grade!$C37,[1]สรุปคะแนน!$3:$3,0)),0)</f>
        <v>50</v>
      </c>
      <c r="F37" s="17">
        <f>IFERROR(INDEX([1]สรุปคะแนน!$29:$29,MATCH([1]Grade!$C37,[1]สรุปคะแนน!$3:$3,0)),0)</f>
        <v>24</v>
      </c>
      <c r="G37" s="17">
        <f>IFERROR(INDEX([1]สรุปคะแนน!$55:$55,MATCH([1]Grade!$C37,[1]สรุปคะแนน!$3:$3,0)),0)</f>
        <v>22</v>
      </c>
      <c r="H37" s="17">
        <f>IFERROR(INDEX([1]สรุปคะแนน!$85:$85,MATCH([1]Grade!$C37,[1]สรุปคะแนน!$3:$3,0)),0)</f>
        <v>13</v>
      </c>
      <c r="I37" s="17">
        <f>IFERROR(INDEX([1]สรุปคะแนน!$136:$136,MATCH([1]Grade!$C37,[1]สรุปคะแนน!$3:$3,0)),0)</f>
        <v>11.75</v>
      </c>
      <c r="J37" s="17">
        <f>IFERROR(INDEX([1]สรุปคะแนน!$184:$184,MATCH([1]Grade!$C37,[1]สรุปคะแนน!$3:$3,0)),0)</f>
        <v>11</v>
      </c>
      <c r="K37" s="17">
        <f>IFERROR(INDEX([1]สรุปคะแนน!$189:$189,MATCH([1]Grade!$C37,[1]สรุปคะแนน!$3:$3,0)),0)</f>
        <v>1</v>
      </c>
      <c r="L37" s="17">
        <f>IFERROR(INDEX([1]สรุปคะแนน!$205:$205,MATCH([1]Grade!$C37,[1]สรุปคะแนน!$3:$3,0)),0)</f>
        <v>12</v>
      </c>
      <c r="M37" s="17">
        <f>IFERROR(INDEX([1]สรุปคะแนน!$217:$217,MATCH([1]Grade!$C37,[1]สรุปคะแนน!$3:$3,0)),0)</f>
        <v>16</v>
      </c>
      <c r="N37" s="17">
        <f>IFERROR(INDEX([1]สรุปคะแนน!$234:$234,MATCH([1]Grade!$C37,[1]สรุปคะแนน!$3:$3,0)),0)</f>
        <v>3.25</v>
      </c>
      <c r="O37" s="18">
        <f t="shared" si="0"/>
        <v>164</v>
      </c>
      <c r="P37" s="18">
        <f t="shared" si="1"/>
        <v>100</v>
      </c>
      <c r="Q37" s="19" t="str">
        <f t="shared" si="2"/>
        <v>A</v>
      </c>
    </row>
    <row r="38" spans="1:18" x14ac:dyDescent="0.35">
      <c r="A38" s="15">
        <f>COUNTA($D$4:$D38)</f>
        <v>35</v>
      </c>
      <c r="B38" s="16" t="str">
        <f>[1]งบทดลองเบื้องต้น!$AL3</f>
        <v>สกลนคร</v>
      </c>
      <c r="C38" s="16" t="str">
        <f>[1]งบทดลองเบื้องต้น!$AL4</f>
        <v>10710</v>
      </c>
      <c r="D38" s="16" t="str">
        <f>[1]งบทดลองเบื้องต้น!$AL5</f>
        <v>สกลนคร,รพศ.</v>
      </c>
      <c r="E38" s="17">
        <f>IFERROR(INDEX([1]สรุปคะแนน!$17:$17,MATCH([1]Grade!$C38,[1]สรุปคะแนน!$3:$3,0)),0)</f>
        <v>50</v>
      </c>
      <c r="F38" s="17">
        <f>IFERROR(INDEX([1]สรุปคะแนน!$29:$29,MATCH([1]Grade!$C38,[1]สรุปคะแนน!$3:$3,0)),0)</f>
        <v>24</v>
      </c>
      <c r="G38" s="17">
        <f>IFERROR(INDEX([1]สรุปคะแนน!$55:$55,MATCH([1]Grade!$C38,[1]สรุปคะแนน!$3:$3,0)),0)</f>
        <v>21</v>
      </c>
      <c r="H38" s="17">
        <f>IFERROR(INDEX([1]สรุปคะแนน!$85:$85,MATCH([1]Grade!$C38,[1]สรุปคะแนน!$3:$3,0)),0)</f>
        <v>12.5</v>
      </c>
      <c r="I38" s="17">
        <f>IFERROR(INDEX([1]สรุปคะแนน!$136:$136,MATCH([1]Grade!$C38,[1]สรุปคะแนน!$3:$3,0)),0)</f>
        <v>11.75</v>
      </c>
      <c r="J38" s="17">
        <f>IFERROR(INDEX([1]สรุปคะแนน!$184:$184,MATCH([1]Grade!$C38,[1]สรุปคะแนน!$3:$3,0)),0)</f>
        <v>11</v>
      </c>
      <c r="K38" s="17">
        <f>IFERROR(INDEX([1]สรุปคะแนน!$189:$189,MATCH([1]Grade!$C38,[1]สรุปคะแนน!$3:$3,0)),0)</f>
        <v>1</v>
      </c>
      <c r="L38" s="17">
        <f>IFERROR(INDEX([1]สรุปคะแนน!$205:$205,MATCH([1]Grade!$C38,[1]สรุปคะแนน!$3:$3,0)),0)</f>
        <v>12</v>
      </c>
      <c r="M38" s="17">
        <f>IFERROR(INDEX([1]สรุปคะแนน!$217:$217,MATCH([1]Grade!$C38,[1]สรุปคะแนน!$3:$3,0)),0)</f>
        <v>12</v>
      </c>
      <c r="N38" s="17">
        <f>IFERROR(INDEX([1]สรุปคะแนน!$234:$234,MATCH([1]Grade!$C38,[1]สรุปคะแนน!$3:$3,0)),0)</f>
        <v>3.25</v>
      </c>
      <c r="O38" s="18">
        <f t="shared" si="0"/>
        <v>158.5</v>
      </c>
      <c r="P38" s="18">
        <f t="shared" si="1"/>
        <v>96.646341463414629</v>
      </c>
      <c r="Q38" s="19" t="str">
        <f t="shared" si="2"/>
        <v>A</v>
      </c>
      <c r="R38" s="20">
        <f>AVERAGEA(P38:P55)</f>
        <v>98.382452574525743</v>
      </c>
    </row>
    <row r="39" spans="1:18" x14ac:dyDescent="0.35">
      <c r="A39" s="15">
        <f>COUNTA($D$4:$D39)</f>
        <v>36</v>
      </c>
      <c r="B39" s="16" t="str">
        <f>[1]งบทดลองเบื้องต้น!$AM3</f>
        <v>สกลนคร</v>
      </c>
      <c r="C39" s="16" t="str">
        <f>[1]งบทดลองเบื้องต้น!$AM4</f>
        <v>11089</v>
      </c>
      <c r="D39" s="16" t="str">
        <f>[1]งบทดลองเบื้องต้น!$AM5</f>
        <v>กุสุมาลย์,รพช.</v>
      </c>
      <c r="E39" s="17">
        <f>IFERROR(INDEX([1]สรุปคะแนน!$17:$17,MATCH([1]Grade!$C39,[1]สรุปคะแนน!$3:$3,0)),0)</f>
        <v>45</v>
      </c>
      <c r="F39" s="17">
        <f>IFERROR(INDEX([1]สรุปคะแนน!$29:$29,MATCH([1]Grade!$C39,[1]สรุปคะแนน!$3:$3,0)),0)</f>
        <v>24</v>
      </c>
      <c r="G39" s="17">
        <f>IFERROR(INDEX([1]สรุปคะแนน!$55:$55,MATCH([1]Grade!$C39,[1]สรุปคะแนน!$3:$3,0)),0)</f>
        <v>22</v>
      </c>
      <c r="H39" s="17">
        <f>IFERROR(INDEX([1]สรุปคะแนน!$85:$85,MATCH([1]Grade!$C39,[1]สรุปคะแนน!$3:$3,0)),0)</f>
        <v>13</v>
      </c>
      <c r="I39" s="17">
        <f>IFERROR(INDEX([1]สรุปคะแนน!$136:$136,MATCH([1]Grade!$C39,[1]สรุปคะแนน!$3:$3,0)),0)</f>
        <v>11.75</v>
      </c>
      <c r="J39" s="17">
        <f>IFERROR(INDEX([1]สรุปคะแนน!$184:$184,MATCH([1]Grade!$C39,[1]สรุปคะแนน!$3:$3,0)),0)</f>
        <v>11</v>
      </c>
      <c r="K39" s="17">
        <f>IFERROR(INDEX([1]สรุปคะแนน!$189:$189,MATCH([1]Grade!$C39,[1]สรุปคะแนน!$3:$3,0)),0)</f>
        <v>1</v>
      </c>
      <c r="L39" s="17">
        <f>IFERROR(INDEX([1]สรุปคะแนน!$205:$205,MATCH([1]Grade!$C39,[1]สรุปคะแนน!$3:$3,0)),0)</f>
        <v>12</v>
      </c>
      <c r="M39" s="17">
        <f>IFERROR(INDEX([1]สรุปคะแนน!$217:$217,MATCH([1]Grade!$C39,[1]สรุปคะแนน!$3:$3,0)),0)</f>
        <v>16</v>
      </c>
      <c r="N39" s="17">
        <f>IFERROR(INDEX([1]สรุปคะแนน!$234:$234,MATCH([1]Grade!$C39,[1]สรุปคะแนน!$3:$3,0)),0)</f>
        <v>3.25</v>
      </c>
      <c r="O39" s="18">
        <f t="shared" si="0"/>
        <v>159</v>
      </c>
      <c r="P39" s="18">
        <f t="shared" si="1"/>
        <v>96.951219512195124</v>
      </c>
      <c r="Q39" s="19" t="str">
        <f t="shared" si="2"/>
        <v>A</v>
      </c>
    </row>
    <row r="40" spans="1:18" x14ac:dyDescent="0.35">
      <c r="A40" s="15">
        <f>COUNTA($D$4:$D40)</f>
        <v>37</v>
      </c>
      <c r="B40" s="16" t="str">
        <f>[1]งบทดลองเบื้องต้น!$AN3</f>
        <v>สกลนคร</v>
      </c>
      <c r="C40" s="16" t="str">
        <f>[1]งบทดลองเบื้องต้น!$AN4</f>
        <v>11090</v>
      </c>
      <c r="D40" s="16" t="str">
        <f>[1]งบทดลองเบื้องต้น!$AN5</f>
        <v>กุดบาก,รพช.</v>
      </c>
      <c r="E40" s="17">
        <f>IFERROR(INDEX([1]สรุปคะแนน!$17:$17,MATCH([1]Grade!$C40,[1]สรุปคะแนน!$3:$3,0)),0)</f>
        <v>50</v>
      </c>
      <c r="F40" s="17">
        <f>IFERROR(INDEX([1]สรุปคะแนน!$29:$29,MATCH([1]Grade!$C40,[1]สรุปคะแนน!$3:$3,0)),0)</f>
        <v>24</v>
      </c>
      <c r="G40" s="17">
        <f>IFERROR(INDEX([1]สรุปคะแนน!$55:$55,MATCH([1]Grade!$C40,[1]สรุปคะแนน!$3:$3,0)),0)</f>
        <v>22</v>
      </c>
      <c r="H40" s="17">
        <f>IFERROR(INDEX([1]สรุปคะแนน!$85:$85,MATCH([1]Grade!$C40,[1]สรุปคะแนน!$3:$3,0)),0)</f>
        <v>13</v>
      </c>
      <c r="I40" s="17">
        <f>IFERROR(INDEX([1]สรุปคะแนน!$136:$136,MATCH([1]Grade!$C40,[1]สรุปคะแนน!$3:$3,0)),0)</f>
        <v>11.75</v>
      </c>
      <c r="J40" s="17">
        <f>IFERROR(INDEX([1]สรุปคะแนน!$184:$184,MATCH([1]Grade!$C40,[1]สรุปคะแนน!$3:$3,0)),0)</f>
        <v>11</v>
      </c>
      <c r="K40" s="17">
        <f>IFERROR(INDEX([1]สรุปคะแนน!$189:$189,MATCH([1]Grade!$C40,[1]สรุปคะแนน!$3:$3,0)),0)</f>
        <v>1</v>
      </c>
      <c r="L40" s="17">
        <f>IFERROR(INDEX([1]สรุปคะแนน!$205:$205,MATCH([1]Grade!$C40,[1]สรุปคะแนน!$3:$3,0)),0)</f>
        <v>12</v>
      </c>
      <c r="M40" s="17">
        <f>IFERROR(INDEX([1]สรุปคะแนน!$217:$217,MATCH([1]Grade!$C40,[1]สรุปคะแนน!$3:$3,0)),0)</f>
        <v>16</v>
      </c>
      <c r="N40" s="17">
        <f>IFERROR(INDEX([1]สรุปคะแนน!$234:$234,MATCH([1]Grade!$C40,[1]สรุปคะแนน!$3:$3,0)),0)</f>
        <v>3.25</v>
      </c>
      <c r="O40" s="18">
        <f t="shared" si="0"/>
        <v>164</v>
      </c>
      <c r="P40" s="18">
        <f t="shared" si="1"/>
        <v>100</v>
      </c>
      <c r="Q40" s="19" t="str">
        <f t="shared" si="2"/>
        <v>A</v>
      </c>
    </row>
    <row r="41" spans="1:18" x14ac:dyDescent="0.35">
      <c r="A41" s="15">
        <f>COUNTA($D$4:$D41)</f>
        <v>38</v>
      </c>
      <c r="B41" s="16" t="str">
        <f>[1]งบทดลองเบื้องต้น!$AO3</f>
        <v>สกลนคร</v>
      </c>
      <c r="C41" s="16" t="str">
        <f>[1]งบทดลองเบื้องต้น!$AO4</f>
        <v>11091</v>
      </c>
      <c r="D41" s="16" t="str">
        <f>[1]งบทดลองเบื้องต้น!$AO5</f>
        <v>พระอาจารย์ฝั้นอาจาโร,รพช.</v>
      </c>
      <c r="E41" s="17">
        <f>IFERROR(INDEX([1]สรุปคะแนน!$17:$17,MATCH([1]Grade!$C41,[1]สรุปคะแนน!$3:$3,0)),0)</f>
        <v>50</v>
      </c>
      <c r="F41" s="17">
        <f>IFERROR(INDEX([1]สรุปคะแนน!$29:$29,MATCH([1]Grade!$C41,[1]สรุปคะแนน!$3:$3,0)),0)</f>
        <v>24</v>
      </c>
      <c r="G41" s="17">
        <f>IFERROR(INDEX([1]สรุปคะแนน!$55:$55,MATCH([1]Grade!$C41,[1]สรุปคะแนน!$3:$3,0)),0)</f>
        <v>22</v>
      </c>
      <c r="H41" s="17">
        <f>IFERROR(INDEX([1]สรุปคะแนน!$85:$85,MATCH([1]Grade!$C41,[1]สรุปคะแนน!$3:$3,0)),0)</f>
        <v>13</v>
      </c>
      <c r="I41" s="17">
        <f>IFERROR(INDEX([1]สรุปคะแนน!$136:$136,MATCH([1]Grade!$C41,[1]สรุปคะแนน!$3:$3,0)),0)</f>
        <v>11.75</v>
      </c>
      <c r="J41" s="17">
        <f>IFERROR(INDEX([1]สรุปคะแนน!$184:$184,MATCH([1]Grade!$C41,[1]สรุปคะแนน!$3:$3,0)),0)</f>
        <v>11</v>
      </c>
      <c r="K41" s="17">
        <f>IFERROR(INDEX([1]สรุปคะแนน!$189:$189,MATCH([1]Grade!$C41,[1]สรุปคะแนน!$3:$3,0)),0)</f>
        <v>1</v>
      </c>
      <c r="L41" s="17">
        <f>IFERROR(INDEX([1]สรุปคะแนน!$205:$205,MATCH([1]Grade!$C41,[1]สรุปคะแนน!$3:$3,0)),0)</f>
        <v>12</v>
      </c>
      <c r="M41" s="17">
        <f>IFERROR(INDEX([1]สรุปคะแนน!$217:$217,MATCH([1]Grade!$C41,[1]สรุปคะแนน!$3:$3,0)),0)</f>
        <v>16</v>
      </c>
      <c r="N41" s="17">
        <f>IFERROR(INDEX([1]สรุปคะแนน!$234:$234,MATCH([1]Grade!$C41,[1]สรุปคะแนน!$3:$3,0)),0)</f>
        <v>3.25</v>
      </c>
      <c r="O41" s="18">
        <f t="shared" si="0"/>
        <v>164</v>
      </c>
      <c r="P41" s="18">
        <f t="shared" si="1"/>
        <v>100</v>
      </c>
      <c r="Q41" s="19" t="str">
        <f t="shared" si="2"/>
        <v>A</v>
      </c>
    </row>
    <row r="42" spans="1:18" x14ac:dyDescent="0.35">
      <c r="A42" s="15">
        <f>COUNTA($D$4:$D42)</f>
        <v>39</v>
      </c>
      <c r="B42" s="16" t="str">
        <f>[1]งบทดลองเบื้องต้น!$AP3</f>
        <v>สกลนคร</v>
      </c>
      <c r="C42" s="16" t="str">
        <f>[1]งบทดลองเบื้องต้น!$AP4</f>
        <v>11092</v>
      </c>
      <c r="D42" s="16" t="str">
        <f>[1]งบทดลองเบื้องต้น!$AP5</f>
        <v>พังโคน,รพช.</v>
      </c>
      <c r="E42" s="17">
        <f>IFERROR(INDEX([1]สรุปคะแนน!$17:$17,MATCH([1]Grade!$C42,[1]สรุปคะแนน!$3:$3,0)),0)</f>
        <v>50</v>
      </c>
      <c r="F42" s="17">
        <f>IFERROR(INDEX([1]สรุปคะแนน!$29:$29,MATCH([1]Grade!$C42,[1]สรุปคะแนน!$3:$3,0)),0)</f>
        <v>24</v>
      </c>
      <c r="G42" s="17">
        <f>IFERROR(INDEX([1]สรุปคะแนน!$55:$55,MATCH([1]Grade!$C42,[1]สรุปคะแนน!$3:$3,0)),0)</f>
        <v>22</v>
      </c>
      <c r="H42" s="17">
        <f>IFERROR(INDEX([1]สรุปคะแนน!$85:$85,MATCH([1]Grade!$C42,[1]สรุปคะแนน!$3:$3,0)),0)</f>
        <v>13</v>
      </c>
      <c r="I42" s="17">
        <f>IFERROR(INDEX([1]สรุปคะแนน!$136:$136,MATCH([1]Grade!$C42,[1]สรุปคะแนน!$3:$3,0)),0)</f>
        <v>11.75</v>
      </c>
      <c r="J42" s="17">
        <f>IFERROR(INDEX([1]สรุปคะแนน!$184:$184,MATCH([1]Grade!$C42,[1]สรุปคะแนน!$3:$3,0)),0)</f>
        <v>11</v>
      </c>
      <c r="K42" s="17">
        <f>IFERROR(INDEX([1]สรุปคะแนน!$189:$189,MATCH([1]Grade!$C42,[1]สรุปคะแนน!$3:$3,0)),0)</f>
        <v>1</v>
      </c>
      <c r="L42" s="17">
        <f>IFERROR(INDEX([1]สรุปคะแนน!$205:$205,MATCH([1]Grade!$C42,[1]สรุปคะแนน!$3:$3,0)),0)</f>
        <v>12</v>
      </c>
      <c r="M42" s="17">
        <f>IFERROR(INDEX([1]สรุปคะแนน!$217:$217,MATCH([1]Grade!$C42,[1]สรุปคะแนน!$3:$3,0)),0)</f>
        <v>16</v>
      </c>
      <c r="N42" s="17">
        <f>IFERROR(INDEX([1]สรุปคะแนน!$234:$234,MATCH([1]Grade!$C42,[1]สรุปคะแนน!$3:$3,0)),0)</f>
        <v>3.25</v>
      </c>
      <c r="O42" s="18">
        <f t="shared" si="0"/>
        <v>164</v>
      </c>
      <c r="P42" s="18">
        <f t="shared" si="1"/>
        <v>100</v>
      </c>
      <c r="Q42" s="19" t="str">
        <f t="shared" si="2"/>
        <v>A</v>
      </c>
    </row>
    <row r="43" spans="1:18" x14ac:dyDescent="0.35">
      <c r="A43" s="15">
        <f>COUNTA($D$4:$D43)</f>
        <v>40</v>
      </c>
      <c r="B43" s="16" t="str">
        <f>[1]งบทดลองเบื้องต้น!$AQ3</f>
        <v>สกลนคร</v>
      </c>
      <c r="C43" s="16" t="str">
        <f>[1]งบทดลองเบื้องต้น!$AQ4</f>
        <v>11093</v>
      </c>
      <c r="D43" s="16" t="str">
        <f>[1]งบทดลองเบื้องต้น!$AQ5</f>
        <v>วาริชภูมิ,รพช.</v>
      </c>
      <c r="E43" s="17">
        <f>IFERROR(INDEX([1]สรุปคะแนน!$17:$17,MATCH([1]Grade!$C43,[1]สรุปคะแนน!$3:$3,0)),0)</f>
        <v>50</v>
      </c>
      <c r="F43" s="17">
        <f>IFERROR(INDEX([1]สรุปคะแนน!$29:$29,MATCH([1]Grade!$C43,[1]สรุปคะแนน!$3:$3,0)),0)</f>
        <v>24</v>
      </c>
      <c r="G43" s="17">
        <f>IFERROR(INDEX([1]สรุปคะแนน!$55:$55,MATCH([1]Grade!$C43,[1]สรุปคะแนน!$3:$3,0)),0)</f>
        <v>22</v>
      </c>
      <c r="H43" s="17">
        <f>IFERROR(INDEX([1]สรุปคะแนน!$85:$85,MATCH([1]Grade!$C43,[1]สรุปคะแนน!$3:$3,0)),0)</f>
        <v>13</v>
      </c>
      <c r="I43" s="17">
        <f>IFERROR(INDEX([1]สรุปคะแนน!$136:$136,MATCH([1]Grade!$C43,[1]สรุปคะแนน!$3:$3,0)),0)</f>
        <v>11.75</v>
      </c>
      <c r="J43" s="17">
        <f>IFERROR(INDEX([1]สรุปคะแนน!$184:$184,MATCH([1]Grade!$C43,[1]สรุปคะแนน!$3:$3,0)),0)</f>
        <v>11</v>
      </c>
      <c r="K43" s="17">
        <f>IFERROR(INDEX([1]สรุปคะแนน!$189:$189,MATCH([1]Grade!$C43,[1]สรุปคะแนน!$3:$3,0)),0)</f>
        <v>1</v>
      </c>
      <c r="L43" s="17">
        <f>IFERROR(INDEX([1]สรุปคะแนน!$205:$205,MATCH([1]Grade!$C43,[1]สรุปคะแนน!$3:$3,0)),0)</f>
        <v>12</v>
      </c>
      <c r="M43" s="17">
        <f>IFERROR(INDEX([1]สรุปคะแนน!$217:$217,MATCH([1]Grade!$C43,[1]สรุปคะแนน!$3:$3,0)),0)</f>
        <v>16</v>
      </c>
      <c r="N43" s="17">
        <f>IFERROR(INDEX([1]สรุปคะแนน!$234:$234,MATCH([1]Grade!$C43,[1]สรุปคะแนน!$3:$3,0)),0)</f>
        <v>3.25</v>
      </c>
      <c r="O43" s="18">
        <f t="shared" si="0"/>
        <v>164</v>
      </c>
      <c r="P43" s="18">
        <f t="shared" si="1"/>
        <v>100</v>
      </c>
      <c r="Q43" s="19" t="str">
        <f t="shared" si="2"/>
        <v>A</v>
      </c>
    </row>
    <row r="44" spans="1:18" x14ac:dyDescent="0.35">
      <c r="A44" s="15">
        <f>COUNTA($D$4:$D44)</f>
        <v>41</v>
      </c>
      <c r="B44" s="16" t="str">
        <f>[1]งบทดลองเบื้องต้น!$AR3</f>
        <v>สกลนคร</v>
      </c>
      <c r="C44" s="16" t="str">
        <f>[1]งบทดลองเบื้องต้น!$AR4</f>
        <v>11094</v>
      </c>
      <c r="D44" s="16" t="str">
        <f>[1]งบทดลองเบื้องต้น!$AR5</f>
        <v>นิคมน้ำอูน,รพช.</v>
      </c>
      <c r="E44" s="17">
        <f>IFERROR(INDEX([1]สรุปคะแนน!$17:$17,MATCH([1]Grade!$C44,[1]สรุปคะแนน!$3:$3,0)),0)</f>
        <v>50</v>
      </c>
      <c r="F44" s="17">
        <f>IFERROR(INDEX([1]สรุปคะแนน!$29:$29,MATCH([1]Grade!$C44,[1]สรุปคะแนน!$3:$3,0)),0)</f>
        <v>24</v>
      </c>
      <c r="G44" s="17">
        <f>IFERROR(INDEX([1]สรุปคะแนน!$55:$55,MATCH([1]Grade!$C44,[1]สรุปคะแนน!$3:$3,0)),0)</f>
        <v>22</v>
      </c>
      <c r="H44" s="17">
        <f>IFERROR(INDEX([1]สรุปคะแนน!$85:$85,MATCH([1]Grade!$C44,[1]สรุปคะแนน!$3:$3,0)),0)</f>
        <v>13</v>
      </c>
      <c r="I44" s="17">
        <f>IFERROR(INDEX([1]สรุปคะแนน!$136:$136,MATCH([1]Grade!$C44,[1]สรุปคะแนน!$3:$3,0)),0)</f>
        <v>11.75</v>
      </c>
      <c r="J44" s="17">
        <f>IFERROR(INDEX([1]สรุปคะแนน!$184:$184,MATCH([1]Grade!$C44,[1]สรุปคะแนน!$3:$3,0)),0)</f>
        <v>11</v>
      </c>
      <c r="K44" s="17">
        <f>IFERROR(INDEX([1]สรุปคะแนน!$189:$189,MATCH([1]Grade!$C44,[1]สรุปคะแนน!$3:$3,0)),0)</f>
        <v>1</v>
      </c>
      <c r="L44" s="17">
        <f>IFERROR(INDEX([1]สรุปคะแนน!$205:$205,MATCH([1]Grade!$C44,[1]สรุปคะแนน!$3:$3,0)),0)</f>
        <v>12</v>
      </c>
      <c r="M44" s="17">
        <f>IFERROR(INDEX([1]สรุปคะแนน!$217:$217,MATCH([1]Grade!$C44,[1]สรุปคะแนน!$3:$3,0)),0)</f>
        <v>16</v>
      </c>
      <c r="N44" s="17">
        <f>IFERROR(INDEX([1]สรุปคะแนน!$234:$234,MATCH([1]Grade!$C44,[1]สรุปคะแนน!$3:$3,0)),0)</f>
        <v>3.25</v>
      </c>
      <c r="O44" s="18">
        <f t="shared" si="0"/>
        <v>164</v>
      </c>
      <c r="P44" s="18">
        <f t="shared" si="1"/>
        <v>100</v>
      </c>
      <c r="Q44" s="19" t="str">
        <f t="shared" si="2"/>
        <v>A</v>
      </c>
    </row>
    <row r="45" spans="1:18" x14ac:dyDescent="0.35">
      <c r="A45" s="15">
        <f>COUNTA($D$4:$D45)</f>
        <v>42</v>
      </c>
      <c r="B45" s="16" t="str">
        <f>[1]งบทดลองเบื้องต้น!$AS3</f>
        <v>สกลนคร</v>
      </c>
      <c r="C45" s="16" t="str">
        <f>[1]งบทดลองเบื้องต้น!$AS4</f>
        <v>11095</v>
      </c>
      <c r="D45" s="16" t="str">
        <f>[1]งบทดลองเบื้องต้น!$AS5</f>
        <v>วานรนิวาส,รพท.</v>
      </c>
      <c r="E45" s="17">
        <f>IFERROR(INDEX([1]สรุปคะแนน!$17:$17,MATCH([1]Grade!$C45,[1]สรุปคะแนน!$3:$3,0)),0)</f>
        <v>45</v>
      </c>
      <c r="F45" s="17">
        <f>IFERROR(INDEX([1]สรุปคะแนน!$29:$29,MATCH([1]Grade!$C45,[1]สรุปคะแนน!$3:$3,0)),0)</f>
        <v>24</v>
      </c>
      <c r="G45" s="17">
        <f>IFERROR(INDEX([1]สรุปคะแนน!$55:$55,MATCH([1]Grade!$C45,[1]สรุปคะแนน!$3:$3,0)),0)</f>
        <v>22</v>
      </c>
      <c r="H45" s="17">
        <f>IFERROR(INDEX([1]สรุปคะแนน!$85:$85,MATCH([1]Grade!$C45,[1]สรุปคะแนน!$3:$3,0)),0)</f>
        <v>13</v>
      </c>
      <c r="I45" s="17">
        <f>IFERROR(INDEX([1]สรุปคะแนน!$136:$136,MATCH([1]Grade!$C45,[1]สรุปคะแนน!$3:$3,0)),0)</f>
        <v>11.75</v>
      </c>
      <c r="J45" s="17">
        <f>IFERROR(INDEX([1]สรุปคะแนน!$184:$184,MATCH([1]Grade!$C45,[1]สรุปคะแนน!$3:$3,0)),0)</f>
        <v>11</v>
      </c>
      <c r="K45" s="17">
        <f>IFERROR(INDEX([1]สรุปคะแนน!$189:$189,MATCH([1]Grade!$C45,[1]สรุปคะแนน!$3:$3,0)),0)</f>
        <v>1</v>
      </c>
      <c r="L45" s="17">
        <f>IFERROR(INDEX([1]สรุปคะแนน!$205:$205,MATCH([1]Grade!$C45,[1]สรุปคะแนน!$3:$3,0)),0)</f>
        <v>12</v>
      </c>
      <c r="M45" s="17">
        <f>IFERROR(INDEX([1]สรุปคะแนน!$217:$217,MATCH([1]Grade!$C45,[1]สรุปคะแนน!$3:$3,0)),0)</f>
        <v>16</v>
      </c>
      <c r="N45" s="17">
        <f>IFERROR(INDEX([1]สรุปคะแนน!$234:$234,MATCH([1]Grade!$C45,[1]สรุปคะแนน!$3:$3,0)),0)</f>
        <v>3.25</v>
      </c>
      <c r="O45" s="18">
        <f t="shared" si="0"/>
        <v>159</v>
      </c>
      <c r="P45" s="18">
        <f t="shared" si="1"/>
        <v>96.951219512195124</v>
      </c>
      <c r="Q45" s="19" t="str">
        <f t="shared" si="2"/>
        <v>A</v>
      </c>
    </row>
    <row r="46" spans="1:18" x14ac:dyDescent="0.35">
      <c r="A46" s="15">
        <f>COUNTA($D$4:$D46)</f>
        <v>43</v>
      </c>
      <c r="B46" s="16" t="str">
        <f>[1]งบทดลองเบื้องต้น!$AT3</f>
        <v>สกลนคร</v>
      </c>
      <c r="C46" s="16" t="str">
        <f>[1]งบทดลองเบื้องต้น!$AT4</f>
        <v>11096</v>
      </c>
      <c r="D46" s="16" t="str">
        <f>[1]งบทดลองเบื้องต้น!$AT5</f>
        <v>คำตากล้า,รพช.</v>
      </c>
      <c r="E46" s="17">
        <f>IFERROR(INDEX([1]สรุปคะแนน!$17:$17,MATCH([1]Grade!$C46,[1]สรุปคะแนน!$3:$3,0)),0)</f>
        <v>50</v>
      </c>
      <c r="F46" s="17">
        <f>IFERROR(INDEX([1]สรุปคะแนน!$29:$29,MATCH([1]Grade!$C46,[1]สรุปคะแนน!$3:$3,0)),0)</f>
        <v>24</v>
      </c>
      <c r="G46" s="17">
        <f>IFERROR(INDEX([1]สรุปคะแนน!$55:$55,MATCH([1]Grade!$C46,[1]สรุปคะแนน!$3:$3,0)),0)</f>
        <v>22</v>
      </c>
      <c r="H46" s="17">
        <f>IFERROR(INDEX([1]สรุปคะแนน!$85:$85,MATCH([1]Grade!$C46,[1]สรุปคะแนน!$3:$3,0)),0)</f>
        <v>12.5</v>
      </c>
      <c r="I46" s="17">
        <f>IFERROR(INDEX([1]สรุปคะแนน!$136:$136,MATCH([1]Grade!$C46,[1]สรุปคะแนน!$3:$3,0)),0)</f>
        <v>11.75</v>
      </c>
      <c r="J46" s="17">
        <f>IFERROR(INDEX([1]สรุปคะแนน!$184:$184,MATCH([1]Grade!$C46,[1]สรุปคะแนน!$3:$3,0)),0)</f>
        <v>11</v>
      </c>
      <c r="K46" s="17">
        <f>IFERROR(INDEX([1]สรุปคะแนน!$189:$189,MATCH([1]Grade!$C46,[1]สรุปคะแนน!$3:$3,0)),0)</f>
        <v>1</v>
      </c>
      <c r="L46" s="17">
        <f>IFERROR(INDEX([1]สรุปคะแนน!$205:$205,MATCH([1]Grade!$C46,[1]สรุปคะแนน!$3:$3,0)),0)</f>
        <v>11</v>
      </c>
      <c r="M46" s="17">
        <f>IFERROR(INDEX([1]สรุปคะแนน!$217:$217,MATCH([1]Grade!$C46,[1]สรุปคะแนน!$3:$3,0)),0)</f>
        <v>16</v>
      </c>
      <c r="N46" s="17">
        <f>IFERROR(INDEX([1]สรุปคะแนน!$234:$234,MATCH([1]Grade!$C46,[1]สรุปคะแนน!$3:$3,0)),0)</f>
        <v>3.25</v>
      </c>
      <c r="O46" s="18">
        <f t="shared" si="0"/>
        <v>162.5</v>
      </c>
      <c r="P46" s="18">
        <f t="shared" si="1"/>
        <v>99.08536585365853</v>
      </c>
      <c r="Q46" s="19" t="str">
        <f t="shared" si="2"/>
        <v>A</v>
      </c>
    </row>
    <row r="47" spans="1:18" x14ac:dyDescent="0.35">
      <c r="A47" s="15">
        <f>COUNTA($D$4:$D47)</f>
        <v>44</v>
      </c>
      <c r="B47" s="16" t="str">
        <f>[1]งบทดลองเบื้องต้น!$AU3</f>
        <v>สกลนคร</v>
      </c>
      <c r="C47" s="16" t="str">
        <f>[1]งบทดลองเบื้องต้น!$AU4</f>
        <v>11097</v>
      </c>
      <c r="D47" s="16" t="str">
        <f>[1]งบทดลองเบื้องต้น!$AU5</f>
        <v>พระอาจารย์มั่น ภูริทัตโต,รพช.</v>
      </c>
      <c r="E47" s="17">
        <f>IFERROR(INDEX([1]สรุปคะแนน!$17:$17,MATCH([1]Grade!$C47,[1]สรุปคะแนน!$3:$3,0)),0)</f>
        <v>40</v>
      </c>
      <c r="F47" s="17">
        <f>IFERROR(INDEX([1]สรุปคะแนน!$29:$29,MATCH([1]Grade!$C47,[1]สรุปคะแนน!$3:$3,0)),0)</f>
        <v>24</v>
      </c>
      <c r="G47" s="17">
        <f>IFERROR(INDEX([1]สรุปคะแนน!$55:$55,MATCH([1]Grade!$C47,[1]สรุปคะแนน!$3:$3,0)),0)</f>
        <v>22</v>
      </c>
      <c r="H47" s="17">
        <f>IFERROR(INDEX([1]สรุปคะแนน!$85:$85,MATCH([1]Grade!$C47,[1]สรุปคะแนน!$3:$3,0)),0)</f>
        <v>13</v>
      </c>
      <c r="I47" s="17">
        <f>IFERROR(INDEX([1]สรุปคะแนน!$136:$136,MATCH([1]Grade!$C47,[1]สรุปคะแนน!$3:$3,0)),0)</f>
        <v>11.75</v>
      </c>
      <c r="J47" s="17">
        <f>IFERROR(INDEX([1]สรุปคะแนน!$184:$184,MATCH([1]Grade!$C47,[1]สรุปคะแนน!$3:$3,0)),0)</f>
        <v>11</v>
      </c>
      <c r="K47" s="17">
        <f>IFERROR(INDEX([1]สรุปคะแนน!$189:$189,MATCH([1]Grade!$C47,[1]สรุปคะแนน!$3:$3,0)),0)</f>
        <v>1</v>
      </c>
      <c r="L47" s="17">
        <f>IFERROR(INDEX([1]สรุปคะแนน!$205:$205,MATCH([1]Grade!$C47,[1]สรุปคะแนน!$3:$3,0)),0)</f>
        <v>12</v>
      </c>
      <c r="M47" s="17">
        <f>IFERROR(INDEX([1]สรุปคะแนน!$217:$217,MATCH([1]Grade!$C47,[1]สรุปคะแนน!$3:$3,0)),0)</f>
        <v>16</v>
      </c>
      <c r="N47" s="17">
        <f>IFERROR(INDEX([1]สรุปคะแนน!$234:$234,MATCH([1]Grade!$C47,[1]สรุปคะแนน!$3:$3,0)),0)</f>
        <v>3.25</v>
      </c>
      <c r="O47" s="18">
        <f t="shared" si="0"/>
        <v>154</v>
      </c>
      <c r="P47" s="18">
        <f t="shared" si="1"/>
        <v>93.902439024390247</v>
      </c>
      <c r="Q47" s="19" t="str">
        <f t="shared" si="2"/>
        <v>B</v>
      </c>
    </row>
    <row r="48" spans="1:18" x14ac:dyDescent="0.35">
      <c r="A48" s="15">
        <f>COUNTA($D$4:$D48)</f>
        <v>45</v>
      </c>
      <c r="B48" s="16" t="str">
        <f>[1]งบทดลองเบื้องต้น!$AV3</f>
        <v>สกลนคร</v>
      </c>
      <c r="C48" s="16" t="str">
        <f>[1]งบทดลองเบื้องต้น!$AV4</f>
        <v>11098</v>
      </c>
      <c r="D48" s="16" t="str">
        <f>[1]งบทดลองเบื้องต้น!$AV5</f>
        <v>อากาศอำนวย,รพช.</v>
      </c>
      <c r="E48" s="17">
        <f>IFERROR(INDEX([1]สรุปคะแนน!$17:$17,MATCH([1]Grade!$C48,[1]สรุปคะแนน!$3:$3,0)),0)</f>
        <v>50</v>
      </c>
      <c r="F48" s="17">
        <f>IFERROR(INDEX([1]สรุปคะแนน!$29:$29,MATCH([1]Grade!$C48,[1]สรุปคะแนน!$3:$3,0)),0)</f>
        <v>24</v>
      </c>
      <c r="G48" s="17">
        <f>IFERROR(INDEX([1]สรุปคะแนน!$55:$55,MATCH([1]Grade!$C48,[1]สรุปคะแนน!$3:$3,0)),0)</f>
        <v>22</v>
      </c>
      <c r="H48" s="17">
        <f>IFERROR(INDEX([1]สรุปคะแนน!$85:$85,MATCH([1]Grade!$C48,[1]สรุปคะแนน!$3:$3,0)),0)</f>
        <v>13</v>
      </c>
      <c r="I48" s="17">
        <f>IFERROR(INDEX([1]สรุปคะแนน!$136:$136,MATCH([1]Grade!$C48,[1]สรุปคะแนน!$3:$3,0)),0)</f>
        <v>11.75</v>
      </c>
      <c r="J48" s="17">
        <f>IFERROR(INDEX([1]สรุปคะแนน!$184:$184,MATCH([1]Grade!$C48,[1]สรุปคะแนน!$3:$3,0)),0)</f>
        <v>11</v>
      </c>
      <c r="K48" s="17">
        <f>IFERROR(INDEX([1]สรุปคะแนน!$189:$189,MATCH([1]Grade!$C48,[1]สรุปคะแนน!$3:$3,0)),0)</f>
        <v>1</v>
      </c>
      <c r="L48" s="17">
        <f>IFERROR(INDEX([1]สรุปคะแนน!$205:$205,MATCH([1]Grade!$C48,[1]สรุปคะแนน!$3:$3,0)),0)</f>
        <v>12</v>
      </c>
      <c r="M48" s="17">
        <f>IFERROR(INDEX([1]สรุปคะแนน!$217:$217,MATCH([1]Grade!$C48,[1]สรุปคะแนน!$3:$3,0)),0)</f>
        <v>16</v>
      </c>
      <c r="N48" s="17">
        <f>IFERROR(INDEX([1]สรุปคะแนน!$234:$234,MATCH([1]Grade!$C48,[1]สรุปคะแนน!$3:$3,0)),0)</f>
        <v>3.25</v>
      </c>
      <c r="O48" s="18">
        <f t="shared" si="0"/>
        <v>164</v>
      </c>
      <c r="P48" s="18">
        <f t="shared" si="1"/>
        <v>100</v>
      </c>
      <c r="Q48" s="19" t="str">
        <f t="shared" si="2"/>
        <v>A</v>
      </c>
    </row>
    <row r="49" spans="1:18" x14ac:dyDescent="0.35">
      <c r="A49" s="15">
        <f>COUNTA($D$4:$D49)</f>
        <v>46</v>
      </c>
      <c r="B49" s="16" t="str">
        <f>[1]งบทดลองเบื้องต้น!$AW3</f>
        <v>สกลนคร</v>
      </c>
      <c r="C49" s="16" t="str">
        <f>[1]งบทดลองเบื้องต้น!$AW4</f>
        <v>11099</v>
      </c>
      <c r="D49" s="16" t="str">
        <f>[1]งบทดลองเบื้องต้น!$AW5</f>
        <v>พระอาจารย์วัน อุตฺตโม,รพช.</v>
      </c>
      <c r="E49" s="17">
        <f>IFERROR(INDEX([1]สรุปคะแนน!$17:$17,MATCH([1]Grade!$C49,[1]สรุปคะแนน!$3:$3,0)),0)</f>
        <v>50</v>
      </c>
      <c r="F49" s="17">
        <f>IFERROR(INDEX([1]สรุปคะแนน!$29:$29,MATCH([1]Grade!$C49,[1]สรุปคะแนน!$3:$3,0)),0)</f>
        <v>24</v>
      </c>
      <c r="G49" s="17">
        <f>IFERROR(INDEX([1]สรุปคะแนน!$55:$55,MATCH([1]Grade!$C49,[1]สรุปคะแนน!$3:$3,0)),0)</f>
        <v>22</v>
      </c>
      <c r="H49" s="17">
        <f>IFERROR(INDEX([1]สรุปคะแนน!$85:$85,MATCH([1]Grade!$C49,[1]สรุปคะแนน!$3:$3,0)),0)</f>
        <v>13</v>
      </c>
      <c r="I49" s="17">
        <f>IFERROR(INDEX([1]สรุปคะแนน!$136:$136,MATCH([1]Grade!$C49,[1]สรุปคะแนน!$3:$3,0)),0)</f>
        <v>11.75</v>
      </c>
      <c r="J49" s="17">
        <f>IFERROR(INDEX([1]สรุปคะแนน!$184:$184,MATCH([1]Grade!$C49,[1]สรุปคะแนน!$3:$3,0)),0)</f>
        <v>11</v>
      </c>
      <c r="K49" s="17">
        <f>IFERROR(INDEX([1]สรุปคะแนน!$189:$189,MATCH([1]Grade!$C49,[1]สรุปคะแนน!$3:$3,0)),0)</f>
        <v>1</v>
      </c>
      <c r="L49" s="17">
        <f>IFERROR(INDEX([1]สรุปคะแนน!$205:$205,MATCH([1]Grade!$C49,[1]สรุปคะแนน!$3:$3,0)),0)</f>
        <v>12</v>
      </c>
      <c r="M49" s="17">
        <f>IFERROR(INDEX([1]สรุปคะแนน!$217:$217,MATCH([1]Grade!$C49,[1]สรุปคะแนน!$3:$3,0)),0)</f>
        <v>16</v>
      </c>
      <c r="N49" s="17">
        <f>IFERROR(INDEX([1]สรุปคะแนน!$234:$234,MATCH([1]Grade!$C49,[1]สรุปคะแนน!$3:$3,0)),0)</f>
        <v>3.25</v>
      </c>
      <c r="O49" s="18">
        <f t="shared" si="0"/>
        <v>164</v>
      </c>
      <c r="P49" s="18">
        <f t="shared" si="1"/>
        <v>100</v>
      </c>
      <c r="Q49" s="19" t="str">
        <f t="shared" si="2"/>
        <v>A</v>
      </c>
    </row>
    <row r="50" spans="1:18" x14ac:dyDescent="0.35">
      <c r="A50" s="15">
        <f>COUNTA($D$4:$D50)</f>
        <v>47</v>
      </c>
      <c r="B50" s="16" t="str">
        <f>[1]งบทดลองเบื้องต้น!$AX3</f>
        <v>สกลนคร</v>
      </c>
      <c r="C50" s="16" t="str">
        <f>[1]งบทดลองเบื้องต้น!$AX4</f>
        <v>11100</v>
      </c>
      <c r="D50" s="16" t="str">
        <f>[1]งบทดลองเบื้องต้น!$AX5</f>
        <v>เต่างอย,รพช.</v>
      </c>
      <c r="E50" s="17">
        <f>IFERROR(INDEX([1]สรุปคะแนน!$17:$17,MATCH([1]Grade!$C50,[1]สรุปคะแนน!$3:$3,0)),0)</f>
        <v>45</v>
      </c>
      <c r="F50" s="17">
        <f>IFERROR(INDEX([1]สรุปคะแนน!$29:$29,MATCH([1]Grade!$C50,[1]สรุปคะแนน!$3:$3,0)),0)</f>
        <v>24</v>
      </c>
      <c r="G50" s="17">
        <f>IFERROR(INDEX([1]สรุปคะแนน!$55:$55,MATCH([1]Grade!$C50,[1]สรุปคะแนน!$3:$3,0)),0)</f>
        <v>22</v>
      </c>
      <c r="H50" s="17">
        <f>IFERROR(INDEX([1]สรุปคะแนน!$85:$85,MATCH([1]Grade!$C50,[1]สรุปคะแนน!$3:$3,0)),0)</f>
        <v>13</v>
      </c>
      <c r="I50" s="17">
        <f>IFERROR(INDEX([1]สรุปคะแนน!$136:$136,MATCH([1]Grade!$C50,[1]สรุปคะแนน!$3:$3,0)),0)</f>
        <v>11.75</v>
      </c>
      <c r="J50" s="17">
        <f>IFERROR(INDEX([1]สรุปคะแนน!$184:$184,MATCH([1]Grade!$C50,[1]สรุปคะแนน!$3:$3,0)),0)</f>
        <v>11</v>
      </c>
      <c r="K50" s="17">
        <f>IFERROR(INDEX([1]สรุปคะแนน!$189:$189,MATCH([1]Grade!$C50,[1]สรุปคะแนน!$3:$3,0)),0)</f>
        <v>1</v>
      </c>
      <c r="L50" s="17">
        <f>IFERROR(INDEX([1]สรุปคะแนน!$205:$205,MATCH([1]Grade!$C50,[1]สรุปคะแนน!$3:$3,0)),0)</f>
        <v>12</v>
      </c>
      <c r="M50" s="17">
        <f>IFERROR(INDEX([1]สรุปคะแนน!$217:$217,MATCH([1]Grade!$C50,[1]สรุปคะแนน!$3:$3,0)),0)</f>
        <v>16</v>
      </c>
      <c r="N50" s="17">
        <f>IFERROR(INDEX([1]สรุปคะแนน!$234:$234,MATCH([1]Grade!$C50,[1]สรุปคะแนน!$3:$3,0)),0)</f>
        <v>3.25</v>
      </c>
      <c r="O50" s="18">
        <f t="shared" si="0"/>
        <v>159</v>
      </c>
      <c r="P50" s="18">
        <f t="shared" si="1"/>
        <v>96.951219512195124</v>
      </c>
      <c r="Q50" s="19" t="str">
        <f t="shared" si="2"/>
        <v>A</v>
      </c>
    </row>
    <row r="51" spans="1:18" x14ac:dyDescent="0.35">
      <c r="A51" s="15">
        <f>COUNTA($D$4:$D51)</f>
        <v>48</v>
      </c>
      <c r="B51" s="16" t="str">
        <f>[1]งบทดลองเบื้องต้น!$AY3</f>
        <v>สกลนคร</v>
      </c>
      <c r="C51" s="16" t="str">
        <f>[1]งบทดลองเบื้องต้น!$AY4</f>
        <v>11101</v>
      </c>
      <c r="D51" s="16" t="str">
        <f>[1]งบทดลองเบื้องต้น!$AY5</f>
        <v>โคกศรีสุพรรณ,รพช.</v>
      </c>
      <c r="E51" s="17">
        <f>IFERROR(INDEX([1]สรุปคะแนน!$17:$17,MATCH([1]Grade!$C51,[1]สรุปคะแนน!$3:$3,0)),0)</f>
        <v>50</v>
      </c>
      <c r="F51" s="17">
        <f>IFERROR(INDEX([1]สรุปคะแนน!$29:$29,MATCH([1]Grade!$C51,[1]สรุปคะแนน!$3:$3,0)),0)</f>
        <v>24</v>
      </c>
      <c r="G51" s="17">
        <f>IFERROR(INDEX([1]สรุปคะแนน!$55:$55,MATCH([1]Grade!$C51,[1]สรุปคะแนน!$3:$3,0)),0)</f>
        <v>22</v>
      </c>
      <c r="H51" s="17">
        <f>IFERROR(INDEX([1]สรุปคะแนน!$85:$85,MATCH([1]Grade!$C51,[1]สรุปคะแนน!$3:$3,0)),0)</f>
        <v>13</v>
      </c>
      <c r="I51" s="17">
        <f>IFERROR(INDEX([1]สรุปคะแนน!$136:$136,MATCH([1]Grade!$C51,[1]สรุปคะแนน!$3:$3,0)),0)</f>
        <v>11.75</v>
      </c>
      <c r="J51" s="17">
        <f>IFERROR(INDEX([1]สรุปคะแนน!$184:$184,MATCH([1]Grade!$C51,[1]สรุปคะแนน!$3:$3,0)),0)</f>
        <v>11</v>
      </c>
      <c r="K51" s="17">
        <f>IFERROR(INDEX([1]สรุปคะแนน!$189:$189,MATCH([1]Grade!$C51,[1]สรุปคะแนน!$3:$3,0)),0)</f>
        <v>1</v>
      </c>
      <c r="L51" s="17">
        <f>IFERROR(INDEX([1]สรุปคะแนน!$205:$205,MATCH([1]Grade!$C51,[1]สรุปคะแนน!$3:$3,0)),0)</f>
        <v>12</v>
      </c>
      <c r="M51" s="17">
        <f>IFERROR(INDEX([1]สรุปคะแนน!$217:$217,MATCH([1]Grade!$C51,[1]สรุปคะแนน!$3:$3,0)),0)</f>
        <v>16</v>
      </c>
      <c r="N51" s="17">
        <f>IFERROR(INDEX([1]สรุปคะแนน!$234:$234,MATCH([1]Grade!$C51,[1]สรุปคะแนน!$3:$3,0)),0)</f>
        <v>3.25</v>
      </c>
      <c r="O51" s="18">
        <f t="shared" si="0"/>
        <v>164</v>
      </c>
      <c r="P51" s="18">
        <f t="shared" si="1"/>
        <v>100</v>
      </c>
      <c r="Q51" s="19" t="str">
        <f t="shared" si="2"/>
        <v>A</v>
      </c>
    </row>
    <row r="52" spans="1:18" x14ac:dyDescent="0.35">
      <c r="A52" s="15">
        <f>COUNTA($D$4:$D52)</f>
        <v>49</v>
      </c>
      <c r="B52" s="16" t="str">
        <f>[1]งบทดลองเบื้องต้น!$AZ3</f>
        <v>สกลนคร</v>
      </c>
      <c r="C52" s="16" t="str">
        <f>[1]งบทดลองเบื้องต้น!$AZ4</f>
        <v>11102</v>
      </c>
      <c r="D52" s="16" t="str">
        <f>[1]งบทดลองเบื้องต้น!$AZ5</f>
        <v>เจริญศิลป์,รพช.</v>
      </c>
      <c r="E52" s="17">
        <f>IFERROR(INDEX([1]สรุปคะแนน!$17:$17,MATCH([1]Grade!$C52,[1]สรุปคะแนน!$3:$3,0)),0)</f>
        <v>45</v>
      </c>
      <c r="F52" s="17">
        <f>IFERROR(INDEX([1]สรุปคะแนน!$29:$29,MATCH([1]Grade!$C52,[1]สรุปคะแนน!$3:$3,0)),0)</f>
        <v>24</v>
      </c>
      <c r="G52" s="17">
        <f>IFERROR(INDEX([1]สรุปคะแนน!$55:$55,MATCH([1]Grade!$C52,[1]สรุปคะแนน!$3:$3,0)),0)</f>
        <v>22</v>
      </c>
      <c r="H52" s="17">
        <f>IFERROR(INDEX([1]สรุปคะแนน!$85:$85,MATCH([1]Grade!$C52,[1]สรุปคะแนน!$3:$3,0)),0)</f>
        <v>13</v>
      </c>
      <c r="I52" s="17">
        <f>IFERROR(INDEX([1]สรุปคะแนน!$136:$136,MATCH([1]Grade!$C52,[1]สรุปคะแนน!$3:$3,0)),0)</f>
        <v>11.75</v>
      </c>
      <c r="J52" s="17">
        <f>IFERROR(INDEX([1]สรุปคะแนน!$184:$184,MATCH([1]Grade!$C52,[1]สรุปคะแนน!$3:$3,0)),0)</f>
        <v>11</v>
      </c>
      <c r="K52" s="17">
        <f>IFERROR(INDEX([1]สรุปคะแนน!$189:$189,MATCH([1]Grade!$C52,[1]สรุปคะแนน!$3:$3,0)),0)</f>
        <v>1</v>
      </c>
      <c r="L52" s="17">
        <f>IFERROR(INDEX([1]สรุปคะแนน!$205:$205,MATCH([1]Grade!$C52,[1]สรุปคะแนน!$3:$3,0)),0)</f>
        <v>12</v>
      </c>
      <c r="M52" s="17">
        <f>IFERROR(INDEX([1]สรุปคะแนน!$217:$217,MATCH([1]Grade!$C52,[1]สรุปคะแนน!$3:$3,0)),0)</f>
        <v>16</v>
      </c>
      <c r="N52" s="17">
        <f>IFERROR(INDEX([1]สรุปคะแนน!$234:$234,MATCH([1]Grade!$C52,[1]สรุปคะแนน!$3:$3,0)),0)</f>
        <v>3.25</v>
      </c>
      <c r="O52" s="18">
        <f t="shared" si="0"/>
        <v>159</v>
      </c>
      <c r="P52" s="18">
        <f t="shared" si="1"/>
        <v>96.951219512195124</v>
      </c>
      <c r="Q52" s="19" t="str">
        <f t="shared" si="2"/>
        <v>A</v>
      </c>
    </row>
    <row r="53" spans="1:18" x14ac:dyDescent="0.35">
      <c r="A53" s="15">
        <f>COUNTA($D$4:$D53)</f>
        <v>50</v>
      </c>
      <c r="B53" s="16" t="str">
        <f>[1]งบทดลองเบื้องต้น!$BA3</f>
        <v>สกลนคร</v>
      </c>
      <c r="C53" s="16" t="str">
        <f>[1]งบทดลองเบื้องต้น!$BA4</f>
        <v>11103</v>
      </c>
      <c r="D53" s="16" t="str">
        <f>[1]งบทดลองเบื้องต้น!$BA5</f>
        <v>โพนนาแก้ว,รพช.</v>
      </c>
      <c r="E53" s="17">
        <f>IFERROR(INDEX([1]สรุปคะแนน!$17:$17,MATCH([1]Grade!$C53,[1]สรุปคะแนน!$3:$3,0)),0)</f>
        <v>50</v>
      </c>
      <c r="F53" s="17">
        <f>IFERROR(INDEX([1]สรุปคะแนน!$29:$29,MATCH([1]Grade!$C53,[1]สรุปคะแนน!$3:$3,0)),0)</f>
        <v>24</v>
      </c>
      <c r="G53" s="17">
        <f>IFERROR(INDEX([1]สรุปคะแนน!$55:$55,MATCH([1]Grade!$C53,[1]สรุปคะแนน!$3:$3,0)),0)</f>
        <v>22</v>
      </c>
      <c r="H53" s="17">
        <f>IFERROR(INDEX([1]สรุปคะแนน!$85:$85,MATCH([1]Grade!$C53,[1]สรุปคะแนน!$3:$3,0)),0)</f>
        <v>13</v>
      </c>
      <c r="I53" s="17">
        <f>IFERROR(INDEX([1]สรุปคะแนน!$136:$136,MATCH([1]Grade!$C53,[1]สรุปคะแนน!$3:$3,0)),0)</f>
        <v>11.75</v>
      </c>
      <c r="J53" s="17">
        <f>IFERROR(INDEX([1]สรุปคะแนน!$184:$184,MATCH([1]Grade!$C53,[1]สรุปคะแนน!$3:$3,0)),0)</f>
        <v>11</v>
      </c>
      <c r="K53" s="17">
        <f>IFERROR(INDEX([1]สรุปคะแนน!$189:$189,MATCH([1]Grade!$C53,[1]สรุปคะแนน!$3:$3,0)),0)</f>
        <v>1</v>
      </c>
      <c r="L53" s="17">
        <f>IFERROR(INDEX([1]สรุปคะแนน!$205:$205,MATCH([1]Grade!$C53,[1]สรุปคะแนน!$3:$3,0)),0)</f>
        <v>12</v>
      </c>
      <c r="M53" s="17">
        <f>IFERROR(INDEX([1]สรุปคะแนน!$217:$217,MATCH([1]Grade!$C53,[1]สรุปคะแนน!$3:$3,0)),0)</f>
        <v>16</v>
      </c>
      <c r="N53" s="17">
        <f>IFERROR(INDEX([1]สรุปคะแนน!$234:$234,MATCH([1]Grade!$C53,[1]สรุปคะแนน!$3:$3,0)),0)</f>
        <v>3.25</v>
      </c>
      <c r="O53" s="18">
        <f t="shared" si="0"/>
        <v>164</v>
      </c>
      <c r="P53" s="18">
        <f t="shared" si="1"/>
        <v>100</v>
      </c>
      <c r="Q53" s="19" t="str">
        <f t="shared" si="2"/>
        <v>A</v>
      </c>
    </row>
    <row r="54" spans="1:18" x14ac:dyDescent="0.35">
      <c r="A54" s="15">
        <f>COUNTA($D$4:$D54)</f>
        <v>51</v>
      </c>
      <c r="B54" s="16" t="str">
        <f>[1]งบทดลองเบื้องต้น!$BB3</f>
        <v>สกลนคร</v>
      </c>
      <c r="C54" s="16" t="str">
        <f>[1]งบทดลองเบื้องต้น!$BB4</f>
        <v>11450</v>
      </c>
      <c r="D54" s="16" t="str">
        <f>[1]งบทดลองเบื้องต้น!$BB5</f>
        <v>สมเด็จพระยุพราชสว่างแดนดิน,รพท.</v>
      </c>
      <c r="E54" s="17">
        <f>IFERROR(INDEX([1]สรุปคะแนน!$17:$17,MATCH([1]Grade!$C54,[1]สรุปคะแนน!$3:$3,0)),0)</f>
        <v>40</v>
      </c>
      <c r="F54" s="17">
        <f>IFERROR(INDEX([1]สรุปคะแนน!$29:$29,MATCH([1]Grade!$C54,[1]สรุปคะแนน!$3:$3,0)),0)</f>
        <v>24</v>
      </c>
      <c r="G54" s="17">
        <f>IFERROR(INDEX([1]สรุปคะแนน!$55:$55,MATCH([1]Grade!$C54,[1]สรุปคะแนน!$3:$3,0)),0)</f>
        <v>22</v>
      </c>
      <c r="H54" s="17">
        <f>IFERROR(INDEX([1]สรุปคะแนน!$85:$85,MATCH([1]Grade!$C54,[1]สรุปคะแนน!$3:$3,0)),0)</f>
        <v>12.5</v>
      </c>
      <c r="I54" s="17">
        <f>IFERROR(INDEX([1]สรุปคะแนน!$136:$136,MATCH([1]Grade!$C54,[1]สรุปคะแนน!$3:$3,0)),0)</f>
        <v>11.75</v>
      </c>
      <c r="J54" s="17">
        <f>IFERROR(INDEX([1]สรุปคะแนน!$184:$184,MATCH([1]Grade!$C54,[1]สรุปคะแนน!$3:$3,0)),0)</f>
        <v>11</v>
      </c>
      <c r="K54" s="17">
        <f>IFERROR(INDEX([1]สรุปคะแนน!$189:$189,MATCH([1]Grade!$C54,[1]สรุปคะแนน!$3:$3,0)),0)</f>
        <v>1</v>
      </c>
      <c r="L54" s="17">
        <f>IFERROR(INDEX([1]สรุปคะแนน!$205:$205,MATCH([1]Grade!$C54,[1]สรุปคะแนน!$3:$3,0)),0)</f>
        <v>12</v>
      </c>
      <c r="M54" s="17">
        <f>IFERROR(INDEX([1]สรุปคะแนน!$217:$217,MATCH([1]Grade!$C54,[1]สรุปคะแนน!$3:$3,0)),0)</f>
        <v>16</v>
      </c>
      <c r="N54" s="17">
        <f>IFERROR(INDEX([1]สรุปคะแนน!$234:$234,MATCH([1]Grade!$C54,[1]สรุปคะแนน!$3:$3,0)),0)</f>
        <v>3.25</v>
      </c>
      <c r="O54" s="18">
        <f t="shared" si="0"/>
        <v>153.5</v>
      </c>
      <c r="P54" s="18">
        <f t="shared" si="1"/>
        <v>93.597560975609753</v>
      </c>
      <c r="Q54" s="19" t="str">
        <f t="shared" si="2"/>
        <v>B</v>
      </c>
    </row>
    <row r="55" spans="1:18" x14ac:dyDescent="0.35">
      <c r="A55" s="15">
        <f>COUNTA($D$4:$D55)</f>
        <v>52</v>
      </c>
      <c r="B55" s="16" t="str">
        <f>[1]งบทดลองเบื้องต้น!$BC3</f>
        <v>สกลนคร</v>
      </c>
      <c r="C55" s="16" t="str">
        <f>[1]งบทดลองเบื้องต้น!$BC4</f>
        <v>21323</v>
      </c>
      <c r="D55" s="16" t="str">
        <f>[1]งบทดลองเบื้องต้น!$BC5</f>
        <v>พระอาจารย์แบน ธนากโร,รพช.</v>
      </c>
      <c r="E55" s="17">
        <f>IFERROR(INDEX([1]สรุปคะแนน!$17:$17,MATCH([1]Grade!$C55,[1]สรุปคะแนน!$3:$3,0)),0)</f>
        <v>50</v>
      </c>
      <c r="F55" s="17">
        <f>IFERROR(INDEX([1]สรุปคะแนน!$29:$29,MATCH([1]Grade!$C55,[1]สรุปคะแนน!$3:$3,0)),0)</f>
        <v>24</v>
      </c>
      <c r="G55" s="17">
        <f>IFERROR(INDEX([1]สรุปคะแนน!$55:$55,MATCH([1]Grade!$C55,[1]สรุปคะแนน!$3:$3,0)),0)</f>
        <v>22</v>
      </c>
      <c r="H55" s="17">
        <f>IFERROR(INDEX([1]สรุปคะแนน!$85:$85,MATCH([1]Grade!$C55,[1]สรุปคะแนน!$3:$3,0)),0)</f>
        <v>13</v>
      </c>
      <c r="I55" s="17">
        <f>IFERROR(INDEX([1]สรุปคะแนน!$136:$136,MATCH([1]Grade!$C55,[1]สรุปคะแนน!$3:$3,0)),0)</f>
        <v>11.5</v>
      </c>
      <c r="J55" s="17">
        <f>IFERROR(INDEX([1]สรุปคะแนน!$184:$184,MATCH([1]Grade!$C55,[1]สรุปคะแนน!$3:$3,0)),0)</f>
        <v>11</v>
      </c>
      <c r="K55" s="17">
        <f>IFERROR(INDEX([1]สรุปคะแนน!$189:$189,MATCH([1]Grade!$C55,[1]สรุปคะแนน!$3:$3,0)),0)</f>
        <v>1</v>
      </c>
      <c r="L55" s="17">
        <f>IFERROR(INDEX([1]สรุปคะแนน!$205:$205,MATCH([1]Grade!$C55,[1]สรุปคะแนน!$3:$3,0)),0)</f>
        <v>12</v>
      </c>
      <c r="M55" s="17">
        <f>IFERROR(INDEX([1]สรุปคะแนน!$217:$217,MATCH([1]Grade!$C55,[1]สรุปคะแนน!$3:$3,0)),0)</f>
        <v>16</v>
      </c>
      <c r="N55" s="17">
        <f>IFERROR(INDEX([1]สรุปคะแนน!$234:$234,MATCH([1]Grade!$C55,[1]สรุปคะแนน!$3:$3,0)),0)</f>
        <v>3.25</v>
      </c>
      <c r="O55" s="18">
        <f t="shared" si="0"/>
        <v>163.75</v>
      </c>
      <c r="P55" s="18">
        <f t="shared" si="1"/>
        <v>99.847560975609753</v>
      </c>
      <c r="Q55" s="19" t="str">
        <f t="shared" si="2"/>
        <v>A</v>
      </c>
    </row>
    <row r="56" spans="1:18" x14ac:dyDescent="0.35">
      <c r="A56" s="15">
        <f>COUNTA($D$4:$D56)</f>
        <v>53</v>
      </c>
      <c r="B56" s="16" t="str">
        <f>[1]งบทดลองเบื้องต้น!$BD3</f>
        <v>หนองคาย</v>
      </c>
      <c r="C56" s="16" t="str">
        <f>[1]งบทดลองเบื้องต้น!$BD4</f>
        <v>10706</v>
      </c>
      <c r="D56" s="16" t="str">
        <f>[1]งบทดลองเบื้องต้น!$BD5</f>
        <v>หนองคาย,รพท.</v>
      </c>
      <c r="E56" s="17">
        <f>IFERROR(INDEX([1]สรุปคะแนน!$17:$17,MATCH([1]Grade!$C56,[1]สรุปคะแนน!$3:$3,0)),0)</f>
        <v>45</v>
      </c>
      <c r="F56" s="17">
        <f>IFERROR(INDEX([1]สรุปคะแนน!$29:$29,MATCH([1]Grade!$C56,[1]สรุปคะแนน!$3:$3,0)),0)</f>
        <v>24</v>
      </c>
      <c r="G56" s="17">
        <f>IFERROR(INDEX([1]สรุปคะแนน!$55:$55,MATCH([1]Grade!$C56,[1]สรุปคะแนน!$3:$3,0)),0)</f>
        <v>22</v>
      </c>
      <c r="H56" s="17">
        <f>IFERROR(INDEX([1]สรุปคะแนน!$85:$85,MATCH([1]Grade!$C56,[1]สรุปคะแนน!$3:$3,0)),0)</f>
        <v>13</v>
      </c>
      <c r="I56" s="17">
        <f>IFERROR(INDEX([1]สรุปคะแนน!$136:$136,MATCH([1]Grade!$C56,[1]สรุปคะแนน!$3:$3,0)),0)</f>
        <v>11.75</v>
      </c>
      <c r="J56" s="17">
        <f>IFERROR(INDEX([1]สรุปคะแนน!$184:$184,MATCH([1]Grade!$C56,[1]สรุปคะแนน!$3:$3,0)),0)</f>
        <v>11</v>
      </c>
      <c r="K56" s="17">
        <f>IFERROR(INDEX([1]สรุปคะแนน!$189:$189,MATCH([1]Grade!$C56,[1]สรุปคะแนน!$3:$3,0)),0)</f>
        <v>1</v>
      </c>
      <c r="L56" s="17">
        <f>IFERROR(INDEX([1]สรุปคะแนน!$205:$205,MATCH([1]Grade!$C56,[1]สรุปคะแนน!$3:$3,0)),0)</f>
        <v>10</v>
      </c>
      <c r="M56" s="17">
        <f>IFERROR(INDEX([1]สรุปคะแนน!$217:$217,MATCH([1]Grade!$C56,[1]สรุปคะแนน!$3:$3,0)),0)</f>
        <v>16</v>
      </c>
      <c r="N56" s="17">
        <f>IFERROR(INDEX([1]สรุปคะแนน!$234:$234,MATCH([1]Grade!$C56,[1]สรุปคะแนน!$3:$3,0)),0)</f>
        <v>3.25</v>
      </c>
      <c r="O56" s="18">
        <f t="shared" si="0"/>
        <v>157</v>
      </c>
      <c r="P56" s="18">
        <f t="shared" si="1"/>
        <v>95.731707317073173</v>
      </c>
      <c r="Q56" s="19" t="str">
        <f t="shared" si="2"/>
        <v>A</v>
      </c>
      <c r="R56" s="20">
        <f>AVERAGEA(P56:P64)</f>
        <v>98.64498644986449</v>
      </c>
    </row>
    <row r="57" spans="1:18" x14ac:dyDescent="0.35">
      <c r="A57" s="15">
        <f>COUNTA($D$4:$D57)</f>
        <v>54</v>
      </c>
      <c r="B57" s="16" t="str">
        <f>[1]งบทดลองเบื้องต้น!$BE3</f>
        <v>หนองคาย</v>
      </c>
      <c r="C57" s="16" t="str">
        <f>[1]งบทดลองเบื้องต้น!$BE4</f>
        <v>11042</v>
      </c>
      <c r="D57" s="16" t="str">
        <f>[1]งบทดลองเบื้องต้น!$BE5</f>
        <v>โพนพิสัย,รพช.</v>
      </c>
      <c r="E57" s="17">
        <f>IFERROR(INDEX([1]สรุปคะแนน!$17:$17,MATCH([1]Grade!$C57,[1]สรุปคะแนน!$3:$3,0)),0)</f>
        <v>50</v>
      </c>
      <c r="F57" s="17">
        <f>IFERROR(INDEX([1]สรุปคะแนน!$29:$29,MATCH([1]Grade!$C57,[1]สรุปคะแนน!$3:$3,0)),0)</f>
        <v>24</v>
      </c>
      <c r="G57" s="17">
        <f>IFERROR(INDEX([1]สรุปคะแนน!$55:$55,MATCH([1]Grade!$C57,[1]สรุปคะแนน!$3:$3,0)),0)</f>
        <v>22</v>
      </c>
      <c r="H57" s="17">
        <f>IFERROR(INDEX([1]สรุปคะแนน!$85:$85,MATCH([1]Grade!$C57,[1]สรุปคะแนน!$3:$3,0)),0)</f>
        <v>13</v>
      </c>
      <c r="I57" s="17">
        <f>IFERROR(INDEX([1]สรุปคะแนน!$136:$136,MATCH([1]Grade!$C57,[1]สรุปคะแนน!$3:$3,0)),0)</f>
        <v>11.75</v>
      </c>
      <c r="J57" s="17">
        <f>IFERROR(INDEX([1]สรุปคะแนน!$184:$184,MATCH([1]Grade!$C57,[1]สรุปคะแนน!$3:$3,0)),0)</f>
        <v>11</v>
      </c>
      <c r="K57" s="17">
        <f>IFERROR(INDEX([1]สรุปคะแนน!$189:$189,MATCH([1]Grade!$C57,[1]สรุปคะแนน!$3:$3,0)),0)</f>
        <v>1</v>
      </c>
      <c r="L57" s="17">
        <f>IFERROR(INDEX([1]สรุปคะแนน!$205:$205,MATCH([1]Grade!$C57,[1]สรุปคะแนน!$3:$3,0)),0)</f>
        <v>9</v>
      </c>
      <c r="M57" s="17">
        <f>IFERROR(INDEX([1]สรุปคะแนน!$217:$217,MATCH([1]Grade!$C57,[1]สรุปคะแนน!$3:$3,0)),0)</f>
        <v>16</v>
      </c>
      <c r="N57" s="17">
        <f>IFERROR(INDEX([1]สรุปคะแนน!$234:$234,MATCH([1]Grade!$C57,[1]สรุปคะแนน!$3:$3,0)),0)</f>
        <v>3.25</v>
      </c>
      <c r="O57" s="18">
        <f t="shared" si="0"/>
        <v>161</v>
      </c>
      <c r="P57" s="18">
        <f t="shared" si="1"/>
        <v>98.170731707317074</v>
      </c>
      <c r="Q57" s="19" t="str">
        <f t="shared" si="2"/>
        <v>A</v>
      </c>
    </row>
    <row r="58" spans="1:18" x14ac:dyDescent="0.35">
      <c r="A58" s="15">
        <f>COUNTA($D$4:$D58)</f>
        <v>55</v>
      </c>
      <c r="B58" s="16" t="str">
        <f>[1]งบทดลองเบื้องต้น!$BF3</f>
        <v>หนองคาย</v>
      </c>
      <c r="C58" s="16" t="str">
        <f>[1]งบทดลองเบื้องต้น!$BF4</f>
        <v>11044</v>
      </c>
      <c r="D58" s="16" t="str">
        <f>[1]งบทดลองเบื้องต้น!$BF5</f>
        <v>ศรีเชียงใหม่,รพช.</v>
      </c>
      <c r="E58" s="17">
        <f>IFERROR(INDEX([1]สรุปคะแนน!$17:$17,MATCH([1]Grade!$C58,[1]สรุปคะแนน!$3:$3,0)),0)</f>
        <v>50</v>
      </c>
      <c r="F58" s="17">
        <f>IFERROR(INDEX([1]สรุปคะแนน!$29:$29,MATCH([1]Grade!$C58,[1]สรุปคะแนน!$3:$3,0)),0)</f>
        <v>24</v>
      </c>
      <c r="G58" s="17">
        <f>IFERROR(INDEX([1]สรุปคะแนน!$55:$55,MATCH([1]Grade!$C58,[1]สรุปคะแนน!$3:$3,0)),0)</f>
        <v>22</v>
      </c>
      <c r="H58" s="17">
        <f>IFERROR(INDEX([1]สรุปคะแนน!$85:$85,MATCH([1]Grade!$C58,[1]สรุปคะแนน!$3:$3,0)),0)</f>
        <v>13</v>
      </c>
      <c r="I58" s="17">
        <f>IFERROR(INDEX([1]สรุปคะแนน!$136:$136,MATCH([1]Grade!$C58,[1]สรุปคะแนน!$3:$3,0)),0)</f>
        <v>11.75</v>
      </c>
      <c r="J58" s="17">
        <f>IFERROR(INDEX([1]สรุปคะแนน!$184:$184,MATCH([1]Grade!$C58,[1]สรุปคะแนน!$3:$3,0)),0)</f>
        <v>11</v>
      </c>
      <c r="K58" s="17">
        <f>IFERROR(INDEX([1]สรุปคะแนน!$189:$189,MATCH([1]Grade!$C58,[1]สรุปคะแนน!$3:$3,0)),0)</f>
        <v>1</v>
      </c>
      <c r="L58" s="17">
        <f>IFERROR(INDEX([1]สรุปคะแนน!$205:$205,MATCH([1]Grade!$C58,[1]สรุปคะแนน!$3:$3,0)),0)</f>
        <v>12</v>
      </c>
      <c r="M58" s="17">
        <f>IFERROR(INDEX([1]สรุปคะแนน!$217:$217,MATCH([1]Grade!$C58,[1]สรุปคะแนน!$3:$3,0)),0)</f>
        <v>16</v>
      </c>
      <c r="N58" s="17">
        <f>IFERROR(INDEX([1]สรุปคะแนน!$234:$234,MATCH([1]Grade!$C58,[1]สรุปคะแนน!$3:$3,0)),0)</f>
        <v>3.25</v>
      </c>
      <c r="O58" s="18">
        <f t="shared" si="0"/>
        <v>164</v>
      </c>
      <c r="P58" s="18">
        <f t="shared" si="1"/>
        <v>100</v>
      </c>
      <c r="Q58" s="19" t="str">
        <f t="shared" si="2"/>
        <v>A</v>
      </c>
    </row>
    <row r="59" spans="1:18" x14ac:dyDescent="0.35">
      <c r="A59" s="15">
        <f>COUNTA($D$4:$D59)</f>
        <v>56</v>
      </c>
      <c r="B59" s="16" t="str">
        <f>[1]งบทดลองเบื้องต้น!$BG3</f>
        <v>หนองคาย</v>
      </c>
      <c r="C59" s="16" t="str">
        <f>[1]งบทดลองเบื้องต้น!$BG4</f>
        <v>11045</v>
      </c>
      <c r="D59" s="16" t="str">
        <f>[1]งบทดลองเบื้องต้น!$BG5</f>
        <v>สังคม,รพช.</v>
      </c>
      <c r="E59" s="17">
        <f>IFERROR(INDEX([1]สรุปคะแนน!$17:$17,MATCH([1]Grade!$C59,[1]สรุปคะแนน!$3:$3,0)),0)</f>
        <v>50</v>
      </c>
      <c r="F59" s="17">
        <f>IFERROR(INDEX([1]สรุปคะแนน!$29:$29,MATCH([1]Grade!$C59,[1]สรุปคะแนน!$3:$3,0)),0)</f>
        <v>24</v>
      </c>
      <c r="G59" s="17">
        <f>IFERROR(INDEX([1]สรุปคะแนน!$55:$55,MATCH([1]Grade!$C59,[1]สรุปคะแนน!$3:$3,0)),0)</f>
        <v>22</v>
      </c>
      <c r="H59" s="17">
        <f>IFERROR(INDEX([1]สรุปคะแนน!$85:$85,MATCH([1]Grade!$C59,[1]สรุปคะแนน!$3:$3,0)),0)</f>
        <v>12.5</v>
      </c>
      <c r="I59" s="17">
        <f>IFERROR(INDEX([1]สรุปคะแนน!$136:$136,MATCH([1]Grade!$C59,[1]สรุปคะแนน!$3:$3,0)),0)</f>
        <v>11.75</v>
      </c>
      <c r="J59" s="17">
        <f>IFERROR(INDEX([1]สรุปคะแนน!$184:$184,MATCH([1]Grade!$C59,[1]สรุปคะแนน!$3:$3,0)),0)</f>
        <v>11</v>
      </c>
      <c r="K59" s="17">
        <f>IFERROR(INDEX([1]สรุปคะแนน!$189:$189,MATCH([1]Grade!$C59,[1]สรุปคะแนน!$3:$3,0)),0)</f>
        <v>1</v>
      </c>
      <c r="L59" s="17">
        <f>IFERROR(INDEX([1]สรุปคะแนน!$205:$205,MATCH([1]Grade!$C59,[1]สรุปคะแนน!$3:$3,0)),0)</f>
        <v>11</v>
      </c>
      <c r="M59" s="17">
        <f>IFERROR(INDEX([1]สรุปคะแนน!$217:$217,MATCH([1]Grade!$C59,[1]สรุปคะแนน!$3:$3,0)),0)</f>
        <v>16</v>
      </c>
      <c r="N59" s="17">
        <f>IFERROR(INDEX([1]สรุปคะแนน!$234:$234,MATCH([1]Grade!$C59,[1]สรุปคะแนน!$3:$3,0)),0)</f>
        <v>3.25</v>
      </c>
      <c r="O59" s="18">
        <f t="shared" si="0"/>
        <v>162.5</v>
      </c>
      <c r="P59" s="18">
        <f t="shared" si="1"/>
        <v>99.08536585365853</v>
      </c>
      <c r="Q59" s="19" t="str">
        <f t="shared" si="2"/>
        <v>A</v>
      </c>
    </row>
    <row r="60" spans="1:18" x14ac:dyDescent="0.35">
      <c r="A60" s="15">
        <f>COUNTA($D$4:$D60)</f>
        <v>57</v>
      </c>
      <c r="B60" s="16" t="str">
        <f>[1]งบทดลองเบื้องต้น!$BH3</f>
        <v>หนองคาย</v>
      </c>
      <c r="C60" s="16" t="str">
        <f>[1]งบทดลองเบื้องต้น!$BH4</f>
        <v>11448</v>
      </c>
      <c r="D60" s="16" t="str">
        <f>[1]งบทดลองเบื้องต้น!$BH5</f>
        <v>สมเด็จพระยุพราชท่าบ่อ,รพท.</v>
      </c>
      <c r="E60" s="17">
        <f>IFERROR(INDEX([1]สรุปคะแนน!$17:$17,MATCH([1]Grade!$C60,[1]สรุปคะแนน!$3:$3,0)),0)</f>
        <v>45</v>
      </c>
      <c r="F60" s="17">
        <f>IFERROR(INDEX([1]สรุปคะแนน!$29:$29,MATCH([1]Grade!$C60,[1]สรุปคะแนน!$3:$3,0)),0)</f>
        <v>24</v>
      </c>
      <c r="G60" s="17">
        <f>IFERROR(INDEX([1]สรุปคะแนน!$55:$55,MATCH([1]Grade!$C60,[1]สรุปคะแนน!$3:$3,0)),0)</f>
        <v>22</v>
      </c>
      <c r="H60" s="17">
        <f>IFERROR(INDEX([1]สรุปคะแนน!$85:$85,MATCH([1]Grade!$C60,[1]สรุปคะแนน!$3:$3,0)),0)</f>
        <v>13</v>
      </c>
      <c r="I60" s="17">
        <f>IFERROR(INDEX([1]สรุปคะแนน!$136:$136,MATCH([1]Grade!$C60,[1]สรุปคะแนน!$3:$3,0)),0)</f>
        <v>11.75</v>
      </c>
      <c r="J60" s="17">
        <f>IFERROR(INDEX([1]สรุปคะแนน!$184:$184,MATCH([1]Grade!$C60,[1]สรุปคะแนน!$3:$3,0)),0)</f>
        <v>11</v>
      </c>
      <c r="K60" s="17">
        <f>IFERROR(INDEX([1]สรุปคะแนน!$189:$189,MATCH([1]Grade!$C60,[1]สรุปคะแนน!$3:$3,0)),0)</f>
        <v>1</v>
      </c>
      <c r="L60" s="17">
        <f>IFERROR(INDEX([1]สรุปคะแนน!$205:$205,MATCH([1]Grade!$C60,[1]สรุปคะแนน!$3:$3,0)),0)</f>
        <v>12</v>
      </c>
      <c r="M60" s="17">
        <f>IFERROR(INDEX([1]สรุปคะแนน!$217:$217,MATCH([1]Grade!$C60,[1]สรุปคะแนน!$3:$3,0)),0)</f>
        <v>16</v>
      </c>
      <c r="N60" s="17">
        <f>IFERROR(INDEX([1]สรุปคะแนน!$234:$234,MATCH([1]Grade!$C60,[1]สรุปคะแนน!$3:$3,0)),0)</f>
        <v>3.25</v>
      </c>
      <c r="O60" s="18">
        <f t="shared" si="0"/>
        <v>159</v>
      </c>
      <c r="P60" s="18">
        <f t="shared" si="1"/>
        <v>96.951219512195124</v>
      </c>
      <c r="Q60" s="19" t="str">
        <f t="shared" si="2"/>
        <v>A</v>
      </c>
    </row>
    <row r="61" spans="1:18" x14ac:dyDescent="0.35">
      <c r="A61" s="15">
        <f>COUNTA($D$4:$D61)</f>
        <v>58</v>
      </c>
      <c r="B61" s="16" t="str">
        <f>[1]งบทดลองเบื้องต้น!$BI3</f>
        <v>หนองคาย</v>
      </c>
      <c r="C61" s="16" t="str">
        <f>[1]งบทดลองเบื้องต้น!$BI4</f>
        <v>21356</v>
      </c>
      <c r="D61" s="16" t="str">
        <f>[1]งบทดลองเบื้องต้น!$BI5</f>
        <v>สระใคร,รพช.</v>
      </c>
      <c r="E61" s="17">
        <f>IFERROR(INDEX([1]สรุปคะแนน!$17:$17,MATCH([1]Grade!$C61,[1]สรุปคะแนน!$3:$3,0)),0)</f>
        <v>50</v>
      </c>
      <c r="F61" s="17">
        <f>IFERROR(INDEX([1]สรุปคะแนน!$29:$29,MATCH([1]Grade!$C61,[1]สรุปคะแนน!$3:$3,0)),0)</f>
        <v>24</v>
      </c>
      <c r="G61" s="17">
        <f>IFERROR(INDEX([1]สรุปคะแนน!$55:$55,MATCH([1]Grade!$C61,[1]สรุปคะแนน!$3:$3,0)),0)</f>
        <v>22</v>
      </c>
      <c r="H61" s="17">
        <f>IFERROR(INDEX([1]สรุปคะแนน!$85:$85,MATCH([1]Grade!$C61,[1]สรุปคะแนน!$3:$3,0)),0)</f>
        <v>13</v>
      </c>
      <c r="I61" s="17">
        <f>IFERROR(INDEX([1]สรุปคะแนน!$136:$136,MATCH([1]Grade!$C61,[1]สรุปคะแนน!$3:$3,0)),0)</f>
        <v>11.75</v>
      </c>
      <c r="J61" s="17">
        <f>IFERROR(INDEX([1]สรุปคะแนน!$184:$184,MATCH([1]Grade!$C61,[1]สรุปคะแนน!$3:$3,0)),0)</f>
        <v>11</v>
      </c>
      <c r="K61" s="17">
        <f>IFERROR(INDEX([1]สรุปคะแนน!$189:$189,MATCH([1]Grade!$C61,[1]สรุปคะแนน!$3:$3,0)),0)</f>
        <v>1</v>
      </c>
      <c r="L61" s="17">
        <f>IFERROR(INDEX([1]สรุปคะแนน!$205:$205,MATCH([1]Grade!$C61,[1]สรุปคะแนน!$3:$3,0)),0)</f>
        <v>12</v>
      </c>
      <c r="M61" s="17">
        <f>IFERROR(INDEX([1]สรุปคะแนน!$217:$217,MATCH([1]Grade!$C61,[1]สรุปคะแนน!$3:$3,0)),0)</f>
        <v>16</v>
      </c>
      <c r="N61" s="17">
        <f>IFERROR(INDEX([1]สรุปคะแนน!$234:$234,MATCH([1]Grade!$C61,[1]สรุปคะแนน!$3:$3,0)),0)</f>
        <v>3.25</v>
      </c>
      <c r="O61" s="18">
        <f t="shared" si="0"/>
        <v>164</v>
      </c>
      <c r="P61" s="18">
        <f t="shared" si="1"/>
        <v>100</v>
      </c>
      <c r="Q61" s="19" t="str">
        <f t="shared" si="2"/>
        <v>A</v>
      </c>
    </row>
    <row r="62" spans="1:18" x14ac:dyDescent="0.35">
      <c r="A62" s="15">
        <f>COUNTA($D$4:$D62)</f>
        <v>59</v>
      </c>
      <c r="B62" s="16" t="str">
        <f>[1]งบทดลองเบื้องต้น!$BJ3</f>
        <v>หนองคาย</v>
      </c>
      <c r="C62" s="16" t="str">
        <f>[1]งบทดลองเบื้องต้น!$BJ4</f>
        <v>28778</v>
      </c>
      <c r="D62" s="16" t="str">
        <f>[1]งบทดลองเบื้องต้น!$BJ5</f>
        <v>โพธิ์ตาก,รพช.</v>
      </c>
      <c r="E62" s="17">
        <f>IFERROR(INDEX([1]สรุปคะแนน!$17:$17,MATCH([1]Grade!$C62,[1]สรุปคะแนน!$3:$3,0)),0)</f>
        <v>50</v>
      </c>
      <c r="F62" s="17">
        <f>IFERROR(INDEX([1]สรุปคะแนน!$29:$29,MATCH([1]Grade!$C62,[1]สรุปคะแนน!$3:$3,0)),0)</f>
        <v>24</v>
      </c>
      <c r="G62" s="17">
        <f>IFERROR(INDEX([1]สรุปคะแนน!$55:$55,MATCH([1]Grade!$C62,[1]สรุปคะแนน!$3:$3,0)),0)</f>
        <v>22</v>
      </c>
      <c r="H62" s="17">
        <f>IFERROR(INDEX([1]สรุปคะแนน!$85:$85,MATCH([1]Grade!$C62,[1]สรุปคะแนน!$3:$3,0)),0)</f>
        <v>13</v>
      </c>
      <c r="I62" s="17">
        <f>IFERROR(INDEX([1]สรุปคะแนน!$136:$136,MATCH([1]Grade!$C62,[1]สรุปคะแนน!$3:$3,0)),0)</f>
        <v>11.75</v>
      </c>
      <c r="J62" s="17">
        <f>IFERROR(INDEX([1]สรุปคะแนน!$184:$184,MATCH([1]Grade!$C62,[1]สรุปคะแนน!$3:$3,0)),0)</f>
        <v>11</v>
      </c>
      <c r="K62" s="17">
        <f>IFERROR(INDEX([1]สรุปคะแนน!$189:$189,MATCH([1]Grade!$C62,[1]สรุปคะแนน!$3:$3,0)),0)</f>
        <v>1</v>
      </c>
      <c r="L62" s="17">
        <f>IFERROR(INDEX([1]สรุปคะแนน!$205:$205,MATCH([1]Grade!$C62,[1]สรุปคะแนน!$3:$3,0)),0)</f>
        <v>11</v>
      </c>
      <c r="M62" s="17">
        <f>IFERROR(INDEX([1]สรุปคะแนน!$217:$217,MATCH([1]Grade!$C62,[1]สรุปคะแนน!$3:$3,0)),0)</f>
        <v>16</v>
      </c>
      <c r="N62" s="17">
        <f>IFERROR(INDEX([1]สรุปคะแนน!$234:$234,MATCH([1]Grade!$C62,[1]สรุปคะแนน!$3:$3,0)),0)</f>
        <v>3.25</v>
      </c>
      <c r="O62" s="18">
        <f t="shared" si="0"/>
        <v>163</v>
      </c>
      <c r="P62" s="18">
        <f t="shared" si="1"/>
        <v>99.390243902439025</v>
      </c>
      <c r="Q62" s="19" t="str">
        <f t="shared" si="2"/>
        <v>A</v>
      </c>
    </row>
    <row r="63" spans="1:18" x14ac:dyDescent="0.35">
      <c r="A63" s="15">
        <f>COUNTA($D$4:$D63)</f>
        <v>60</v>
      </c>
      <c r="B63" s="16" t="str">
        <f>[1]งบทดลองเบื้องต้น!$BK3</f>
        <v>หนองคาย</v>
      </c>
      <c r="C63" s="16" t="str">
        <f>[1]งบทดลองเบื้องต้น!$BK4</f>
        <v>28811</v>
      </c>
      <c r="D63" s="16" t="str">
        <f>[1]งบทดลองเบื้องต้น!$BK5</f>
        <v>เฝ้าไร่,รพช.</v>
      </c>
      <c r="E63" s="17">
        <f>IFERROR(INDEX([1]สรุปคะแนน!$17:$17,MATCH([1]Grade!$C63,[1]สรุปคะแนน!$3:$3,0)),0)</f>
        <v>50</v>
      </c>
      <c r="F63" s="17">
        <f>IFERROR(INDEX([1]สรุปคะแนน!$29:$29,MATCH([1]Grade!$C63,[1]สรุปคะแนน!$3:$3,0)),0)</f>
        <v>24</v>
      </c>
      <c r="G63" s="17">
        <f>IFERROR(INDEX([1]สรุปคะแนน!$55:$55,MATCH([1]Grade!$C63,[1]สรุปคะแนน!$3:$3,0)),0)</f>
        <v>22</v>
      </c>
      <c r="H63" s="17">
        <f>IFERROR(INDEX([1]สรุปคะแนน!$85:$85,MATCH([1]Grade!$C63,[1]สรุปคะแนน!$3:$3,0)),0)</f>
        <v>13</v>
      </c>
      <c r="I63" s="17">
        <f>IFERROR(INDEX([1]สรุปคะแนน!$136:$136,MATCH([1]Grade!$C63,[1]สรุปคะแนน!$3:$3,0)),0)</f>
        <v>11.75</v>
      </c>
      <c r="J63" s="17">
        <f>IFERROR(INDEX([1]สรุปคะแนน!$184:$184,MATCH([1]Grade!$C63,[1]สรุปคะแนน!$3:$3,0)),0)</f>
        <v>11</v>
      </c>
      <c r="K63" s="17">
        <f>IFERROR(INDEX([1]สรุปคะแนน!$189:$189,MATCH([1]Grade!$C63,[1]สรุปคะแนน!$3:$3,0)),0)</f>
        <v>1</v>
      </c>
      <c r="L63" s="17">
        <f>IFERROR(INDEX([1]สรุปคะแนน!$205:$205,MATCH([1]Grade!$C63,[1]สรุปคะแนน!$3:$3,0)),0)</f>
        <v>11</v>
      </c>
      <c r="M63" s="17">
        <f>IFERROR(INDEX([1]สรุปคะแนน!$217:$217,MATCH([1]Grade!$C63,[1]สรุปคะแนน!$3:$3,0)),0)</f>
        <v>16</v>
      </c>
      <c r="N63" s="17">
        <f>IFERROR(INDEX([1]สรุปคะแนน!$234:$234,MATCH([1]Grade!$C63,[1]สรุปคะแนน!$3:$3,0)),0)</f>
        <v>3.25</v>
      </c>
      <c r="O63" s="18">
        <f t="shared" si="0"/>
        <v>163</v>
      </c>
      <c r="P63" s="18">
        <f t="shared" si="1"/>
        <v>99.390243902439025</v>
      </c>
      <c r="Q63" s="19" t="str">
        <f t="shared" si="2"/>
        <v>A</v>
      </c>
    </row>
    <row r="64" spans="1:18" x14ac:dyDescent="0.35">
      <c r="A64" s="15">
        <f>COUNTA($D$4:$D64)</f>
        <v>61</v>
      </c>
      <c r="B64" s="16" t="str">
        <f>[1]งบทดลองเบื้องต้น!$BL3</f>
        <v>หนองคาย</v>
      </c>
      <c r="C64" s="16" t="str">
        <f>[1]งบทดลองเบื้องต้น!$BL4</f>
        <v>28815</v>
      </c>
      <c r="D64" s="16" t="str">
        <f>[1]งบทดลองเบื้องต้น!$BL5</f>
        <v>รัตนวาปี,รพช.</v>
      </c>
      <c r="E64" s="17">
        <f>IFERROR(INDEX([1]สรุปคะแนน!$17:$17,MATCH([1]Grade!$C64,[1]สรุปคะแนน!$3:$3,0)),0)</f>
        <v>50</v>
      </c>
      <c r="F64" s="17">
        <f>IFERROR(INDEX([1]สรุปคะแนน!$29:$29,MATCH([1]Grade!$C64,[1]สรุปคะแนน!$3:$3,0)),0)</f>
        <v>24</v>
      </c>
      <c r="G64" s="17">
        <f>IFERROR(INDEX([1]สรุปคะแนน!$55:$55,MATCH([1]Grade!$C64,[1]สรุปคะแนน!$3:$3,0)),0)</f>
        <v>22</v>
      </c>
      <c r="H64" s="17">
        <f>IFERROR(INDEX([1]สรุปคะแนน!$85:$85,MATCH([1]Grade!$C64,[1]สรุปคะแนน!$3:$3,0)),0)</f>
        <v>11.5</v>
      </c>
      <c r="I64" s="17">
        <f>IFERROR(INDEX([1]สรุปคะแนน!$136:$136,MATCH([1]Grade!$C64,[1]สรุปคะแนน!$3:$3,0)),0)</f>
        <v>11.75</v>
      </c>
      <c r="J64" s="17">
        <f>IFERROR(INDEX([1]สรุปคะแนน!$184:$184,MATCH([1]Grade!$C64,[1]สรุปคะแนน!$3:$3,0)),0)</f>
        <v>11</v>
      </c>
      <c r="K64" s="17">
        <f>IFERROR(INDEX([1]สรุปคะแนน!$189:$189,MATCH([1]Grade!$C64,[1]สรุปคะแนน!$3:$3,0)),0)</f>
        <v>1</v>
      </c>
      <c r="L64" s="17">
        <f>IFERROR(INDEX([1]สรุปคะแนน!$205:$205,MATCH([1]Grade!$C64,[1]สรุปคะแนน!$3:$3,0)),0)</f>
        <v>12</v>
      </c>
      <c r="M64" s="17">
        <f>IFERROR(INDEX([1]สรุปคะแนน!$217:$217,MATCH([1]Grade!$C64,[1]สรุปคะแนน!$3:$3,0)),0)</f>
        <v>16</v>
      </c>
      <c r="N64" s="17">
        <f>IFERROR(INDEX([1]สรุปคะแนน!$234:$234,MATCH([1]Grade!$C64,[1]สรุปคะแนน!$3:$3,0)),0)</f>
        <v>3.25</v>
      </c>
      <c r="O64" s="18">
        <f t="shared" si="0"/>
        <v>162.5</v>
      </c>
      <c r="P64" s="18">
        <f t="shared" si="1"/>
        <v>99.08536585365853</v>
      </c>
      <c r="Q64" s="19" t="str">
        <f t="shared" si="2"/>
        <v>A</v>
      </c>
    </row>
    <row r="65" spans="1:18" x14ac:dyDescent="0.35">
      <c r="A65" s="15">
        <f>COUNTA($D$4:$D65)</f>
        <v>62</v>
      </c>
      <c r="B65" s="16" t="str">
        <f>[1]งบทดลองเบื้องต้น!$BM3</f>
        <v>หนองบัวลำภู</v>
      </c>
      <c r="C65" s="16" t="str">
        <f>[1]งบทดลองเบื้องต้น!$BM4</f>
        <v>10704</v>
      </c>
      <c r="D65" s="16" t="str">
        <f>[1]งบทดลองเบื้องต้น!$BM5</f>
        <v>หนองบัวลำภู,รพท.</v>
      </c>
      <c r="E65" s="17">
        <f>IFERROR(INDEX([1]สรุปคะแนน!$17:$17,MATCH([1]Grade!$C65,[1]สรุปคะแนน!$3:$3,0)),0)</f>
        <v>45</v>
      </c>
      <c r="F65" s="17">
        <f>IFERROR(INDEX([1]สรุปคะแนน!$29:$29,MATCH([1]Grade!$C65,[1]สรุปคะแนน!$3:$3,0)),0)</f>
        <v>24</v>
      </c>
      <c r="G65" s="17">
        <f>IFERROR(INDEX([1]สรุปคะแนน!$55:$55,MATCH([1]Grade!$C65,[1]สรุปคะแนน!$3:$3,0)),0)</f>
        <v>22</v>
      </c>
      <c r="H65" s="17">
        <f>IFERROR(INDEX([1]สรุปคะแนน!$85:$85,MATCH([1]Grade!$C65,[1]สรุปคะแนน!$3:$3,0)),0)</f>
        <v>13</v>
      </c>
      <c r="I65" s="17">
        <f>IFERROR(INDEX([1]สรุปคะแนน!$136:$136,MATCH([1]Grade!$C65,[1]สรุปคะแนน!$3:$3,0)),0)</f>
        <v>11.75</v>
      </c>
      <c r="J65" s="17">
        <f>IFERROR(INDEX([1]สรุปคะแนน!$184:$184,MATCH([1]Grade!$C65,[1]สรุปคะแนน!$3:$3,0)),0)</f>
        <v>11</v>
      </c>
      <c r="K65" s="17">
        <f>IFERROR(INDEX([1]สรุปคะแนน!$189:$189,MATCH([1]Grade!$C65,[1]สรุปคะแนน!$3:$3,0)),0)</f>
        <v>1</v>
      </c>
      <c r="L65" s="17">
        <f>IFERROR(INDEX([1]สรุปคะแนน!$205:$205,MATCH([1]Grade!$C65,[1]สรุปคะแนน!$3:$3,0)),0)</f>
        <v>8</v>
      </c>
      <c r="M65" s="17">
        <f>IFERROR(INDEX([1]สรุปคะแนน!$217:$217,MATCH([1]Grade!$C65,[1]สรุปคะแนน!$3:$3,0)),0)</f>
        <v>16</v>
      </c>
      <c r="N65" s="17">
        <f>IFERROR(INDEX([1]สรุปคะแนน!$234:$234,MATCH([1]Grade!$C65,[1]สรุปคะแนน!$3:$3,0)),0)</f>
        <v>3.25</v>
      </c>
      <c r="O65" s="18">
        <f t="shared" si="0"/>
        <v>155</v>
      </c>
      <c r="P65" s="18">
        <f t="shared" si="1"/>
        <v>94.512195121951223</v>
      </c>
      <c r="Q65" s="19" t="str">
        <f t="shared" si="2"/>
        <v>B</v>
      </c>
      <c r="R65" s="20">
        <f>AVERAGEA(P65:P70)</f>
        <v>99.08536585365853</v>
      </c>
    </row>
    <row r="66" spans="1:18" x14ac:dyDescent="0.35">
      <c r="A66" s="15">
        <f>COUNTA($D$4:$D66)</f>
        <v>63</v>
      </c>
      <c r="B66" s="16" t="str">
        <f>[1]งบทดลองเบื้องต้น!$BN3</f>
        <v>หนองบัวลำภู</v>
      </c>
      <c r="C66" s="16" t="str">
        <f>[1]งบทดลองเบื้องต้น!$BN4</f>
        <v>10991</v>
      </c>
      <c r="D66" s="16" t="str">
        <f>[1]งบทดลองเบื้องต้น!$BN5</f>
        <v>นากลาง,รพช.</v>
      </c>
      <c r="E66" s="17">
        <f>IFERROR(INDEX([1]สรุปคะแนน!$17:$17,MATCH([1]Grade!$C66,[1]สรุปคะแนน!$3:$3,0)),0)</f>
        <v>50</v>
      </c>
      <c r="F66" s="17">
        <f>IFERROR(INDEX([1]สรุปคะแนน!$29:$29,MATCH([1]Grade!$C66,[1]สรุปคะแนน!$3:$3,0)),0)</f>
        <v>24</v>
      </c>
      <c r="G66" s="17">
        <f>IFERROR(INDEX([1]สรุปคะแนน!$55:$55,MATCH([1]Grade!$C66,[1]สรุปคะแนน!$3:$3,0)),0)</f>
        <v>22</v>
      </c>
      <c r="H66" s="17">
        <f>IFERROR(INDEX([1]สรุปคะแนน!$85:$85,MATCH([1]Grade!$C66,[1]สรุปคะแนน!$3:$3,0)),0)</f>
        <v>13</v>
      </c>
      <c r="I66" s="17">
        <f>IFERROR(INDEX([1]สรุปคะแนน!$136:$136,MATCH([1]Grade!$C66,[1]สรุปคะแนน!$3:$3,0)),0)</f>
        <v>11.75</v>
      </c>
      <c r="J66" s="17">
        <f>IFERROR(INDEX([1]สรุปคะแนน!$184:$184,MATCH([1]Grade!$C66,[1]สรุปคะแนน!$3:$3,0)),0)</f>
        <v>11</v>
      </c>
      <c r="K66" s="17">
        <f>IFERROR(INDEX([1]สรุปคะแนน!$189:$189,MATCH([1]Grade!$C66,[1]สรุปคะแนน!$3:$3,0)),0)</f>
        <v>1</v>
      </c>
      <c r="L66" s="17">
        <f>IFERROR(INDEX([1]สรุปคะแนน!$205:$205,MATCH([1]Grade!$C66,[1]สรุปคะแนน!$3:$3,0)),0)</f>
        <v>12</v>
      </c>
      <c r="M66" s="17">
        <f>IFERROR(INDEX([1]สรุปคะแนน!$217:$217,MATCH([1]Grade!$C66,[1]สรุปคะแนน!$3:$3,0)),0)</f>
        <v>16</v>
      </c>
      <c r="N66" s="17">
        <f>IFERROR(INDEX([1]สรุปคะแนน!$234:$234,MATCH([1]Grade!$C66,[1]สรุปคะแนน!$3:$3,0)),0)</f>
        <v>3.25</v>
      </c>
      <c r="O66" s="18">
        <f t="shared" si="0"/>
        <v>164</v>
      </c>
      <c r="P66" s="18">
        <f t="shared" si="1"/>
        <v>100</v>
      </c>
      <c r="Q66" s="19" t="str">
        <f t="shared" si="2"/>
        <v>A</v>
      </c>
    </row>
    <row r="67" spans="1:18" x14ac:dyDescent="0.35">
      <c r="A67" s="15">
        <f>COUNTA($D$4:$D67)</f>
        <v>64</v>
      </c>
      <c r="B67" s="16" t="str">
        <f>[1]งบทดลองเบื้องต้น!$BO3</f>
        <v>หนองบัวลำภู</v>
      </c>
      <c r="C67" s="16" t="str">
        <f>[1]งบทดลองเบื้องต้น!$BO4</f>
        <v>10992</v>
      </c>
      <c r="D67" s="16" t="str">
        <f>[1]งบทดลองเบื้องต้น!$BO5</f>
        <v>โนนสัง,รพช.</v>
      </c>
      <c r="E67" s="17">
        <f>IFERROR(INDEX([1]สรุปคะแนน!$17:$17,MATCH([1]Grade!$C67,[1]สรุปคะแนน!$3:$3,0)),0)</f>
        <v>50</v>
      </c>
      <c r="F67" s="17">
        <f>IFERROR(INDEX([1]สรุปคะแนน!$29:$29,MATCH([1]Grade!$C67,[1]สรุปคะแนน!$3:$3,0)),0)</f>
        <v>24</v>
      </c>
      <c r="G67" s="17">
        <f>IFERROR(INDEX([1]สรุปคะแนน!$55:$55,MATCH([1]Grade!$C67,[1]สรุปคะแนน!$3:$3,0)),0)</f>
        <v>22</v>
      </c>
      <c r="H67" s="17">
        <f>IFERROR(INDEX([1]สรุปคะแนน!$85:$85,MATCH([1]Grade!$C67,[1]สรุปคะแนน!$3:$3,0)),0)</f>
        <v>13</v>
      </c>
      <c r="I67" s="17">
        <f>IFERROR(INDEX([1]สรุปคะแนน!$136:$136,MATCH([1]Grade!$C67,[1]สรุปคะแนน!$3:$3,0)),0)</f>
        <v>11.75</v>
      </c>
      <c r="J67" s="17">
        <f>IFERROR(INDEX([1]สรุปคะแนน!$184:$184,MATCH([1]Grade!$C67,[1]สรุปคะแนน!$3:$3,0)),0)</f>
        <v>11</v>
      </c>
      <c r="K67" s="17">
        <f>IFERROR(INDEX([1]สรุปคะแนน!$189:$189,MATCH([1]Grade!$C67,[1]สรุปคะแนน!$3:$3,0)),0)</f>
        <v>1</v>
      </c>
      <c r="L67" s="17">
        <f>IFERROR(INDEX([1]สรุปคะแนน!$205:$205,MATCH([1]Grade!$C67,[1]สรุปคะแนน!$3:$3,0)),0)</f>
        <v>12</v>
      </c>
      <c r="M67" s="17">
        <f>IFERROR(INDEX([1]สรุปคะแนน!$217:$217,MATCH([1]Grade!$C67,[1]สรุปคะแนน!$3:$3,0)),0)</f>
        <v>16</v>
      </c>
      <c r="N67" s="17">
        <f>IFERROR(INDEX([1]สรุปคะแนน!$234:$234,MATCH([1]Grade!$C67,[1]สรุปคะแนน!$3:$3,0)),0)</f>
        <v>3.25</v>
      </c>
      <c r="O67" s="18">
        <f t="shared" si="0"/>
        <v>164</v>
      </c>
      <c r="P67" s="18">
        <f t="shared" si="1"/>
        <v>100</v>
      </c>
      <c r="Q67" s="19" t="str">
        <f t="shared" si="2"/>
        <v>A</v>
      </c>
    </row>
    <row r="68" spans="1:18" x14ac:dyDescent="0.35">
      <c r="A68" s="15">
        <f>COUNTA($D$4:$D68)</f>
        <v>65</v>
      </c>
      <c r="B68" s="16" t="str">
        <f>[1]งบทดลองเบื้องต้น!$BP3</f>
        <v>หนองบัวลำภู</v>
      </c>
      <c r="C68" s="16" t="str">
        <f>[1]งบทดลองเบื้องต้น!$BP4</f>
        <v>10993</v>
      </c>
      <c r="D68" s="16" t="str">
        <f>[1]งบทดลองเบื้องต้น!$BP5</f>
        <v>ศรีบุญเรือง,รพช.</v>
      </c>
      <c r="E68" s="17">
        <f>IFERROR(INDEX([1]สรุปคะแนน!$17:$17,MATCH([1]Grade!$C68,[1]สรุปคะแนน!$3:$3,0)),0)</f>
        <v>50</v>
      </c>
      <c r="F68" s="17">
        <f>IFERROR(INDEX([1]สรุปคะแนน!$29:$29,MATCH([1]Grade!$C68,[1]สรุปคะแนน!$3:$3,0)),0)</f>
        <v>24</v>
      </c>
      <c r="G68" s="17">
        <f>IFERROR(INDEX([1]สรุปคะแนน!$55:$55,MATCH([1]Grade!$C68,[1]สรุปคะแนน!$3:$3,0)),0)</f>
        <v>22</v>
      </c>
      <c r="H68" s="17">
        <f>IFERROR(INDEX([1]สรุปคะแนน!$85:$85,MATCH([1]Grade!$C68,[1]สรุปคะแนน!$3:$3,0)),0)</f>
        <v>13</v>
      </c>
      <c r="I68" s="17">
        <f>IFERROR(INDEX([1]สรุปคะแนน!$136:$136,MATCH([1]Grade!$C68,[1]สรุปคะแนน!$3:$3,0)),0)</f>
        <v>11.75</v>
      </c>
      <c r="J68" s="17">
        <f>IFERROR(INDEX([1]สรุปคะแนน!$184:$184,MATCH([1]Grade!$C68,[1]สรุปคะแนน!$3:$3,0)),0)</f>
        <v>11</v>
      </c>
      <c r="K68" s="17">
        <f>IFERROR(INDEX([1]สรุปคะแนน!$189:$189,MATCH([1]Grade!$C68,[1]สรุปคะแนน!$3:$3,0)),0)</f>
        <v>1</v>
      </c>
      <c r="L68" s="17">
        <f>IFERROR(INDEX([1]สรุปคะแนน!$205:$205,MATCH([1]Grade!$C68,[1]สรุปคะแนน!$3:$3,0)),0)</f>
        <v>12</v>
      </c>
      <c r="M68" s="17">
        <f>IFERROR(INDEX([1]สรุปคะแนน!$217:$217,MATCH([1]Grade!$C68,[1]สรุปคะแนน!$3:$3,0)),0)</f>
        <v>16</v>
      </c>
      <c r="N68" s="17">
        <f>IFERROR(INDEX([1]สรุปคะแนน!$234:$234,MATCH([1]Grade!$C68,[1]สรุปคะแนน!$3:$3,0)),0)</f>
        <v>3.25</v>
      </c>
      <c r="O68" s="18">
        <f t="shared" ref="O68:O91" si="3">SUM(E68:N68)</f>
        <v>164</v>
      </c>
      <c r="P68" s="18">
        <f t="shared" si="1"/>
        <v>100</v>
      </c>
      <c r="Q68" s="19" t="str">
        <f t="shared" si="2"/>
        <v>A</v>
      </c>
    </row>
    <row r="69" spans="1:18" x14ac:dyDescent="0.35">
      <c r="A69" s="15">
        <f>COUNTA($D$4:$D69)</f>
        <v>66</v>
      </c>
      <c r="B69" s="16" t="str">
        <f>[1]งบทดลองเบื้องต้น!$BQ3</f>
        <v>หนองบัวลำภู</v>
      </c>
      <c r="C69" s="16" t="str">
        <f>[1]งบทดลองเบื้องต้น!$BQ4</f>
        <v>10994</v>
      </c>
      <c r="D69" s="16" t="str">
        <f>[1]งบทดลองเบื้องต้น!$BQ5</f>
        <v>สุวรรณคูหา,รพช.</v>
      </c>
      <c r="E69" s="17">
        <f>IFERROR(INDEX([1]สรุปคะแนน!$17:$17,MATCH([1]Grade!$C69,[1]สรุปคะแนน!$3:$3,0)),0)</f>
        <v>50</v>
      </c>
      <c r="F69" s="17">
        <f>IFERROR(INDEX([1]สรุปคะแนน!$29:$29,MATCH([1]Grade!$C69,[1]สรุปคะแนน!$3:$3,0)),0)</f>
        <v>24</v>
      </c>
      <c r="G69" s="17">
        <f>IFERROR(INDEX([1]สรุปคะแนน!$55:$55,MATCH([1]Grade!$C69,[1]สรุปคะแนน!$3:$3,0)),0)</f>
        <v>22</v>
      </c>
      <c r="H69" s="17">
        <f>IFERROR(INDEX([1]สรุปคะแนน!$85:$85,MATCH([1]Grade!$C69,[1]สรุปคะแนน!$3:$3,0)),0)</f>
        <v>13</v>
      </c>
      <c r="I69" s="17">
        <f>IFERROR(INDEX([1]สรุปคะแนน!$136:$136,MATCH([1]Grade!$C69,[1]สรุปคะแนน!$3:$3,0)),0)</f>
        <v>11.75</v>
      </c>
      <c r="J69" s="17">
        <f>IFERROR(INDEX([1]สรุปคะแนน!$184:$184,MATCH([1]Grade!$C69,[1]สรุปคะแนน!$3:$3,0)),0)</f>
        <v>11</v>
      </c>
      <c r="K69" s="17">
        <f>IFERROR(INDEX([1]สรุปคะแนน!$189:$189,MATCH([1]Grade!$C69,[1]สรุปคะแนน!$3:$3,0)),0)</f>
        <v>1</v>
      </c>
      <c r="L69" s="17">
        <f>IFERROR(INDEX([1]สรุปคะแนน!$205:$205,MATCH([1]Grade!$C69,[1]สรุปคะแนน!$3:$3,0)),0)</f>
        <v>12</v>
      </c>
      <c r="M69" s="17">
        <f>IFERROR(INDEX([1]สรุปคะแนน!$217:$217,MATCH([1]Grade!$C69,[1]สรุปคะแนน!$3:$3,0)),0)</f>
        <v>16</v>
      </c>
      <c r="N69" s="17">
        <f>IFERROR(INDEX([1]สรุปคะแนน!$234:$234,MATCH([1]Grade!$C69,[1]สรุปคะแนน!$3:$3,0)),0)</f>
        <v>3.25</v>
      </c>
      <c r="O69" s="18">
        <f t="shared" si="3"/>
        <v>164</v>
      </c>
      <c r="P69" s="18">
        <f t="shared" ref="P69:P91" si="4">(O69*100)/164</f>
        <v>100</v>
      </c>
      <c r="Q69" s="19" t="str">
        <f t="shared" ref="Q69:Q91" si="5">IF(P69&gt;=95,"A",IF(P69&gt;=90,"B",IF(P69&gt;=75,"C",IF(P69&lt;74.99,"D"))))</f>
        <v>A</v>
      </c>
    </row>
    <row r="70" spans="1:18" x14ac:dyDescent="0.35">
      <c r="A70" s="15">
        <f>COUNTA($D$4:$D70)</f>
        <v>67</v>
      </c>
      <c r="B70" s="16" t="str">
        <f>[1]งบทดลองเบื้องต้น!$BR3</f>
        <v>หนองบัวลำภู</v>
      </c>
      <c r="C70" s="16" t="str">
        <f>[1]งบทดลองเบื้องต้น!$BR4</f>
        <v>23367</v>
      </c>
      <c r="D70" s="16" t="str">
        <f>[1]งบทดลองเบื้องต้น!$BR5</f>
        <v>นาวังเฉลิมพระเกียรติ ๘๐ พรรษา,รพช.</v>
      </c>
      <c r="E70" s="17">
        <f>IFERROR(INDEX([1]สรุปคะแนน!$17:$17,MATCH([1]Grade!$C70,[1]สรุปคะแนน!$3:$3,0)),0)</f>
        <v>50</v>
      </c>
      <c r="F70" s="17">
        <f>IFERROR(INDEX([1]สรุปคะแนน!$29:$29,MATCH([1]Grade!$C70,[1]สรุปคะแนน!$3:$3,0)),0)</f>
        <v>24</v>
      </c>
      <c r="G70" s="17">
        <f>IFERROR(INDEX([1]สรุปคะแนน!$55:$55,MATCH([1]Grade!$C70,[1]สรุปคะแนน!$3:$3,0)),0)</f>
        <v>22</v>
      </c>
      <c r="H70" s="17">
        <f>IFERROR(INDEX([1]สรุปคะแนน!$85:$85,MATCH([1]Grade!$C70,[1]สรุปคะแนน!$3:$3,0)),0)</f>
        <v>13</v>
      </c>
      <c r="I70" s="17">
        <f>IFERROR(INDEX([1]สรุปคะแนน!$136:$136,MATCH([1]Grade!$C70,[1]สรุปคะแนน!$3:$3,0)),0)</f>
        <v>11.75</v>
      </c>
      <c r="J70" s="17">
        <f>IFERROR(INDEX([1]สรุปคะแนน!$184:$184,MATCH([1]Grade!$C70,[1]สรุปคะแนน!$3:$3,0)),0)</f>
        <v>11</v>
      </c>
      <c r="K70" s="17">
        <f>IFERROR(INDEX([1]สรุปคะแนน!$189:$189,MATCH([1]Grade!$C70,[1]สรุปคะแนน!$3:$3,0)),0)</f>
        <v>1</v>
      </c>
      <c r="L70" s="17">
        <f>IFERROR(INDEX([1]สรุปคะแนน!$205:$205,MATCH([1]Grade!$C70,[1]สรุปคะแนน!$3:$3,0)),0)</f>
        <v>12</v>
      </c>
      <c r="M70" s="17">
        <f>IFERROR(INDEX([1]สรุปคะแนน!$217:$217,MATCH([1]Grade!$C70,[1]สรุปคะแนน!$3:$3,0)),0)</f>
        <v>16</v>
      </c>
      <c r="N70" s="17">
        <f>IFERROR(INDEX([1]สรุปคะแนน!$234:$234,MATCH([1]Grade!$C70,[1]สรุปคะแนน!$3:$3,0)),0)</f>
        <v>3.25</v>
      </c>
      <c r="O70" s="18">
        <f t="shared" si="3"/>
        <v>164</v>
      </c>
      <c r="P70" s="18">
        <f t="shared" si="4"/>
        <v>100</v>
      </c>
      <c r="Q70" s="19" t="str">
        <f t="shared" si="5"/>
        <v>A</v>
      </c>
    </row>
    <row r="71" spans="1:18" x14ac:dyDescent="0.35">
      <c r="A71" s="15">
        <f>COUNTA($D$4:$D71)</f>
        <v>68</v>
      </c>
      <c r="B71" s="16" t="str">
        <f>[1]งบทดลองเบื้องต้น!$BS3</f>
        <v>อุดรธานี</v>
      </c>
      <c r="C71" s="16" t="str">
        <f>[1]งบทดลองเบื้องต้น!$BS4</f>
        <v>10671</v>
      </c>
      <c r="D71" s="16" t="str">
        <f>[1]งบทดลองเบื้องต้น!$BS5</f>
        <v>อุดรธานี,รพศ.</v>
      </c>
      <c r="E71" s="17">
        <f>IFERROR(INDEX([1]สรุปคะแนน!$17:$17,MATCH([1]Grade!$C71,[1]สรุปคะแนน!$3:$3,0)),0)</f>
        <v>45</v>
      </c>
      <c r="F71" s="17">
        <f>IFERROR(INDEX([1]สรุปคะแนน!$29:$29,MATCH([1]Grade!$C71,[1]สรุปคะแนน!$3:$3,0)),0)</f>
        <v>24</v>
      </c>
      <c r="G71" s="17">
        <f>IFERROR(INDEX([1]สรุปคะแนน!$55:$55,MATCH([1]Grade!$C71,[1]สรุปคะแนน!$3:$3,0)),0)</f>
        <v>22</v>
      </c>
      <c r="H71" s="17">
        <f>IFERROR(INDEX([1]สรุปคะแนน!$85:$85,MATCH([1]Grade!$C71,[1]สรุปคะแนน!$3:$3,0)),0)</f>
        <v>8</v>
      </c>
      <c r="I71" s="17">
        <f>IFERROR(INDEX([1]สรุปคะแนน!$136:$136,MATCH([1]Grade!$C71,[1]สรุปคะแนน!$3:$3,0)),0)</f>
        <v>11.75</v>
      </c>
      <c r="J71" s="17">
        <f>IFERROR(INDEX([1]สรุปคะแนน!$184:$184,MATCH([1]Grade!$C71,[1]สรุปคะแนน!$3:$3,0)),0)</f>
        <v>11</v>
      </c>
      <c r="K71" s="17">
        <f>IFERROR(INDEX([1]สรุปคะแนน!$189:$189,MATCH([1]Grade!$C71,[1]สรุปคะแนน!$3:$3,0)),0)</f>
        <v>1</v>
      </c>
      <c r="L71" s="17">
        <f>IFERROR(INDEX([1]สรุปคะแนน!$205:$205,MATCH([1]Grade!$C71,[1]สรุปคะแนน!$3:$3,0)),0)</f>
        <v>9</v>
      </c>
      <c r="M71" s="17">
        <f>IFERROR(INDEX([1]สรุปคะแนน!$217:$217,MATCH([1]Grade!$C71,[1]สรุปคะแนน!$3:$3,0)),0)</f>
        <v>16</v>
      </c>
      <c r="N71" s="17">
        <f>IFERROR(INDEX([1]สรุปคะแนน!$234:$234,MATCH([1]Grade!$C71,[1]สรุปคะแนน!$3:$3,0)),0)</f>
        <v>3.25</v>
      </c>
      <c r="O71" s="18">
        <f t="shared" si="3"/>
        <v>151</v>
      </c>
      <c r="P71" s="18">
        <f t="shared" si="4"/>
        <v>92.073170731707322</v>
      </c>
      <c r="Q71" s="19" t="str">
        <f t="shared" si="5"/>
        <v>B</v>
      </c>
      <c r="R71" s="20">
        <f>AVERAGEA(P71:P91)</f>
        <v>99.201509872241587</v>
      </c>
    </row>
    <row r="72" spans="1:18" x14ac:dyDescent="0.35">
      <c r="A72" s="15">
        <f>COUNTA($D$4:$D72)</f>
        <v>69</v>
      </c>
      <c r="B72" s="16" t="str">
        <f>[1]งบทดลองเบื้องต้น!$BT3</f>
        <v>อุดรธานี</v>
      </c>
      <c r="C72" s="16" t="str">
        <f>[1]งบทดลองเบื้องต้น!$BT4</f>
        <v>11013</v>
      </c>
      <c r="D72" s="16" t="str">
        <f>[1]งบทดลองเบื้องต้น!$BT5</f>
        <v>กุดจับ,รพช.</v>
      </c>
      <c r="E72" s="17">
        <f>IFERROR(INDEX([1]สรุปคะแนน!$17:$17,MATCH([1]Grade!$C72,[1]สรุปคะแนน!$3:$3,0)),0)</f>
        <v>50</v>
      </c>
      <c r="F72" s="17">
        <f>IFERROR(INDEX([1]สรุปคะแนน!$29:$29,MATCH([1]Grade!$C72,[1]สรุปคะแนน!$3:$3,0)),0)</f>
        <v>24</v>
      </c>
      <c r="G72" s="17">
        <f>IFERROR(INDEX([1]สรุปคะแนน!$55:$55,MATCH([1]Grade!$C72,[1]สรุปคะแนน!$3:$3,0)),0)</f>
        <v>22</v>
      </c>
      <c r="H72" s="17">
        <f>IFERROR(INDEX([1]สรุปคะแนน!$85:$85,MATCH([1]Grade!$C72,[1]สรุปคะแนน!$3:$3,0)),0)</f>
        <v>13</v>
      </c>
      <c r="I72" s="17">
        <f>IFERROR(INDEX([1]สรุปคะแนน!$136:$136,MATCH([1]Grade!$C72,[1]สรุปคะแนน!$3:$3,0)),0)</f>
        <v>11.75</v>
      </c>
      <c r="J72" s="17">
        <f>IFERROR(INDEX([1]สรุปคะแนน!$184:$184,MATCH([1]Grade!$C72,[1]สรุปคะแนน!$3:$3,0)),0)</f>
        <v>11</v>
      </c>
      <c r="K72" s="17">
        <f>IFERROR(INDEX([1]สรุปคะแนน!$189:$189,MATCH([1]Grade!$C72,[1]สรุปคะแนน!$3:$3,0)),0)</f>
        <v>1</v>
      </c>
      <c r="L72" s="17">
        <f>IFERROR(INDEX([1]สรุปคะแนน!$205:$205,MATCH([1]Grade!$C72,[1]สรุปคะแนน!$3:$3,0)),0)</f>
        <v>11</v>
      </c>
      <c r="M72" s="17">
        <f>IFERROR(INDEX([1]สรุปคะแนน!$217:$217,MATCH([1]Grade!$C72,[1]สรุปคะแนน!$3:$3,0)),0)</f>
        <v>16</v>
      </c>
      <c r="N72" s="17">
        <f>IFERROR(INDEX([1]สรุปคะแนน!$234:$234,MATCH([1]Grade!$C72,[1]สรุปคะแนน!$3:$3,0)),0)</f>
        <v>3.25</v>
      </c>
      <c r="O72" s="18">
        <f t="shared" si="3"/>
        <v>163</v>
      </c>
      <c r="P72" s="18">
        <f t="shared" si="4"/>
        <v>99.390243902439025</v>
      </c>
      <c r="Q72" s="19" t="str">
        <f t="shared" si="5"/>
        <v>A</v>
      </c>
    </row>
    <row r="73" spans="1:18" x14ac:dyDescent="0.35">
      <c r="A73" s="15">
        <f>COUNTA($D$4:$D73)</f>
        <v>70</v>
      </c>
      <c r="B73" s="16" t="str">
        <f>[1]งบทดลองเบื้องต้น!$BU3</f>
        <v>อุดรธานี</v>
      </c>
      <c r="C73" s="16" t="str">
        <f>[1]งบทดลองเบื้องต้น!$BU4</f>
        <v>11014</v>
      </c>
      <c r="D73" s="16" t="str">
        <f>[1]งบทดลองเบื้องต้น!$BU5</f>
        <v>หนองวัวซอ,รพช.</v>
      </c>
      <c r="E73" s="17">
        <f>IFERROR(INDEX([1]สรุปคะแนน!$17:$17,MATCH([1]Grade!$C73,[1]สรุปคะแนน!$3:$3,0)),0)</f>
        <v>50</v>
      </c>
      <c r="F73" s="17">
        <f>IFERROR(INDEX([1]สรุปคะแนน!$29:$29,MATCH([1]Grade!$C73,[1]สรุปคะแนน!$3:$3,0)),0)</f>
        <v>24</v>
      </c>
      <c r="G73" s="17">
        <f>IFERROR(INDEX([1]สรุปคะแนน!$55:$55,MATCH([1]Grade!$C73,[1]สรุปคะแนน!$3:$3,0)),0)</f>
        <v>22</v>
      </c>
      <c r="H73" s="17">
        <f>IFERROR(INDEX([1]สรุปคะแนน!$85:$85,MATCH([1]Grade!$C73,[1]สรุปคะแนน!$3:$3,0)),0)</f>
        <v>13</v>
      </c>
      <c r="I73" s="17">
        <f>IFERROR(INDEX([1]สรุปคะแนน!$136:$136,MATCH([1]Grade!$C73,[1]สรุปคะแนน!$3:$3,0)),0)</f>
        <v>11.75</v>
      </c>
      <c r="J73" s="17">
        <f>IFERROR(INDEX([1]สรุปคะแนน!$184:$184,MATCH([1]Grade!$C73,[1]สรุปคะแนน!$3:$3,0)),0)</f>
        <v>11</v>
      </c>
      <c r="K73" s="17">
        <f>IFERROR(INDEX([1]สรุปคะแนน!$189:$189,MATCH([1]Grade!$C73,[1]สรุปคะแนน!$3:$3,0)),0)</f>
        <v>1</v>
      </c>
      <c r="L73" s="17">
        <f>IFERROR(INDEX([1]สรุปคะแนน!$205:$205,MATCH([1]Grade!$C73,[1]สรุปคะแนน!$3:$3,0)),0)</f>
        <v>10</v>
      </c>
      <c r="M73" s="17">
        <f>IFERROR(INDEX([1]สรุปคะแนน!$217:$217,MATCH([1]Grade!$C73,[1]สรุปคะแนน!$3:$3,0)),0)</f>
        <v>16</v>
      </c>
      <c r="N73" s="17">
        <f>IFERROR(INDEX([1]สรุปคะแนน!$234:$234,MATCH([1]Grade!$C73,[1]สรุปคะแนน!$3:$3,0)),0)</f>
        <v>3.25</v>
      </c>
      <c r="O73" s="18">
        <f t="shared" si="3"/>
        <v>162</v>
      </c>
      <c r="P73" s="18">
        <f t="shared" si="4"/>
        <v>98.780487804878049</v>
      </c>
      <c r="Q73" s="19" t="str">
        <f t="shared" si="5"/>
        <v>A</v>
      </c>
    </row>
    <row r="74" spans="1:18" x14ac:dyDescent="0.35">
      <c r="A74" s="15">
        <f>COUNTA($D$4:$D74)</f>
        <v>71</v>
      </c>
      <c r="B74" s="16" t="str">
        <f>[1]งบทดลองเบื้องต้น!$BV3</f>
        <v>อุดรธานี</v>
      </c>
      <c r="C74" s="16" t="str">
        <f>[1]งบทดลองเบื้องต้น!$BV4</f>
        <v>11015</v>
      </c>
      <c r="D74" s="16" t="str">
        <f>[1]งบทดลองเบื้องต้น!$BV5</f>
        <v>กุมภวาปี,รพท.</v>
      </c>
      <c r="E74" s="17">
        <f>IFERROR(INDEX([1]สรุปคะแนน!$17:$17,MATCH([1]Grade!$C74,[1]สรุปคะแนน!$3:$3,0)),0)</f>
        <v>50</v>
      </c>
      <c r="F74" s="17">
        <f>IFERROR(INDEX([1]สรุปคะแนน!$29:$29,MATCH([1]Grade!$C74,[1]สรุปคะแนน!$3:$3,0)),0)</f>
        <v>24</v>
      </c>
      <c r="G74" s="17">
        <f>IFERROR(INDEX([1]สรุปคะแนน!$55:$55,MATCH([1]Grade!$C74,[1]สรุปคะแนน!$3:$3,0)),0)</f>
        <v>22</v>
      </c>
      <c r="H74" s="17">
        <f>IFERROR(INDEX([1]สรุปคะแนน!$85:$85,MATCH([1]Grade!$C74,[1]สรุปคะแนน!$3:$3,0)),0)</f>
        <v>13</v>
      </c>
      <c r="I74" s="17">
        <f>IFERROR(INDEX([1]สรุปคะแนน!$136:$136,MATCH([1]Grade!$C74,[1]สรุปคะแนน!$3:$3,0)),0)</f>
        <v>11.75</v>
      </c>
      <c r="J74" s="17">
        <f>IFERROR(INDEX([1]สรุปคะแนน!$184:$184,MATCH([1]Grade!$C74,[1]สรุปคะแนน!$3:$3,0)),0)</f>
        <v>11</v>
      </c>
      <c r="K74" s="17">
        <f>IFERROR(INDEX([1]สรุปคะแนน!$189:$189,MATCH([1]Grade!$C74,[1]สรุปคะแนน!$3:$3,0)),0)</f>
        <v>1</v>
      </c>
      <c r="L74" s="17">
        <f>IFERROR(INDEX([1]สรุปคะแนน!$205:$205,MATCH([1]Grade!$C74,[1]สรุปคะแนน!$3:$3,0)),0)</f>
        <v>12</v>
      </c>
      <c r="M74" s="17">
        <f>IFERROR(INDEX([1]สรุปคะแนน!$217:$217,MATCH([1]Grade!$C74,[1]สรุปคะแนน!$3:$3,0)),0)</f>
        <v>16</v>
      </c>
      <c r="N74" s="17">
        <f>IFERROR(INDEX([1]สรุปคะแนน!$234:$234,MATCH([1]Grade!$C74,[1]สรุปคะแนน!$3:$3,0)),0)</f>
        <v>3.25</v>
      </c>
      <c r="O74" s="18">
        <f t="shared" si="3"/>
        <v>164</v>
      </c>
      <c r="P74" s="18">
        <f t="shared" si="4"/>
        <v>100</v>
      </c>
      <c r="Q74" s="19" t="str">
        <f t="shared" si="5"/>
        <v>A</v>
      </c>
    </row>
    <row r="75" spans="1:18" x14ac:dyDescent="0.35">
      <c r="A75" s="15">
        <f>COUNTA($D$4:$D75)</f>
        <v>72</v>
      </c>
      <c r="B75" s="16" t="str">
        <f>[1]งบทดลองเบื้องต้น!$BW3</f>
        <v>อุดรธานี</v>
      </c>
      <c r="C75" s="16" t="str">
        <f>[1]งบทดลองเบื้องต้น!$BW4</f>
        <v>11016</v>
      </c>
      <c r="D75" s="16" t="str">
        <f>[1]งบทดลองเบื้องต้น!$BW5</f>
        <v>ห้วยเกิ้ง,รพช.</v>
      </c>
      <c r="E75" s="17">
        <f>IFERROR(INDEX([1]สรุปคะแนน!$17:$17,MATCH([1]Grade!$C75,[1]สรุปคะแนน!$3:$3,0)),0)</f>
        <v>50</v>
      </c>
      <c r="F75" s="17">
        <f>IFERROR(INDEX([1]สรุปคะแนน!$29:$29,MATCH([1]Grade!$C75,[1]สรุปคะแนน!$3:$3,0)),0)</f>
        <v>24</v>
      </c>
      <c r="G75" s="17">
        <f>IFERROR(INDEX([1]สรุปคะแนน!$55:$55,MATCH([1]Grade!$C75,[1]สรุปคะแนน!$3:$3,0)),0)</f>
        <v>22</v>
      </c>
      <c r="H75" s="17">
        <f>IFERROR(INDEX([1]สรุปคะแนน!$85:$85,MATCH([1]Grade!$C75,[1]สรุปคะแนน!$3:$3,0)),0)</f>
        <v>13</v>
      </c>
      <c r="I75" s="17">
        <f>IFERROR(INDEX([1]สรุปคะแนน!$136:$136,MATCH([1]Grade!$C75,[1]สรุปคะแนน!$3:$3,0)),0)</f>
        <v>11.75</v>
      </c>
      <c r="J75" s="17">
        <f>IFERROR(INDEX([1]สรุปคะแนน!$184:$184,MATCH([1]Grade!$C75,[1]สรุปคะแนน!$3:$3,0)),0)</f>
        <v>11</v>
      </c>
      <c r="K75" s="17">
        <f>IFERROR(INDEX([1]สรุปคะแนน!$189:$189,MATCH([1]Grade!$C75,[1]สรุปคะแนน!$3:$3,0)),0)</f>
        <v>1</v>
      </c>
      <c r="L75" s="17">
        <f>IFERROR(INDEX([1]สรุปคะแนน!$205:$205,MATCH([1]Grade!$C75,[1]สรุปคะแนน!$3:$3,0)),0)</f>
        <v>12</v>
      </c>
      <c r="M75" s="17">
        <f>IFERROR(INDEX([1]สรุปคะแนน!$217:$217,MATCH([1]Grade!$C75,[1]สรุปคะแนน!$3:$3,0)),0)</f>
        <v>16</v>
      </c>
      <c r="N75" s="17">
        <f>IFERROR(INDEX([1]สรุปคะแนน!$234:$234,MATCH([1]Grade!$C75,[1]สรุปคะแนน!$3:$3,0)),0)</f>
        <v>3.25</v>
      </c>
      <c r="O75" s="18">
        <f t="shared" si="3"/>
        <v>164</v>
      </c>
      <c r="P75" s="18">
        <f t="shared" si="4"/>
        <v>100</v>
      </c>
      <c r="Q75" s="19" t="str">
        <f t="shared" si="5"/>
        <v>A</v>
      </c>
    </row>
    <row r="76" spans="1:18" x14ac:dyDescent="0.35">
      <c r="A76" s="15">
        <f>COUNTA($D$4:$D76)</f>
        <v>73</v>
      </c>
      <c r="B76" s="16" t="str">
        <f>[1]งบทดลองเบื้องต้น!$BX3</f>
        <v>อุดรธานี</v>
      </c>
      <c r="C76" s="16" t="str">
        <f>[1]งบทดลองเบื้องต้น!$BX4</f>
        <v>11017</v>
      </c>
      <c r="D76" s="16" t="str">
        <f>[1]งบทดลองเบื้องต้น!$BX5</f>
        <v>โนนสะอาด,รพช.</v>
      </c>
      <c r="E76" s="17">
        <f>IFERROR(INDEX([1]สรุปคะแนน!$17:$17,MATCH([1]Grade!$C76,[1]สรุปคะแนน!$3:$3,0)),0)</f>
        <v>50</v>
      </c>
      <c r="F76" s="17">
        <f>IFERROR(INDEX([1]สรุปคะแนน!$29:$29,MATCH([1]Grade!$C76,[1]สรุปคะแนน!$3:$3,0)),0)</f>
        <v>24</v>
      </c>
      <c r="G76" s="17">
        <f>IFERROR(INDEX([1]สรุปคะแนน!$55:$55,MATCH([1]Grade!$C76,[1]สรุปคะแนน!$3:$3,0)),0)</f>
        <v>22</v>
      </c>
      <c r="H76" s="17">
        <f>IFERROR(INDEX([1]สรุปคะแนน!$85:$85,MATCH([1]Grade!$C76,[1]สรุปคะแนน!$3:$3,0)),0)</f>
        <v>12.5</v>
      </c>
      <c r="I76" s="17">
        <f>IFERROR(INDEX([1]สรุปคะแนน!$136:$136,MATCH([1]Grade!$C76,[1]สรุปคะแนน!$3:$3,0)),0)</f>
        <v>11.75</v>
      </c>
      <c r="J76" s="17">
        <f>IFERROR(INDEX([1]สรุปคะแนน!$184:$184,MATCH([1]Grade!$C76,[1]สรุปคะแนน!$3:$3,0)),0)</f>
        <v>11</v>
      </c>
      <c r="K76" s="17">
        <f>IFERROR(INDEX([1]สรุปคะแนน!$189:$189,MATCH([1]Grade!$C76,[1]สรุปคะแนน!$3:$3,0)),0)</f>
        <v>1</v>
      </c>
      <c r="L76" s="17">
        <f>IFERROR(INDEX([1]สรุปคะแนน!$205:$205,MATCH([1]Grade!$C76,[1]สรุปคะแนน!$3:$3,0)),0)</f>
        <v>12</v>
      </c>
      <c r="M76" s="17">
        <f>IFERROR(INDEX([1]สรุปคะแนน!$217:$217,MATCH([1]Grade!$C76,[1]สรุปคะแนน!$3:$3,0)),0)</f>
        <v>16</v>
      </c>
      <c r="N76" s="17">
        <f>IFERROR(INDEX([1]สรุปคะแนน!$234:$234,MATCH([1]Grade!$C76,[1]สรุปคะแนน!$3:$3,0)),0)</f>
        <v>3.25</v>
      </c>
      <c r="O76" s="18">
        <f t="shared" si="3"/>
        <v>163.5</v>
      </c>
      <c r="P76" s="18">
        <f t="shared" si="4"/>
        <v>99.695121951219505</v>
      </c>
      <c r="Q76" s="19" t="str">
        <f t="shared" si="5"/>
        <v>A</v>
      </c>
    </row>
    <row r="77" spans="1:18" x14ac:dyDescent="0.35">
      <c r="A77" s="15">
        <f>COUNTA($D$4:$D77)</f>
        <v>74</v>
      </c>
      <c r="B77" s="16" t="str">
        <f>[1]งบทดลองเบื้องต้น!$BY3</f>
        <v>อุดรธานี</v>
      </c>
      <c r="C77" s="16" t="str">
        <f>[1]งบทดลองเบื้องต้น!$BY4</f>
        <v>11018</v>
      </c>
      <c r="D77" s="16" t="str">
        <f>[1]งบทดลองเบื้องต้น!$BY5</f>
        <v>หนองหาน,รพช.</v>
      </c>
      <c r="E77" s="17">
        <f>IFERROR(INDEX([1]สรุปคะแนน!$17:$17,MATCH([1]Grade!$C77,[1]สรุปคะแนน!$3:$3,0)),0)</f>
        <v>50</v>
      </c>
      <c r="F77" s="17">
        <f>IFERROR(INDEX([1]สรุปคะแนน!$29:$29,MATCH([1]Grade!$C77,[1]สรุปคะแนน!$3:$3,0)),0)</f>
        <v>24</v>
      </c>
      <c r="G77" s="17">
        <f>IFERROR(INDEX([1]สรุปคะแนน!$55:$55,MATCH([1]Grade!$C77,[1]สรุปคะแนน!$3:$3,0)),0)</f>
        <v>22</v>
      </c>
      <c r="H77" s="17">
        <f>IFERROR(INDEX([1]สรุปคะแนน!$85:$85,MATCH([1]Grade!$C77,[1]สรุปคะแนน!$3:$3,0)),0)</f>
        <v>13</v>
      </c>
      <c r="I77" s="17">
        <f>IFERROR(INDEX([1]สรุปคะแนน!$136:$136,MATCH([1]Grade!$C77,[1]สรุปคะแนน!$3:$3,0)),0)</f>
        <v>11.75</v>
      </c>
      <c r="J77" s="17">
        <f>IFERROR(INDEX([1]สรุปคะแนน!$184:$184,MATCH([1]Grade!$C77,[1]สรุปคะแนน!$3:$3,0)),0)</f>
        <v>11</v>
      </c>
      <c r="K77" s="17">
        <f>IFERROR(INDEX([1]สรุปคะแนน!$189:$189,MATCH([1]Grade!$C77,[1]สรุปคะแนน!$3:$3,0)),0)</f>
        <v>1</v>
      </c>
      <c r="L77" s="17">
        <f>IFERROR(INDEX([1]สรุปคะแนน!$205:$205,MATCH([1]Grade!$C77,[1]สรุปคะแนน!$3:$3,0)),0)</f>
        <v>12</v>
      </c>
      <c r="M77" s="17">
        <f>IFERROR(INDEX([1]สรุปคะแนน!$217:$217,MATCH([1]Grade!$C77,[1]สรุปคะแนน!$3:$3,0)),0)</f>
        <v>16</v>
      </c>
      <c r="N77" s="17">
        <f>IFERROR(INDEX([1]สรุปคะแนน!$234:$234,MATCH([1]Grade!$C77,[1]สรุปคะแนน!$3:$3,0)),0)</f>
        <v>3.25</v>
      </c>
      <c r="O77" s="18">
        <f t="shared" si="3"/>
        <v>164</v>
      </c>
      <c r="P77" s="18">
        <f t="shared" si="4"/>
        <v>100</v>
      </c>
      <c r="Q77" s="19" t="str">
        <f t="shared" si="5"/>
        <v>A</v>
      </c>
    </row>
    <row r="78" spans="1:18" x14ac:dyDescent="0.35">
      <c r="A78" s="15">
        <f>COUNTA($D$4:$D78)</f>
        <v>75</v>
      </c>
      <c r="B78" s="16" t="str">
        <f>[1]งบทดลองเบื้องต้น!$BZ3</f>
        <v>อุดรธานี</v>
      </c>
      <c r="C78" s="16" t="str">
        <f>[1]งบทดลองเบื้องต้น!$BZ4</f>
        <v>11019</v>
      </c>
      <c r="D78" s="16" t="str">
        <f>[1]งบทดลองเบื้องต้น!$BZ5</f>
        <v>ทุ่งฝน,รพช.</v>
      </c>
      <c r="E78" s="17">
        <f>IFERROR(INDEX([1]สรุปคะแนน!$17:$17,MATCH([1]Grade!$C78,[1]สรุปคะแนน!$3:$3,0)),0)</f>
        <v>50</v>
      </c>
      <c r="F78" s="17">
        <f>IFERROR(INDEX([1]สรุปคะแนน!$29:$29,MATCH([1]Grade!$C78,[1]สรุปคะแนน!$3:$3,0)),0)</f>
        <v>24</v>
      </c>
      <c r="G78" s="17">
        <f>IFERROR(INDEX([1]สรุปคะแนน!$55:$55,MATCH([1]Grade!$C78,[1]สรุปคะแนน!$3:$3,0)),0)</f>
        <v>22</v>
      </c>
      <c r="H78" s="17">
        <f>IFERROR(INDEX([1]สรุปคะแนน!$85:$85,MATCH([1]Grade!$C78,[1]สรุปคะแนน!$3:$3,0)),0)</f>
        <v>13</v>
      </c>
      <c r="I78" s="17">
        <f>IFERROR(INDEX([1]สรุปคะแนน!$136:$136,MATCH([1]Grade!$C78,[1]สรุปคะแนน!$3:$3,0)),0)</f>
        <v>11.75</v>
      </c>
      <c r="J78" s="17">
        <f>IFERROR(INDEX([1]สรุปคะแนน!$184:$184,MATCH([1]Grade!$C78,[1]สรุปคะแนน!$3:$3,0)),0)</f>
        <v>11</v>
      </c>
      <c r="K78" s="17">
        <f>IFERROR(INDEX([1]สรุปคะแนน!$189:$189,MATCH([1]Grade!$C78,[1]สรุปคะแนน!$3:$3,0)),0)</f>
        <v>1</v>
      </c>
      <c r="L78" s="17">
        <f>IFERROR(INDEX([1]สรุปคะแนน!$205:$205,MATCH([1]Grade!$C78,[1]สรุปคะแนน!$3:$3,0)),0)</f>
        <v>12</v>
      </c>
      <c r="M78" s="17">
        <f>IFERROR(INDEX([1]สรุปคะแนน!$217:$217,MATCH([1]Grade!$C78,[1]สรุปคะแนน!$3:$3,0)),0)</f>
        <v>16</v>
      </c>
      <c r="N78" s="17">
        <f>IFERROR(INDEX([1]สรุปคะแนน!$234:$234,MATCH([1]Grade!$C78,[1]สรุปคะแนน!$3:$3,0)),0)</f>
        <v>3.25</v>
      </c>
      <c r="O78" s="18">
        <f t="shared" si="3"/>
        <v>164</v>
      </c>
      <c r="P78" s="18">
        <f t="shared" si="4"/>
        <v>100</v>
      </c>
      <c r="Q78" s="19" t="str">
        <f t="shared" si="5"/>
        <v>A</v>
      </c>
    </row>
    <row r="79" spans="1:18" x14ac:dyDescent="0.35">
      <c r="A79" s="15">
        <f>COUNTA($D$4:$D79)</f>
        <v>76</v>
      </c>
      <c r="B79" s="16" t="str">
        <f>[1]งบทดลองเบื้องต้น!$CA3</f>
        <v>อุดรธานี</v>
      </c>
      <c r="C79" s="16" t="str">
        <f>[1]งบทดลองเบื้องต้น!$CA4</f>
        <v>11020</v>
      </c>
      <c r="D79" s="16" t="str">
        <f>[1]งบทดลองเบื้องต้น!$CA5</f>
        <v>ไชยวาน,รพช.</v>
      </c>
      <c r="E79" s="17">
        <f>IFERROR(INDEX([1]สรุปคะแนน!$17:$17,MATCH([1]Grade!$C79,[1]สรุปคะแนน!$3:$3,0)),0)</f>
        <v>50</v>
      </c>
      <c r="F79" s="17">
        <f>IFERROR(INDEX([1]สรุปคะแนน!$29:$29,MATCH([1]Grade!$C79,[1]สรุปคะแนน!$3:$3,0)),0)</f>
        <v>24</v>
      </c>
      <c r="G79" s="17">
        <f>IFERROR(INDEX([1]สรุปคะแนน!$55:$55,MATCH([1]Grade!$C79,[1]สรุปคะแนน!$3:$3,0)),0)</f>
        <v>22</v>
      </c>
      <c r="H79" s="17">
        <f>IFERROR(INDEX([1]สรุปคะแนน!$85:$85,MATCH([1]Grade!$C79,[1]สรุปคะแนน!$3:$3,0)),0)</f>
        <v>13</v>
      </c>
      <c r="I79" s="17">
        <f>IFERROR(INDEX([1]สรุปคะแนน!$136:$136,MATCH([1]Grade!$C79,[1]สรุปคะแนน!$3:$3,0)),0)</f>
        <v>11.75</v>
      </c>
      <c r="J79" s="17">
        <f>IFERROR(INDEX([1]สรุปคะแนน!$184:$184,MATCH([1]Grade!$C79,[1]สรุปคะแนน!$3:$3,0)),0)</f>
        <v>11</v>
      </c>
      <c r="K79" s="17">
        <f>IFERROR(INDEX([1]สรุปคะแนน!$189:$189,MATCH([1]Grade!$C79,[1]สรุปคะแนน!$3:$3,0)),0)</f>
        <v>1</v>
      </c>
      <c r="L79" s="17">
        <f>IFERROR(INDEX([1]สรุปคะแนน!$205:$205,MATCH([1]Grade!$C79,[1]สรุปคะแนน!$3:$3,0)),0)</f>
        <v>12</v>
      </c>
      <c r="M79" s="17">
        <f>IFERROR(INDEX([1]สรุปคะแนน!$217:$217,MATCH([1]Grade!$C79,[1]สรุปคะแนน!$3:$3,0)),0)</f>
        <v>14</v>
      </c>
      <c r="N79" s="17">
        <f>IFERROR(INDEX([1]สรุปคะแนน!$234:$234,MATCH([1]Grade!$C79,[1]สรุปคะแนน!$3:$3,0)),0)</f>
        <v>3.25</v>
      </c>
      <c r="O79" s="18">
        <f t="shared" si="3"/>
        <v>162</v>
      </c>
      <c r="P79" s="18">
        <f t="shared" si="4"/>
        <v>98.780487804878049</v>
      </c>
      <c r="Q79" s="19" t="str">
        <f t="shared" si="5"/>
        <v>A</v>
      </c>
    </row>
    <row r="80" spans="1:18" x14ac:dyDescent="0.35">
      <c r="A80" s="15">
        <f>COUNTA($D$4:$D80)</f>
        <v>77</v>
      </c>
      <c r="B80" s="16" t="str">
        <f>[1]งบทดลองเบื้องต้น!$CB3</f>
        <v>อุดรธานี</v>
      </c>
      <c r="C80" s="16" t="str">
        <f>[1]งบทดลองเบื้องต้น!$CB4</f>
        <v>11021</v>
      </c>
      <c r="D80" s="16" t="str">
        <f>[1]งบทดลองเบื้องต้น!$CB5</f>
        <v>ศรีธาตุ,รพช.</v>
      </c>
      <c r="E80" s="17">
        <f>IFERROR(INDEX([1]สรุปคะแนน!$17:$17,MATCH([1]Grade!$C80,[1]สรุปคะแนน!$3:$3,0)),0)</f>
        <v>50</v>
      </c>
      <c r="F80" s="17">
        <f>IFERROR(INDEX([1]สรุปคะแนน!$29:$29,MATCH([1]Grade!$C80,[1]สรุปคะแนน!$3:$3,0)),0)</f>
        <v>24</v>
      </c>
      <c r="G80" s="17">
        <f>IFERROR(INDEX([1]สรุปคะแนน!$55:$55,MATCH([1]Grade!$C80,[1]สรุปคะแนน!$3:$3,0)),0)</f>
        <v>22</v>
      </c>
      <c r="H80" s="17">
        <f>IFERROR(INDEX([1]สรุปคะแนน!$85:$85,MATCH([1]Grade!$C80,[1]สรุปคะแนน!$3:$3,0)),0)</f>
        <v>13</v>
      </c>
      <c r="I80" s="17">
        <f>IFERROR(INDEX([1]สรุปคะแนน!$136:$136,MATCH([1]Grade!$C80,[1]สรุปคะแนน!$3:$3,0)),0)</f>
        <v>11.75</v>
      </c>
      <c r="J80" s="17">
        <f>IFERROR(INDEX([1]สรุปคะแนน!$184:$184,MATCH([1]Grade!$C80,[1]สรุปคะแนน!$3:$3,0)),0)</f>
        <v>11</v>
      </c>
      <c r="K80" s="17">
        <f>IFERROR(INDEX([1]สรุปคะแนน!$189:$189,MATCH([1]Grade!$C80,[1]สรุปคะแนน!$3:$3,0)),0)</f>
        <v>1</v>
      </c>
      <c r="L80" s="17">
        <f>IFERROR(INDEX([1]สรุปคะแนน!$205:$205,MATCH([1]Grade!$C80,[1]สรุปคะแนน!$3:$3,0)),0)</f>
        <v>12</v>
      </c>
      <c r="M80" s="17">
        <f>IFERROR(INDEX([1]สรุปคะแนน!$217:$217,MATCH([1]Grade!$C80,[1]สรุปคะแนน!$3:$3,0)),0)</f>
        <v>16</v>
      </c>
      <c r="N80" s="17">
        <f>IFERROR(INDEX([1]สรุปคะแนน!$234:$234,MATCH([1]Grade!$C80,[1]สรุปคะแนน!$3:$3,0)),0)</f>
        <v>3.25</v>
      </c>
      <c r="O80" s="18">
        <f t="shared" si="3"/>
        <v>164</v>
      </c>
      <c r="P80" s="18">
        <f t="shared" si="4"/>
        <v>100</v>
      </c>
      <c r="Q80" s="19" t="str">
        <f t="shared" si="5"/>
        <v>A</v>
      </c>
    </row>
    <row r="81" spans="1:18" x14ac:dyDescent="0.35">
      <c r="A81" s="15">
        <f>COUNTA($D$4:$D81)</f>
        <v>78</v>
      </c>
      <c r="B81" s="16" t="str">
        <f>[1]งบทดลองเบื้องต้น!$CC3</f>
        <v>อุดรธานี</v>
      </c>
      <c r="C81" s="16" t="str">
        <f>[1]งบทดลองเบื้องต้น!$CC4</f>
        <v>11022</v>
      </c>
      <c r="D81" s="16" t="str">
        <f>[1]งบทดลองเบื้องต้น!$CC5</f>
        <v>วังสามหมอ,รพช.</v>
      </c>
      <c r="E81" s="17">
        <f>IFERROR(INDEX([1]สรุปคะแนน!$17:$17,MATCH([1]Grade!$C81,[1]สรุปคะแนน!$3:$3,0)),0)</f>
        <v>50</v>
      </c>
      <c r="F81" s="17">
        <f>IFERROR(INDEX([1]สรุปคะแนน!$29:$29,MATCH([1]Grade!$C81,[1]สรุปคะแนน!$3:$3,0)),0)</f>
        <v>24</v>
      </c>
      <c r="G81" s="17">
        <f>IFERROR(INDEX([1]สรุปคะแนน!$55:$55,MATCH([1]Grade!$C81,[1]สรุปคะแนน!$3:$3,0)),0)</f>
        <v>22</v>
      </c>
      <c r="H81" s="17">
        <f>IFERROR(INDEX([1]สรุปคะแนน!$85:$85,MATCH([1]Grade!$C81,[1]สรุปคะแนน!$3:$3,0)),0)</f>
        <v>13</v>
      </c>
      <c r="I81" s="17">
        <f>IFERROR(INDEX([1]สรุปคะแนน!$136:$136,MATCH([1]Grade!$C81,[1]สรุปคะแนน!$3:$3,0)),0)</f>
        <v>11.75</v>
      </c>
      <c r="J81" s="17">
        <f>IFERROR(INDEX([1]สรุปคะแนน!$184:$184,MATCH([1]Grade!$C81,[1]สรุปคะแนน!$3:$3,0)),0)</f>
        <v>11</v>
      </c>
      <c r="K81" s="17">
        <f>IFERROR(INDEX([1]สรุปคะแนน!$189:$189,MATCH([1]Grade!$C81,[1]สรุปคะแนน!$3:$3,0)),0)</f>
        <v>1</v>
      </c>
      <c r="L81" s="17">
        <f>IFERROR(INDEX([1]สรุปคะแนน!$205:$205,MATCH([1]Grade!$C81,[1]สรุปคะแนน!$3:$3,0)),0)</f>
        <v>11</v>
      </c>
      <c r="M81" s="17">
        <f>IFERROR(INDEX([1]สรุปคะแนน!$217:$217,MATCH([1]Grade!$C81,[1]สรุปคะแนน!$3:$3,0)),0)</f>
        <v>16</v>
      </c>
      <c r="N81" s="17">
        <f>IFERROR(INDEX([1]สรุปคะแนน!$234:$234,MATCH([1]Grade!$C81,[1]สรุปคะแนน!$3:$3,0)),0)</f>
        <v>3.25</v>
      </c>
      <c r="O81" s="18">
        <f t="shared" si="3"/>
        <v>163</v>
      </c>
      <c r="P81" s="18">
        <f t="shared" si="4"/>
        <v>99.390243902439025</v>
      </c>
      <c r="Q81" s="19" t="str">
        <f t="shared" si="5"/>
        <v>A</v>
      </c>
    </row>
    <row r="82" spans="1:18" x14ac:dyDescent="0.35">
      <c r="A82" s="15">
        <f>COUNTA($D$4:$D82)</f>
        <v>79</v>
      </c>
      <c r="B82" s="16" t="str">
        <f>[1]งบทดลองเบื้องต้น!$CD3</f>
        <v>อุดรธานี</v>
      </c>
      <c r="C82" s="16" t="str">
        <f>[1]งบทดลองเบื้องต้น!$CD4</f>
        <v>11023</v>
      </c>
      <c r="D82" s="16" t="str">
        <f>[1]งบทดลองเบื้องต้น!$CD5</f>
        <v>บ้านผือ,รพช.</v>
      </c>
      <c r="E82" s="17">
        <f>IFERROR(INDEX([1]สรุปคะแนน!$17:$17,MATCH([1]Grade!$C82,[1]สรุปคะแนน!$3:$3,0)),0)</f>
        <v>45</v>
      </c>
      <c r="F82" s="17">
        <f>IFERROR(INDEX([1]สรุปคะแนน!$29:$29,MATCH([1]Grade!$C82,[1]สรุปคะแนน!$3:$3,0)),0)</f>
        <v>24</v>
      </c>
      <c r="G82" s="17">
        <f>IFERROR(INDEX([1]สรุปคะแนน!$55:$55,MATCH([1]Grade!$C82,[1]สรุปคะแนน!$3:$3,0)),0)</f>
        <v>22</v>
      </c>
      <c r="H82" s="17">
        <f>IFERROR(INDEX([1]สรุปคะแนน!$85:$85,MATCH([1]Grade!$C82,[1]สรุปคะแนน!$3:$3,0)),0)</f>
        <v>13</v>
      </c>
      <c r="I82" s="17">
        <f>IFERROR(INDEX([1]สรุปคะแนน!$136:$136,MATCH([1]Grade!$C82,[1]สรุปคะแนน!$3:$3,0)),0)</f>
        <v>11.75</v>
      </c>
      <c r="J82" s="17">
        <f>IFERROR(INDEX([1]สรุปคะแนน!$184:$184,MATCH([1]Grade!$C82,[1]สรุปคะแนน!$3:$3,0)),0)</f>
        <v>11</v>
      </c>
      <c r="K82" s="17">
        <f>IFERROR(INDEX([1]สรุปคะแนน!$189:$189,MATCH([1]Grade!$C82,[1]สรุปคะแนน!$3:$3,0)),0)</f>
        <v>1</v>
      </c>
      <c r="L82" s="17">
        <f>IFERROR(INDEX([1]สรุปคะแนน!$205:$205,MATCH([1]Grade!$C82,[1]สรุปคะแนน!$3:$3,0)),0)</f>
        <v>11</v>
      </c>
      <c r="M82" s="17">
        <f>IFERROR(INDEX([1]สรุปคะแนน!$217:$217,MATCH([1]Grade!$C82,[1]สรุปคะแนน!$3:$3,0)),0)</f>
        <v>16</v>
      </c>
      <c r="N82" s="17">
        <f>IFERROR(INDEX([1]สรุปคะแนน!$234:$234,MATCH([1]Grade!$C82,[1]สรุปคะแนน!$3:$3,0)),0)</f>
        <v>3.25</v>
      </c>
      <c r="O82" s="18">
        <f t="shared" si="3"/>
        <v>158</v>
      </c>
      <c r="P82" s="18">
        <f t="shared" si="4"/>
        <v>96.341463414634148</v>
      </c>
      <c r="Q82" s="19" t="str">
        <f t="shared" si="5"/>
        <v>A</v>
      </c>
    </row>
    <row r="83" spans="1:18" x14ac:dyDescent="0.35">
      <c r="A83" s="15">
        <f>COUNTA($D$4:$D83)</f>
        <v>80</v>
      </c>
      <c r="B83" s="16" t="str">
        <f>[1]งบทดลองเบื้องต้น!$CE3</f>
        <v>อุดรธานี</v>
      </c>
      <c r="C83" s="16" t="str">
        <f>[1]งบทดลองเบื้องต้น!$CE4</f>
        <v>11024</v>
      </c>
      <c r="D83" s="16" t="str">
        <f>[1]งบทดลองเบื้องต้น!$CE5</f>
        <v>น้ำโสม,รพช.</v>
      </c>
      <c r="E83" s="17">
        <f>IFERROR(INDEX([1]สรุปคะแนน!$17:$17,MATCH([1]Grade!$C83,[1]สรุปคะแนน!$3:$3,0)),0)</f>
        <v>50</v>
      </c>
      <c r="F83" s="17">
        <f>IFERROR(INDEX([1]สรุปคะแนน!$29:$29,MATCH([1]Grade!$C83,[1]สรุปคะแนน!$3:$3,0)),0)</f>
        <v>24</v>
      </c>
      <c r="G83" s="17">
        <f>IFERROR(INDEX([1]สรุปคะแนน!$55:$55,MATCH([1]Grade!$C83,[1]สรุปคะแนน!$3:$3,0)),0)</f>
        <v>22</v>
      </c>
      <c r="H83" s="17">
        <f>IFERROR(INDEX([1]สรุปคะแนน!$85:$85,MATCH([1]Grade!$C83,[1]สรุปคะแนน!$3:$3,0)),0)</f>
        <v>13</v>
      </c>
      <c r="I83" s="17">
        <f>IFERROR(INDEX([1]สรุปคะแนน!$136:$136,MATCH([1]Grade!$C83,[1]สรุปคะแนน!$3:$3,0)),0)</f>
        <v>11.75</v>
      </c>
      <c r="J83" s="17">
        <f>IFERROR(INDEX([1]สรุปคะแนน!$184:$184,MATCH([1]Grade!$C83,[1]สรุปคะแนน!$3:$3,0)),0)</f>
        <v>11</v>
      </c>
      <c r="K83" s="17">
        <f>IFERROR(INDEX([1]สรุปคะแนน!$189:$189,MATCH([1]Grade!$C83,[1]สรุปคะแนน!$3:$3,0)),0)</f>
        <v>1</v>
      </c>
      <c r="L83" s="17">
        <f>IFERROR(INDEX([1]สรุปคะแนน!$205:$205,MATCH([1]Grade!$C83,[1]สรุปคะแนน!$3:$3,0)),0)</f>
        <v>12</v>
      </c>
      <c r="M83" s="17">
        <f>IFERROR(INDEX([1]สรุปคะแนน!$217:$217,MATCH([1]Grade!$C83,[1]สรุปคะแนน!$3:$3,0)),0)</f>
        <v>16</v>
      </c>
      <c r="N83" s="17">
        <f>IFERROR(INDEX([1]สรุปคะแนน!$234:$234,MATCH([1]Grade!$C83,[1]สรุปคะแนน!$3:$3,0)),0)</f>
        <v>3.25</v>
      </c>
      <c r="O83" s="18">
        <f t="shared" si="3"/>
        <v>164</v>
      </c>
      <c r="P83" s="18">
        <f t="shared" si="4"/>
        <v>100</v>
      </c>
      <c r="Q83" s="19" t="str">
        <f t="shared" si="5"/>
        <v>A</v>
      </c>
    </row>
    <row r="84" spans="1:18" x14ac:dyDescent="0.35">
      <c r="A84" s="15">
        <f>COUNTA($D$4:$D84)</f>
        <v>81</v>
      </c>
      <c r="B84" s="16" t="str">
        <f>[1]งบทดลองเบื้องต้น!$CF3</f>
        <v>อุดรธานี</v>
      </c>
      <c r="C84" s="16" t="str">
        <f>[1]งบทดลองเบื้องต้น!$CF4</f>
        <v>11025</v>
      </c>
      <c r="D84" s="16" t="str">
        <f>[1]งบทดลองเบื้องต้น!$CF5</f>
        <v>เพ็ญ,รพช.</v>
      </c>
      <c r="E84" s="17">
        <f>IFERROR(INDEX([1]สรุปคะแนน!$17:$17,MATCH([1]Grade!$C84,[1]สรุปคะแนน!$3:$3,0)),0)</f>
        <v>50</v>
      </c>
      <c r="F84" s="17">
        <f>IFERROR(INDEX([1]สรุปคะแนน!$29:$29,MATCH([1]Grade!$C84,[1]สรุปคะแนน!$3:$3,0)),0)</f>
        <v>24</v>
      </c>
      <c r="G84" s="17">
        <f>IFERROR(INDEX([1]สรุปคะแนน!$55:$55,MATCH([1]Grade!$C84,[1]สรุปคะแนน!$3:$3,0)),0)</f>
        <v>22</v>
      </c>
      <c r="H84" s="17">
        <f>IFERROR(INDEX([1]สรุปคะแนน!$85:$85,MATCH([1]Grade!$C84,[1]สรุปคะแนน!$3:$3,0)),0)</f>
        <v>13</v>
      </c>
      <c r="I84" s="17">
        <f>IFERROR(INDEX([1]สรุปคะแนน!$136:$136,MATCH([1]Grade!$C84,[1]สรุปคะแนน!$3:$3,0)),0)</f>
        <v>11.75</v>
      </c>
      <c r="J84" s="17">
        <f>IFERROR(INDEX([1]สรุปคะแนน!$184:$184,MATCH([1]Grade!$C84,[1]สรุปคะแนน!$3:$3,0)),0)</f>
        <v>11</v>
      </c>
      <c r="K84" s="17">
        <f>IFERROR(INDEX([1]สรุปคะแนน!$189:$189,MATCH([1]Grade!$C84,[1]สรุปคะแนน!$3:$3,0)),0)</f>
        <v>1</v>
      </c>
      <c r="L84" s="17">
        <f>IFERROR(INDEX([1]สรุปคะแนน!$205:$205,MATCH([1]Grade!$C84,[1]สรุปคะแนน!$3:$3,0)),0)</f>
        <v>12</v>
      </c>
      <c r="M84" s="17">
        <f>IFERROR(INDEX([1]สรุปคะแนน!$217:$217,MATCH([1]Grade!$C84,[1]สรุปคะแนน!$3:$3,0)),0)</f>
        <v>16</v>
      </c>
      <c r="N84" s="17">
        <f>IFERROR(INDEX([1]สรุปคะแนน!$234:$234,MATCH([1]Grade!$C84,[1]สรุปคะแนน!$3:$3,0)),0)</f>
        <v>3.25</v>
      </c>
      <c r="O84" s="18">
        <f t="shared" si="3"/>
        <v>164</v>
      </c>
      <c r="P84" s="18">
        <f t="shared" si="4"/>
        <v>100</v>
      </c>
      <c r="Q84" s="19" t="str">
        <f t="shared" si="5"/>
        <v>A</v>
      </c>
    </row>
    <row r="85" spans="1:18" x14ac:dyDescent="0.35">
      <c r="A85" s="15">
        <f>COUNTA($D$4:$D85)</f>
        <v>82</v>
      </c>
      <c r="B85" s="16" t="str">
        <f>[1]งบทดลองเบื้องต้น!$CG3</f>
        <v>อุดรธานี</v>
      </c>
      <c r="C85" s="16" t="str">
        <f>[1]งบทดลองเบื้องต้น!$CG4</f>
        <v>11026</v>
      </c>
      <c r="D85" s="16" t="str">
        <f>[1]งบทดลองเบื้องต้น!$CG5</f>
        <v>สร้างคอม,รพช.</v>
      </c>
      <c r="E85" s="17">
        <f>IFERROR(INDEX([1]สรุปคะแนน!$17:$17,MATCH([1]Grade!$C85,[1]สรุปคะแนน!$3:$3,0)),0)</f>
        <v>50</v>
      </c>
      <c r="F85" s="17">
        <f>IFERROR(INDEX([1]สรุปคะแนน!$29:$29,MATCH([1]Grade!$C85,[1]สรุปคะแนน!$3:$3,0)),0)</f>
        <v>24</v>
      </c>
      <c r="G85" s="17">
        <f>IFERROR(INDEX([1]สรุปคะแนน!$55:$55,MATCH([1]Grade!$C85,[1]สรุปคะแนน!$3:$3,0)),0)</f>
        <v>22</v>
      </c>
      <c r="H85" s="17">
        <f>IFERROR(INDEX([1]สรุปคะแนน!$85:$85,MATCH([1]Grade!$C85,[1]สรุปคะแนน!$3:$3,0)),0)</f>
        <v>13</v>
      </c>
      <c r="I85" s="17">
        <f>IFERROR(INDEX([1]สรุปคะแนน!$136:$136,MATCH([1]Grade!$C85,[1]สรุปคะแนน!$3:$3,0)),0)</f>
        <v>11.75</v>
      </c>
      <c r="J85" s="17">
        <f>IFERROR(INDEX([1]สรุปคะแนน!$184:$184,MATCH([1]Grade!$C85,[1]สรุปคะแนน!$3:$3,0)),0)</f>
        <v>11</v>
      </c>
      <c r="K85" s="17">
        <f>IFERROR(INDEX([1]สรุปคะแนน!$189:$189,MATCH([1]Grade!$C85,[1]สรุปคะแนน!$3:$3,0)),0)</f>
        <v>1</v>
      </c>
      <c r="L85" s="17">
        <f>IFERROR(INDEX([1]สรุปคะแนน!$205:$205,MATCH([1]Grade!$C85,[1]สรุปคะแนน!$3:$3,0)),0)</f>
        <v>12</v>
      </c>
      <c r="M85" s="17">
        <f>IFERROR(INDEX([1]สรุปคะแนน!$217:$217,MATCH([1]Grade!$C85,[1]สรุปคะแนน!$3:$3,0)),0)</f>
        <v>16</v>
      </c>
      <c r="N85" s="17">
        <f>IFERROR(INDEX([1]สรุปคะแนน!$234:$234,MATCH([1]Grade!$C85,[1]สรุปคะแนน!$3:$3,0)),0)</f>
        <v>3.25</v>
      </c>
      <c r="O85" s="18">
        <f t="shared" si="3"/>
        <v>164</v>
      </c>
      <c r="P85" s="18">
        <f t="shared" si="4"/>
        <v>100</v>
      </c>
      <c r="Q85" s="19" t="str">
        <f t="shared" si="5"/>
        <v>A</v>
      </c>
    </row>
    <row r="86" spans="1:18" x14ac:dyDescent="0.35">
      <c r="A86" s="15">
        <f>COUNTA($D$4:$D86)</f>
        <v>83</v>
      </c>
      <c r="B86" s="16" t="str">
        <f>[1]งบทดลองเบื้องต้น!$CH3</f>
        <v>อุดรธานี</v>
      </c>
      <c r="C86" s="16" t="str">
        <f>[1]งบทดลองเบื้องต้น!$CH4</f>
        <v>11027</v>
      </c>
      <c r="D86" s="16" t="str">
        <f>[1]งบทดลองเบื้องต้น!$CH5</f>
        <v>หนองแสง,รพช.</v>
      </c>
      <c r="E86" s="17">
        <f>IFERROR(INDEX([1]สรุปคะแนน!$17:$17,MATCH([1]Grade!$C86,[1]สรุปคะแนน!$3:$3,0)),0)</f>
        <v>50</v>
      </c>
      <c r="F86" s="17">
        <f>IFERROR(INDEX([1]สรุปคะแนน!$29:$29,MATCH([1]Grade!$C86,[1]สรุปคะแนน!$3:$3,0)),0)</f>
        <v>24</v>
      </c>
      <c r="G86" s="17">
        <f>IFERROR(INDEX([1]สรุปคะแนน!$55:$55,MATCH([1]Grade!$C86,[1]สรุปคะแนน!$3:$3,0)),0)</f>
        <v>22</v>
      </c>
      <c r="H86" s="17">
        <f>IFERROR(INDEX([1]สรุปคะแนน!$85:$85,MATCH([1]Grade!$C86,[1]สรุปคะแนน!$3:$3,0)),0)</f>
        <v>13</v>
      </c>
      <c r="I86" s="17">
        <f>IFERROR(INDEX([1]สรุปคะแนน!$136:$136,MATCH([1]Grade!$C86,[1]สรุปคะแนน!$3:$3,0)),0)</f>
        <v>11.75</v>
      </c>
      <c r="J86" s="17">
        <f>IFERROR(INDEX([1]สรุปคะแนน!$184:$184,MATCH([1]Grade!$C86,[1]สรุปคะแนน!$3:$3,0)),0)</f>
        <v>11</v>
      </c>
      <c r="K86" s="17">
        <f>IFERROR(INDEX([1]สรุปคะแนน!$189:$189,MATCH([1]Grade!$C86,[1]สรุปคะแนน!$3:$3,0)),0)</f>
        <v>1</v>
      </c>
      <c r="L86" s="17">
        <f>IFERROR(INDEX([1]สรุปคะแนน!$205:$205,MATCH([1]Grade!$C86,[1]สรุปคะแนน!$3:$3,0)),0)</f>
        <v>10</v>
      </c>
      <c r="M86" s="17">
        <f>IFERROR(INDEX([1]สรุปคะแนน!$217:$217,MATCH([1]Grade!$C86,[1]สรุปคะแนน!$3:$3,0)),0)</f>
        <v>16</v>
      </c>
      <c r="N86" s="17">
        <f>IFERROR(INDEX([1]สรุปคะแนน!$234:$234,MATCH([1]Grade!$C86,[1]สรุปคะแนน!$3:$3,0)),0)</f>
        <v>3.25</v>
      </c>
      <c r="O86" s="18">
        <f t="shared" si="3"/>
        <v>162</v>
      </c>
      <c r="P86" s="18">
        <f t="shared" si="4"/>
        <v>98.780487804878049</v>
      </c>
      <c r="Q86" s="19" t="str">
        <f t="shared" si="5"/>
        <v>A</v>
      </c>
    </row>
    <row r="87" spans="1:18" x14ac:dyDescent="0.35">
      <c r="A87" s="15">
        <f>COUNTA($D$4:$D87)</f>
        <v>84</v>
      </c>
      <c r="B87" s="16" t="str">
        <f>[1]งบทดลองเบื้องต้น!$CI3</f>
        <v>อุดรธานี</v>
      </c>
      <c r="C87" s="16" t="str">
        <f>[1]งบทดลองเบื้องต้น!$CI4</f>
        <v>11028</v>
      </c>
      <c r="D87" s="16" t="str">
        <f>[1]งบทดลองเบื้องต้น!$CI5</f>
        <v>นายูง,รพช.</v>
      </c>
      <c r="E87" s="17">
        <f>IFERROR(INDEX([1]สรุปคะแนน!$17:$17,MATCH([1]Grade!$C87,[1]สรุปคะแนน!$3:$3,0)),0)</f>
        <v>50</v>
      </c>
      <c r="F87" s="17">
        <f>IFERROR(INDEX([1]สรุปคะแนน!$29:$29,MATCH([1]Grade!$C87,[1]สรุปคะแนน!$3:$3,0)),0)</f>
        <v>24</v>
      </c>
      <c r="G87" s="17">
        <f>IFERROR(INDEX([1]สรุปคะแนน!$55:$55,MATCH([1]Grade!$C87,[1]สรุปคะแนน!$3:$3,0)),0)</f>
        <v>22</v>
      </c>
      <c r="H87" s="17">
        <f>IFERROR(INDEX([1]สรุปคะแนน!$85:$85,MATCH([1]Grade!$C87,[1]สรุปคะแนน!$3:$3,0)),0)</f>
        <v>13</v>
      </c>
      <c r="I87" s="17">
        <f>IFERROR(INDEX([1]สรุปคะแนน!$136:$136,MATCH([1]Grade!$C87,[1]สรุปคะแนน!$3:$3,0)),0)</f>
        <v>11.75</v>
      </c>
      <c r="J87" s="17">
        <f>IFERROR(INDEX([1]สรุปคะแนน!$184:$184,MATCH([1]Grade!$C87,[1]สรุปคะแนน!$3:$3,0)),0)</f>
        <v>11</v>
      </c>
      <c r="K87" s="17">
        <f>IFERROR(INDEX([1]สรุปคะแนน!$189:$189,MATCH([1]Grade!$C87,[1]สรุปคะแนน!$3:$3,0)),0)</f>
        <v>1</v>
      </c>
      <c r="L87" s="17">
        <f>IFERROR(INDEX([1]สรุปคะแนน!$205:$205,MATCH([1]Grade!$C87,[1]สรุปคะแนน!$3:$3,0)),0)</f>
        <v>12</v>
      </c>
      <c r="M87" s="17">
        <f>IFERROR(INDEX([1]สรุปคะแนน!$217:$217,MATCH([1]Grade!$C87,[1]สรุปคะแนน!$3:$3,0)),0)</f>
        <v>16</v>
      </c>
      <c r="N87" s="17">
        <f>IFERROR(INDEX([1]สรุปคะแนน!$234:$234,MATCH([1]Grade!$C87,[1]สรุปคะแนน!$3:$3,0)),0)</f>
        <v>3.25</v>
      </c>
      <c r="O87" s="18">
        <f t="shared" si="3"/>
        <v>164</v>
      </c>
      <c r="P87" s="18">
        <f t="shared" si="4"/>
        <v>100</v>
      </c>
      <c r="Q87" s="19" t="str">
        <f t="shared" si="5"/>
        <v>A</v>
      </c>
    </row>
    <row r="88" spans="1:18" x14ac:dyDescent="0.35">
      <c r="A88" s="15">
        <f>COUNTA($D$4:$D88)</f>
        <v>85</v>
      </c>
      <c r="B88" s="16" t="str">
        <f>[1]งบทดลองเบื้องต้น!$CJ3</f>
        <v>อุดรธานี</v>
      </c>
      <c r="C88" s="16" t="str">
        <f>[1]งบทดลองเบื้องต้น!$CJ4</f>
        <v>11029</v>
      </c>
      <c r="D88" s="16" t="str">
        <f>[1]งบทดลองเบื้องต้น!$CJ5</f>
        <v>พิบูลย์รักษ์,รพช.</v>
      </c>
      <c r="E88" s="17">
        <f>IFERROR(INDEX([1]สรุปคะแนน!$17:$17,MATCH([1]Grade!$C88,[1]สรุปคะแนน!$3:$3,0)),0)</f>
        <v>50</v>
      </c>
      <c r="F88" s="17">
        <f>IFERROR(INDEX([1]สรุปคะแนน!$29:$29,MATCH([1]Grade!$C88,[1]สรุปคะแนน!$3:$3,0)),0)</f>
        <v>24</v>
      </c>
      <c r="G88" s="17">
        <f>IFERROR(INDEX([1]สรุปคะแนน!$55:$55,MATCH([1]Grade!$C88,[1]สรุปคะแนน!$3:$3,0)),0)</f>
        <v>22</v>
      </c>
      <c r="H88" s="17">
        <f>IFERROR(INDEX([1]สรุปคะแนน!$85:$85,MATCH([1]Grade!$C88,[1]สรุปคะแนน!$3:$3,0)),0)</f>
        <v>13</v>
      </c>
      <c r="I88" s="17">
        <f>IFERROR(INDEX([1]สรุปคะแนน!$136:$136,MATCH([1]Grade!$C88,[1]สรุปคะแนน!$3:$3,0)),0)</f>
        <v>11.75</v>
      </c>
      <c r="J88" s="17">
        <f>IFERROR(INDEX([1]สรุปคะแนน!$184:$184,MATCH([1]Grade!$C88,[1]สรุปคะแนน!$3:$3,0)),0)</f>
        <v>11</v>
      </c>
      <c r="K88" s="17">
        <f>IFERROR(INDEX([1]สรุปคะแนน!$189:$189,MATCH([1]Grade!$C88,[1]สรุปคะแนน!$3:$3,0)),0)</f>
        <v>1</v>
      </c>
      <c r="L88" s="17">
        <f>IFERROR(INDEX([1]สรุปคะแนน!$205:$205,MATCH([1]Grade!$C88,[1]สรุปคะแนน!$3:$3,0)),0)</f>
        <v>12</v>
      </c>
      <c r="M88" s="17">
        <f>IFERROR(INDEX([1]สรุปคะแนน!$217:$217,MATCH([1]Grade!$C88,[1]สรุปคะแนน!$3:$3,0)),0)</f>
        <v>16</v>
      </c>
      <c r="N88" s="17">
        <f>IFERROR(INDEX([1]สรุปคะแนน!$234:$234,MATCH([1]Grade!$C88,[1]สรุปคะแนน!$3:$3,0)),0)</f>
        <v>3.25</v>
      </c>
      <c r="O88" s="18">
        <f t="shared" si="3"/>
        <v>164</v>
      </c>
      <c r="P88" s="18">
        <f t="shared" si="4"/>
        <v>100</v>
      </c>
      <c r="Q88" s="19" t="str">
        <f t="shared" si="5"/>
        <v>A</v>
      </c>
    </row>
    <row r="89" spans="1:18" x14ac:dyDescent="0.35">
      <c r="A89" s="15">
        <f>COUNTA($D$4:$D89)</f>
        <v>86</v>
      </c>
      <c r="B89" s="16" t="str">
        <f>[1]งบทดลองเบื้องต้น!$CK3</f>
        <v>อุดรธานี</v>
      </c>
      <c r="C89" s="16" t="str">
        <f>[1]งบทดลองเบื้องต้น!$CK4</f>
        <v>11446</v>
      </c>
      <c r="D89" s="16" t="str">
        <f>[1]งบทดลองเบื้องต้น!$CK5</f>
        <v>สมเด็จพระยุพราชบ้านดุง,รพช.</v>
      </c>
      <c r="E89" s="17">
        <f>IFERROR(INDEX([1]สรุปคะแนน!$17:$17,MATCH([1]Grade!$C89,[1]สรุปคะแนน!$3:$3,0)),0)</f>
        <v>50</v>
      </c>
      <c r="F89" s="17">
        <f>IFERROR(INDEX([1]สรุปคะแนน!$29:$29,MATCH([1]Grade!$C89,[1]สรุปคะแนน!$3:$3,0)),0)</f>
        <v>24</v>
      </c>
      <c r="G89" s="17">
        <f>IFERROR(INDEX([1]สรุปคะแนน!$55:$55,MATCH([1]Grade!$C89,[1]สรุปคะแนน!$3:$3,0)),0)</f>
        <v>22</v>
      </c>
      <c r="H89" s="17">
        <f>IFERROR(INDEX([1]สรุปคะแนน!$85:$85,MATCH([1]Grade!$C89,[1]สรุปคะแนน!$3:$3,0)),0)</f>
        <v>13</v>
      </c>
      <c r="I89" s="17">
        <f>IFERROR(INDEX([1]สรุปคะแนน!$136:$136,MATCH([1]Grade!$C89,[1]สรุปคะแนน!$3:$3,0)),0)</f>
        <v>11.75</v>
      </c>
      <c r="J89" s="17">
        <f>IFERROR(INDEX([1]สรุปคะแนน!$184:$184,MATCH([1]Grade!$C89,[1]สรุปคะแนน!$3:$3,0)),0)</f>
        <v>11</v>
      </c>
      <c r="K89" s="17">
        <f>IFERROR(INDEX([1]สรุปคะแนน!$189:$189,MATCH([1]Grade!$C89,[1]สรุปคะแนน!$3:$3,0)),0)</f>
        <v>1</v>
      </c>
      <c r="L89" s="17">
        <f>IFERROR(INDEX([1]สรุปคะแนน!$205:$205,MATCH([1]Grade!$C89,[1]สรุปคะแนน!$3:$3,0)),0)</f>
        <v>12</v>
      </c>
      <c r="M89" s="17">
        <f>IFERROR(INDEX([1]สรุปคะแนน!$217:$217,MATCH([1]Grade!$C89,[1]สรุปคะแนน!$3:$3,0)),0)</f>
        <v>16</v>
      </c>
      <c r="N89" s="17">
        <f>IFERROR(INDEX([1]สรุปคะแนน!$234:$234,MATCH([1]Grade!$C89,[1]สรุปคะแนน!$3:$3,0)),0)</f>
        <v>3.25</v>
      </c>
      <c r="O89" s="18">
        <f t="shared" si="3"/>
        <v>164</v>
      </c>
      <c r="P89" s="18">
        <f t="shared" si="4"/>
        <v>100</v>
      </c>
      <c r="Q89" s="19" t="str">
        <f t="shared" si="5"/>
        <v>A</v>
      </c>
    </row>
    <row r="90" spans="1:18" x14ac:dyDescent="0.35">
      <c r="A90" s="15">
        <f>COUNTA($D$4:$D90)</f>
        <v>87</v>
      </c>
      <c r="B90" s="16" t="str">
        <f>[1]งบทดลองเบื้องต้น!$CL3</f>
        <v>อุดรธานี</v>
      </c>
      <c r="C90" s="16" t="str">
        <f>[1]งบทดลองเบื้องต้น!$CL4</f>
        <v>25058</v>
      </c>
      <c r="D90" s="16" t="str">
        <f>[1]งบทดลองเบื้องต้น!$CL5</f>
        <v>กู่แก้ว,รพช.</v>
      </c>
      <c r="E90" s="17">
        <f>IFERROR(INDEX([1]สรุปคะแนน!$17:$17,MATCH([1]Grade!$C90,[1]สรุปคะแนน!$3:$3,0)),0)</f>
        <v>50</v>
      </c>
      <c r="F90" s="17">
        <f>IFERROR(INDEX([1]สรุปคะแนน!$29:$29,MATCH([1]Grade!$C90,[1]สรุปคะแนน!$3:$3,0)),0)</f>
        <v>24</v>
      </c>
      <c r="G90" s="17">
        <f>IFERROR(INDEX([1]สรุปคะแนน!$55:$55,MATCH([1]Grade!$C90,[1]สรุปคะแนน!$3:$3,0)),0)</f>
        <v>22</v>
      </c>
      <c r="H90" s="17">
        <f>IFERROR(INDEX([1]สรุปคะแนน!$85:$85,MATCH([1]Grade!$C90,[1]สรุปคะแนน!$3:$3,0)),0)</f>
        <v>13</v>
      </c>
      <c r="I90" s="17">
        <f>IFERROR(INDEX([1]สรุปคะแนน!$136:$136,MATCH([1]Grade!$C90,[1]สรุปคะแนน!$3:$3,0)),0)</f>
        <v>11.75</v>
      </c>
      <c r="J90" s="17">
        <f>IFERROR(INDEX([1]สรุปคะแนน!$184:$184,MATCH([1]Grade!$C90,[1]สรุปคะแนน!$3:$3,0)),0)</f>
        <v>11</v>
      </c>
      <c r="K90" s="17">
        <f>IFERROR(INDEX([1]สรุปคะแนน!$189:$189,MATCH([1]Grade!$C90,[1]สรุปคะแนน!$3:$3,0)),0)</f>
        <v>1</v>
      </c>
      <c r="L90" s="17">
        <f>IFERROR(INDEX([1]สรุปคะแนน!$205:$205,MATCH([1]Grade!$C90,[1]สรุปคะแนน!$3:$3,0)),0)</f>
        <v>12</v>
      </c>
      <c r="M90" s="17">
        <f>IFERROR(INDEX([1]สรุปคะแนน!$217:$217,MATCH([1]Grade!$C90,[1]สรุปคะแนน!$3:$3,0)),0)</f>
        <v>16</v>
      </c>
      <c r="N90" s="17">
        <f>IFERROR(INDEX([1]สรุปคะแนน!$234:$234,MATCH([1]Grade!$C90,[1]สรุปคะแนน!$3:$3,0)),0)</f>
        <v>3.25</v>
      </c>
      <c r="O90" s="18">
        <f t="shared" si="3"/>
        <v>164</v>
      </c>
      <c r="P90" s="18">
        <f t="shared" si="4"/>
        <v>100</v>
      </c>
      <c r="Q90" s="19" t="str">
        <f t="shared" si="5"/>
        <v>A</v>
      </c>
    </row>
    <row r="91" spans="1:18" x14ac:dyDescent="0.35">
      <c r="A91" s="15">
        <f>COUNTA($D$4:$D91)</f>
        <v>88</v>
      </c>
      <c r="B91" s="16" t="str">
        <f>[1]งบทดลองเบื้องต้น!$CM3</f>
        <v>อุดรธานี</v>
      </c>
      <c r="C91" s="16" t="str">
        <f>[1]งบทดลองเบื้องต้น!$CM4</f>
        <v>25059</v>
      </c>
      <c r="D91" s="16" t="str">
        <f>[1]งบทดลองเบื้องต้น!$CM5</f>
        <v>ประจักษ์ศิลปาคม,รพช.</v>
      </c>
      <c r="E91" s="17">
        <f>IFERROR(INDEX([1]สรุปคะแนน!$17:$17,MATCH([1]Grade!$C91,[1]สรุปคะแนน!$3:$3,0)),0)</f>
        <v>50</v>
      </c>
      <c r="F91" s="17">
        <f>IFERROR(INDEX([1]สรุปคะแนน!$29:$29,MATCH([1]Grade!$C91,[1]สรุปคะแนน!$3:$3,0)),0)</f>
        <v>24</v>
      </c>
      <c r="G91" s="17">
        <f>IFERROR(INDEX([1]สรุปคะแนน!$55:$55,MATCH([1]Grade!$C91,[1]สรุปคะแนน!$3:$3,0)),0)</f>
        <v>22</v>
      </c>
      <c r="H91" s="17">
        <f>IFERROR(INDEX([1]สรุปคะแนน!$85:$85,MATCH([1]Grade!$C91,[1]สรุปคะแนน!$3:$3,0)),0)</f>
        <v>13</v>
      </c>
      <c r="I91" s="17">
        <f>IFERROR(INDEX([1]สรุปคะแนน!$136:$136,MATCH([1]Grade!$C91,[1]สรุปคะแนน!$3:$3,0)),0)</f>
        <v>11.75</v>
      </c>
      <c r="J91" s="17">
        <f>IFERROR(INDEX([1]สรุปคะแนน!$184:$184,MATCH([1]Grade!$C91,[1]สรุปคะแนน!$3:$3,0)),0)</f>
        <v>11</v>
      </c>
      <c r="K91" s="17">
        <f>IFERROR(INDEX([1]สรุปคะแนน!$189:$189,MATCH([1]Grade!$C91,[1]สรุปคะแนน!$3:$3,0)),0)</f>
        <v>1</v>
      </c>
      <c r="L91" s="17">
        <f>IFERROR(INDEX([1]สรุปคะแนน!$205:$205,MATCH([1]Grade!$C91,[1]สรุปคะแนน!$3:$3,0)),0)</f>
        <v>12</v>
      </c>
      <c r="M91" s="17">
        <f>IFERROR(INDEX([1]สรุปคะแนน!$217:$217,MATCH([1]Grade!$C91,[1]สรุปคะแนน!$3:$3,0)),0)</f>
        <v>16</v>
      </c>
      <c r="N91" s="17">
        <f>IFERROR(INDEX([1]สรุปคะแนน!$234:$234,MATCH([1]Grade!$C91,[1]สรุปคะแนน!$3:$3,0)),0)</f>
        <v>3.25</v>
      </c>
      <c r="O91" s="18">
        <f t="shared" si="3"/>
        <v>164</v>
      </c>
      <c r="P91" s="18">
        <f t="shared" si="4"/>
        <v>100</v>
      </c>
      <c r="Q91" s="19" t="str">
        <f t="shared" si="5"/>
        <v>A</v>
      </c>
      <c r="R91" s="21">
        <f>AVERAGE(P4:P91)</f>
        <v>98.962375277161854</v>
      </c>
    </row>
    <row r="92" spans="1:18" ht="27" customHeight="1" x14ac:dyDescent="0.35">
      <c r="A92" s="22" t="s">
        <v>18</v>
      </c>
      <c r="B92" s="22"/>
      <c r="C92" s="22"/>
      <c r="D92" s="23"/>
      <c r="E92" s="24">
        <f t="shared" ref="E92:N92" si="6">AVERAGE(E4:E91)</f>
        <v>49.034090909090907</v>
      </c>
      <c r="F92" s="24">
        <f t="shared" si="6"/>
        <v>24</v>
      </c>
      <c r="G92" s="24">
        <f t="shared" si="6"/>
        <v>21.988636363636363</v>
      </c>
      <c r="H92" s="24">
        <f t="shared" si="6"/>
        <v>12.818181818181818</v>
      </c>
      <c r="I92" s="24">
        <f t="shared" si="6"/>
        <v>11.747159090909092</v>
      </c>
      <c r="J92" s="24">
        <f t="shared" si="6"/>
        <v>10.997159090909092</v>
      </c>
      <c r="K92" s="24">
        <f t="shared" si="6"/>
        <v>1</v>
      </c>
      <c r="L92" s="24">
        <f t="shared" si="6"/>
        <v>11.556818181818182</v>
      </c>
      <c r="M92" s="24">
        <f t="shared" si="6"/>
        <v>15.909090909090908</v>
      </c>
      <c r="N92" s="24">
        <f t="shared" si="6"/>
        <v>3.2471590909090908</v>
      </c>
      <c r="O92" s="25"/>
      <c r="P92" s="25"/>
      <c r="Q92" s="25"/>
    </row>
    <row r="94" spans="1:18" ht="38.4" customHeight="1" x14ac:dyDescent="0.35">
      <c r="A94" s="27" t="s">
        <v>19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N94" s="28" t="s">
        <v>20</v>
      </c>
      <c r="O94" s="29"/>
      <c r="P94" s="29"/>
      <c r="Q94" s="30"/>
    </row>
    <row r="95" spans="1:18" s="14" customFormat="1" ht="18.600000000000001" customHeight="1" x14ac:dyDescent="0.25">
      <c r="A95" s="2" t="s">
        <v>1</v>
      </c>
      <c r="B95" s="31" t="s">
        <v>21</v>
      </c>
      <c r="C95" s="31"/>
      <c r="D95" s="31"/>
      <c r="E95" s="31"/>
      <c r="F95" s="31"/>
      <c r="G95" s="31"/>
      <c r="H95" s="31"/>
      <c r="I95" s="2" t="s">
        <v>22</v>
      </c>
      <c r="J95" s="2" t="s">
        <v>23</v>
      </c>
      <c r="K95" s="2" t="s">
        <v>24</v>
      </c>
      <c r="N95" s="32" t="s">
        <v>5</v>
      </c>
      <c r="O95" s="32" t="s">
        <v>25</v>
      </c>
      <c r="P95" s="32" t="s">
        <v>26</v>
      </c>
      <c r="Q95" s="33" t="s">
        <v>27</v>
      </c>
    </row>
    <row r="96" spans="1:18" s="8" customFormat="1" ht="18.600000000000001" customHeight="1" x14ac:dyDescent="0.25">
      <c r="A96" s="34">
        <v>1</v>
      </c>
      <c r="B96" s="35" t="s">
        <v>28</v>
      </c>
      <c r="C96" s="35"/>
      <c r="D96" s="35"/>
      <c r="E96" s="35"/>
      <c r="F96" s="35"/>
      <c r="G96" s="35"/>
      <c r="H96" s="35"/>
      <c r="I96" s="32">
        <v>10</v>
      </c>
      <c r="J96" s="32">
        <v>5</v>
      </c>
      <c r="K96" s="32">
        <f>I96*J96</f>
        <v>50</v>
      </c>
      <c r="N96" s="36" t="s">
        <v>29</v>
      </c>
      <c r="O96" s="32" t="s">
        <v>30</v>
      </c>
      <c r="P96" s="37" t="s">
        <v>31</v>
      </c>
      <c r="Q96" s="38">
        <f>COUNTIF($Q$4:$Q$91,"A")</f>
        <v>83</v>
      </c>
    </row>
    <row r="97" spans="1:17" s="8" customFormat="1" ht="18.600000000000001" customHeight="1" x14ac:dyDescent="0.25">
      <c r="A97" s="34">
        <v>2</v>
      </c>
      <c r="B97" s="35" t="s">
        <v>32</v>
      </c>
      <c r="C97" s="35"/>
      <c r="D97" s="35"/>
      <c r="E97" s="35"/>
      <c r="F97" s="35"/>
      <c r="G97" s="35"/>
      <c r="H97" s="35"/>
      <c r="I97" s="32">
        <v>8</v>
      </c>
      <c r="J97" s="32">
        <v>3</v>
      </c>
      <c r="K97" s="32">
        <f t="shared" ref="K97:K105" si="7">I97*J97</f>
        <v>24</v>
      </c>
      <c r="N97" s="36" t="s">
        <v>33</v>
      </c>
      <c r="O97" s="32" t="s">
        <v>34</v>
      </c>
      <c r="P97" s="39" t="s">
        <v>35</v>
      </c>
      <c r="Q97" s="40">
        <f>COUNTIF($Q$4:$Q$91,"B")</f>
        <v>5</v>
      </c>
    </row>
    <row r="98" spans="1:17" s="8" customFormat="1" ht="18.600000000000001" customHeight="1" x14ac:dyDescent="0.25">
      <c r="A98" s="34">
        <v>3</v>
      </c>
      <c r="B98" s="35" t="s">
        <v>36</v>
      </c>
      <c r="C98" s="35"/>
      <c r="D98" s="35"/>
      <c r="E98" s="35"/>
      <c r="F98" s="35"/>
      <c r="G98" s="35"/>
      <c r="H98" s="35"/>
      <c r="I98" s="32">
        <v>22</v>
      </c>
      <c r="J98" s="32">
        <v>1</v>
      </c>
      <c r="K98" s="32">
        <f t="shared" si="7"/>
        <v>22</v>
      </c>
      <c r="N98" s="36" t="s">
        <v>37</v>
      </c>
      <c r="O98" s="32" t="s">
        <v>38</v>
      </c>
      <c r="P98" s="41" t="s">
        <v>39</v>
      </c>
      <c r="Q98" s="41">
        <f>COUNTIF($Q$4:$Q$91,"C")</f>
        <v>0</v>
      </c>
    </row>
    <row r="99" spans="1:17" s="8" customFormat="1" ht="18.600000000000001" customHeight="1" x14ac:dyDescent="0.25">
      <c r="A99" s="34">
        <v>4</v>
      </c>
      <c r="B99" s="35" t="s">
        <v>40</v>
      </c>
      <c r="C99" s="35"/>
      <c r="D99" s="35"/>
      <c r="E99" s="35"/>
      <c r="F99" s="35"/>
      <c r="G99" s="35"/>
      <c r="H99" s="35"/>
      <c r="I99" s="32">
        <v>26</v>
      </c>
      <c r="J99" s="32">
        <v>0.5</v>
      </c>
      <c r="K99" s="32">
        <f t="shared" si="7"/>
        <v>13</v>
      </c>
      <c r="N99" s="36" t="s">
        <v>41</v>
      </c>
      <c r="O99" s="32" t="s">
        <v>42</v>
      </c>
      <c r="P99" s="42" t="s">
        <v>43</v>
      </c>
      <c r="Q99" s="42">
        <f>COUNTIF($Q$4:$Q$91,"D")</f>
        <v>0</v>
      </c>
    </row>
    <row r="100" spans="1:17" s="8" customFormat="1" ht="18.600000000000001" customHeight="1" x14ac:dyDescent="0.25">
      <c r="A100" s="34">
        <v>5</v>
      </c>
      <c r="B100" s="43" t="s">
        <v>44</v>
      </c>
      <c r="C100" s="35"/>
      <c r="D100" s="35"/>
      <c r="E100" s="35"/>
      <c r="F100" s="35"/>
      <c r="G100" s="35"/>
      <c r="H100" s="35"/>
      <c r="I100" s="32">
        <v>47</v>
      </c>
      <c r="J100" s="32">
        <v>0.25</v>
      </c>
      <c r="K100" s="32">
        <f t="shared" si="7"/>
        <v>11.75</v>
      </c>
      <c r="Q100" s="14">
        <f>SUM(Q96:Q99)</f>
        <v>88</v>
      </c>
    </row>
    <row r="101" spans="1:17" s="8" customFormat="1" ht="18.600000000000001" customHeight="1" x14ac:dyDescent="0.25">
      <c r="A101" s="34">
        <v>6</v>
      </c>
      <c r="B101" s="35" t="s">
        <v>45</v>
      </c>
      <c r="C101" s="35"/>
      <c r="D101" s="35"/>
      <c r="E101" s="35"/>
      <c r="F101" s="35"/>
      <c r="G101" s="35"/>
      <c r="H101" s="35"/>
      <c r="I101" s="32">
        <v>44</v>
      </c>
      <c r="J101" s="32">
        <v>0.25</v>
      </c>
      <c r="K101" s="32">
        <f t="shared" si="7"/>
        <v>11</v>
      </c>
    </row>
    <row r="102" spans="1:17" s="8" customFormat="1" ht="18.600000000000001" customHeight="1" x14ac:dyDescent="0.25">
      <c r="A102" s="34">
        <v>7</v>
      </c>
      <c r="B102" s="35" t="s">
        <v>46</v>
      </c>
      <c r="C102" s="35"/>
      <c r="D102" s="35"/>
      <c r="E102" s="35"/>
      <c r="F102" s="35"/>
      <c r="G102" s="35"/>
      <c r="H102" s="35"/>
      <c r="I102" s="32">
        <v>1</v>
      </c>
      <c r="J102" s="32">
        <v>1</v>
      </c>
      <c r="K102" s="32">
        <f t="shared" si="7"/>
        <v>1</v>
      </c>
    </row>
    <row r="103" spans="1:17" s="8" customFormat="1" ht="18.600000000000001" customHeight="1" x14ac:dyDescent="0.25">
      <c r="A103" s="34">
        <v>8</v>
      </c>
      <c r="B103" s="35" t="s">
        <v>47</v>
      </c>
      <c r="C103" s="35"/>
      <c r="D103" s="35"/>
      <c r="E103" s="35"/>
      <c r="F103" s="35"/>
      <c r="G103" s="35"/>
      <c r="H103" s="35"/>
      <c r="I103" s="32">
        <v>12</v>
      </c>
      <c r="J103" s="32">
        <v>1</v>
      </c>
      <c r="K103" s="32">
        <f t="shared" si="7"/>
        <v>12</v>
      </c>
    </row>
    <row r="104" spans="1:17" s="8" customFormat="1" ht="18.600000000000001" customHeight="1" x14ac:dyDescent="0.25">
      <c r="A104" s="34">
        <v>9</v>
      </c>
      <c r="B104" s="35" t="s">
        <v>48</v>
      </c>
      <c r="C104" s="35"/>
      <c r="D104" s="35"/>
      <c r="E104" s="35"/>
      <c r="F104" s="35"/>
      <c r="G104" s="35"/>
      <c r="H104" s="35"/>
      <c r="I104" s="32">
        <v>8</v>
      </c>
      <c r="J104" s="32">
        <v>2</v>
      </c>
      <c r="K104" s="32">
        <f t="shared" si="7"/>
        <v>16</v>
      </c>
    </row>
    <row r="105" spans="1:17" s="8" customFormat="1" ht="18.600000000000001" customHeight="1" x14ac:dyDescent="0.25">
      <c r="A105" s="34">
        <v>10</v>
      </c>
      <c r="B105" s="35" t="s">
        <v>49</v>
      </c>
      <c r="C105" s="35"/>
      <c r="D105" s="35"/>
      <c r="E105" s="35"/>
      <c r="F105" s="35"/>
      <c r="G105" s="35"/>
      <c r="H105" s="35"/>
      <c r="I105" s="32">
        <v>13</v>
      </c>
      <c r="J105" s="32">
        <v>0.25</v>
      </c>
      <c r="K105" s="32">
        <f t="shared" si="7"/>
        <v>3.25</v>
      </c>
    </row>
    <row r="106" spans="1:17" s="8" customFormat="1" ht="31.2" customHeight="1" x14ac:dyDescent="0.25">
      <c r="A106" s="31" t="s">
        <v>50</v>
      </c>
      <c r="B106" s="31"/>
      <c r="C106" s="31"/>
      <c r="D106" s="31"/>
      <c r="E106" s="31"/>
      <c r="F106" s="31"/>
      <c r="G106" s="31"/>
      <c r="H106" s="31"/>
      <c r="I106" s="2">
        <f>SUM(I96:I105)</f>
        <v>191</v>
      </c>
      <c r="J106" s="2"/>
      <c r="K106" s="2">
        <f>SUM(K96:K105)</f>
        <v>164</v>
      </c>
    </row>
    <row r="107" spans="1:17" x14ac:dyDescent="0.35">
      <c r="P107" s="21">
        <f>AVERAGE(P71:P91)</f>
        <v>99.201509872241587</v>
      </c>
    </row>
    <row r="111" spans="1:17" x14ac:dyDescent="0.35">
      <c r="A111" s="44" t="s">
        <v>52</v>
      </c>
      <c r="B111" s="45" t="s">
        <v>21</v>
      </c>
      <c r="C111" s="45"/>
      <c r="D111" s="45"/>
      <c r="E111" s="45"/>
      <c r="F111" s="45"/>
      <c r="G111" s="45"/>
      <c r="H111" s="45"/>
      <c r="I111" s="44" t="s">
        <v>53</v>
      </c>
      <c r="J111" s="44" t="s">
        <v>54</v>
      </c>
      <c r="K111" s="44" t="s">
        <v>55</v>
      </c>
      <c r="L111" s="44" t="s">
        <v>54</v>
      </c>
    </row>
    <row r="112" spans="1:17" ht="8.4" customHeight="1" x14ac:dyDescent="0.35">
      <c r="A112" s="46"/>
      <c r="B112" s="47"/>
      <c r="C112" s="48"/>
      <c r="D112" s="48"/>
      <c r="E112" s="48"/>
      <c r="F112" s="48"/>
      <c r="G112" s="48"/>
      <c r="H112" s="49"/>
      <c r="I112" s="46" t="s">
        <v>56</v>
      </c>
      <c r="J112" s="46"/>
      <c r="K112" s="46" t="s">
        <v>56</v>
      </c>
      <c r="L112" s="46"/>
    </row>
    <row r="113" spans="1:13" x14ac:dyDescent="0.35">
      <c r="A113" s="34">
        <v>1</v>
      </c>
      <c r="B113" s="35" t="s">
        <v>28</v>
      </c>
      <c r="C113" s="35"/>
      <c r="D113" s="35"/>
      <c r="E113" s="35"/>
      <c r="F113" s="35"/>
      <c r="G113" s="35"/>
      <c r="H113" s="35"/>
      <c r="I113" s="32">
        <f>M113-K113</f>
        <v>20</v>
      </c>
      <c r="J113" s="50">
        <f>I113*100/M113</f>
        <v>22.727272727272727</v>
      </c>
      <c r="K113" s="32">
        <v>68</v>
      </c>
      <c r="L113" s="50">
        <f>K113*100/M113</f>
        <v>77.272727272727266</v>
      </c>
      <c r="M113" s="3">
        <v>88</v>
      </c>
    </row>
    <row r="114" spans="1:13" x14ac:dyDescent="0.35">
      <c r="A114" s="34">
        <v>2</v>
      </c>
      <c r="B114" s="35" t="s">
        <v>32</v>
      </c>
      <c r="C114" s="35"/>
      <c r="D114" s="35"/>
      <c r="E114" s="35"/>
      <c r="F114" s="35"/>
      <c r="G114" s="35"/>
      <c r="H114" s="35"/>
      <c r="I114" s="32">
        <f t="shared" ref="I114:I122" si="8">M114-K114</f>
        <v>1</v>
      </c>
      <c r="J114" s="50">
        <f t="shared" ref="J114:J122" si="9">I114*100/M114</f>
        <v>1.1363636363636365</v>
      </c>
      <c r="K114" s="32">
        <v>87</v>
      </c>
      <c r="L114" s="50">
        <f t="shared" ref="L114:L122" si="10">K114*100/M114</f>
        <v>98.86363636363636</v>
      </c>
      <c r="M114" s="3">
        <v>88</v>
      </c>
    </row>
    <row r="115" spans="1:13" x14ac:dyDescent="0.35">
      <c r="A115" s="34">
        <v>3</v>
      </c>
      <c r="B115" s="35" t="s">
        <v>36</v>
      </c>
      <c r="C115" s="35"/>
      <c r="D115" s="35"/>
      <c r="E115" s="35"/>
      <c r="F115" s="35"/>
      <c r="G115" s="35"/>
      <c r="H115" s="35"/>
      <c r="I115" s="32">
        <f t="shared" si="8"/>
        <v>81</v>
      </c>
      <c r="J115" s="50">
        <f t="shared" si="9"/>
        <v>92.045454545454547</v>
      </c>
      <c r="K115" s="32">
        <v>7</v>
      </c>
      <c r="L115" s="50">
        <f t="shared" si="10"/>
        <v>7.9545454545454541</v>
      </c>
      <c r="M115" s="3">
        <v>88</v>
      </c>
    </row>
    <row r="116" spans="1:13" x14ac:dyDescent="0.35">
      <c r="A116" s="34">
        <v>4</v>
      </c>
      <c r="B116" s="35" t="s">
        <v>40</v>
      </c>
      <c r="C116" s="35"/>
      <c r="D116" s="35"/>
      <c r="E116" s="35"/>
      <c r="F116" s="35"/>
      <c r="G116" s="35"/>
      <c r="H116" s="35"/>
      <c r="I116" s="32">
        <f t="shared" si="8"/>
        <v>59</v>
      </c>
      <c r="J116" s="50">
        <f t="shared" si="9"/>
        <v>67.045454545454547</v>
      </c>
      <c r="K116" s="32">
        <v>29</v>
      </c>
      <c r="L116" s="50">
        <f t="shared" si="10"/>
        <v>32.954545454545453</v>
      </c>
      <c r="M116" s="3">
        <v>88</v>
      </c>
    </row>
    <row r="117" spans="1:13" x14ac:dyDescent="0.35">
      <c r="A117" s="34">
        <v>5</v>
      </c>
      <c r="B117" s="43" t="s">
        <v>44</v>
      </c>
      <c r="C117" s="35"/>
      <c r="D117" s="35"/>
      <c r="E117" s="35"/>
      <c r="F117" s="35"/>
      <c r="G117" s="35"/>
      <c r="H117" s="35"/>
      <c r="I117" s="32">
        <f t="shared" si="8"/>
        <v>87</v>
      </c>
      <c r="J117" s="50">
        <f t="shared" si="9"/>
        <v>98.86363636363636</v>
      </c>
      <c r="K117" s="32">
        <v>1</v>
      </c>
      <c r="L117" s="50">
        <f t="shared" si="10"/>
        <v>1.1363636363636365</v>
      </c>
      <c r="M117" s="3">
        <v>88</v>
      </c>
    </row>
    <row r="118" spans="1:13" x14ac:dyDescent="0.35">
      <c r="A118" s="34">
        <v>6</v>
      </c>
      <c r="B118" s="35" t="s">
        <v>45</v>
      </c>
      <c r="C118" s="35"/>
      <c r="D118" s="35"/>
      <c r="E118" s="35"/>
      <c r="F118" s="35"/>
      <c r="G118" s="35"/>
      <c r="H118" s="35"/>
      <c r="I118" s="32">
        <f t="shared" si="8"/>
        <v>79</v>
      </c>
      <c r="J118" s="50">
        <f t="shared" si="9"/>
        <v>89.772727272727266</v>
      </c>
      <c r="K118" s="32">
        <v>9</v>
      </c>
      <c r="L118" s="50">
        <f t="shared" si="10"/>
        <v>10.227272727272727</v>
      </c>
      <c r="M118" s="3">
        <v>88</v>
      </c>
    </row>
    <row r="119" spans="1:13" x14ac:dyDescent="0.35">
      <c r="A119" s="34">
        <v>7</v>
      </c>
      <c r="B119" s="35" t="s">
        <v>46</v>
      </c>
      <c r="C119" s="35"/>
      <c r="D119" s="35"/>
      <c r="E119" s="35"/>
      <c r="F119" s="35"/>
      <c r="G119" s="35"/>
      <c r="H119" s="35"/>
      <c r="I119" s="32">
        <f t="shared" si="8"/>
        <v>88</v>
      </c>
      <c r="J119" s="50">
        <f t="shared" si="9"/>
        <v>100</v>
      </c>
      <c r="K119" s="32">
        <v>0</v>
      </c>
      <c r="L119" s="50">
        <f t="shared" si="10"/>
        <v>0</v>
      </c>
      <c r="M119" s="3">
        <v>88</v>
      </c>
    </row>
    <row r="120" spans="1:13" x14ac:dyDescent="0.35">
      <c r="A120" s="34">
        <v>8</v>
      </c>
      <c r="B120" s="35" t="s">
        <v>47</v>
      </c>
      <c r="C120" s="35"/>
      <c r="D120" s="35"/>
      <c r="E120" s="35"/>
      <c r="F120" s="35"/>
      <c r="G120" s="35"/>
      <c r="H120" s="35"/>
      <c r="I120" s="32">
        <f t="shared" si="8"/>
        <v>53</v>
      </c>
      <c r="J120" s="50">
        <f t="shared" si="9"/>
        <v>60.227272727272727</v>
      </c>
      <c r="K120" s="32">
        <v>35</v>
      </c>
      <c r="L120" s="50">
        <f t="shared" si="10"/>
        <v>39.772727272727273</v>
      </c>
      <c r="M120" s="3">
        <v>88</v>
      </c>
    </row>
    <row r="121" spans="1:13" x14ac:dyDescent="0.35">
      <c r="A121" s="34">
        <v>9</v>
      </c>
      <c r="B121" s="35" t="s">
        <v>48</v>
      </c>
      <c r="C121" s="35"/>
      <c r="D121" s="35"/>
      <c r="E121" s="35"/>
      <c r="F121" s="35"/>
      <c r="G121" s="35"/>
      <c r="H121" s="35"/>
      <c r="I121" s="32">
        <f t="shared" si="8"/>
        <v>73</v>
      </c>
      <c r="J121" s="50">
        <f t="shared" si="9"/>
        <v>82.954545454545453</v>
      </c>
      <c r="K121" s="32">
        <v>15</v>
      </c>
      <c r="L121" s="50">
        <f t="shared" si="10"/>
        <v>17.045454545454547</v>
      </c>
      <c r="M121" s="3">
        <v>88</v>
      </c>
    </row>
    <row r="122" spans="1:13" x14ac:dyDescent="0.35">
      <c r="A122" s="34">
        <v>10</v>
      </c>
      <c r="B122" s="35" t="s">
        <v>49</v>
      </c>
      <c r="C122" s="35"/>
      <c r="D122" s="35"/>
      <c r="E122" s="35"/>
      <c r="F122" s="35"/>
      <c r="G122" s="35"/>
      <c r="H122" s="35"/>
      <c r="I122" s="32">
        <f t="shared" si="8"/>
        <v>80</v>
      </c>
      <c r="J122" s="50">
        <f t="shared" si="9"/>
        <v>90.909090909090907</v>
      </c>
      <c r="K122" s="32">
        <v>8</v>
      </c>
      <c r="L122" s="50">
        <f t="shared" si="10"/>
        <v>9.0909090909090917</v>
      </c>
      <c r="M122" s="3">
        <v>88</v>
      </c>
    </row>
  </sheetData>
  <mergeCells count="26">
    <mergeCell ref="B122:H122"/>
    <mergeCell ref="B117:H117"/>
    <mergeCell ref="B118:H118"/>
    <mergeCell ref="B119:H119"/>
    <mergeCell ref="B120:H120"/>
    <mergeCell ref="B121:H121"/>
    <mergeCell ref="B111:H111"/>
    <mergeCell ref="B113:H113"/>
    <mergeCell ref="B114:H114"/>
    <mergeCell ref="B115:H115"/>
    <mergeCell ref="B116:H116"/>
    <mergeCell ref="B104:H104"/>
    <mergeCell ref="B105:H105"/>
    <mergeCell ref="A106:H106"/>
    <mergeCell ref="B98:H98"/>
    <mergeCell ref="B99:H99"/>
    <mergeCell ref="B100:H100"/>
    <mergeCell ref="B101:H101"/>
    <mergeCell ref="B102:H102"/>
    <mergeCell ref="B103:H103"/>
    <mergeCell ref="B97:H97"/>
    <mergeCell ref="A92:D92"/>
    <mergeCell ref="A94:K94"/>
    <mergeCell ref="N94:P94"/>
    <mergeCell ref="B95:H95"/>
    <mergeCell ref="B96:H96"/>
  </mergeCells>
  <conditionalFormatting sqref="Q4:Q91">
    <cfRule type="containsText" dxfId="3" priority="1" operator="containsText" text="D">
      <formula>NOT(ISERROR(SEARCH("D",Q4)))</formula>
    </cfRule>
    <cfRule type="containsText" dxfId="2" priority="2" operator="containsText" text="C">
      <formula>NOT(ISERROR(SEARCH("C",Q4)))</formula>
    </cfRule>
    <cfRule type="containsText" dxfId="1" priority="3" operator="containsText" text="B">
      <formula>NOT(ISERROR(SEARCH("B",Q4)))</formula>
    </cfRule>
    <cfRule type="containsText" dxfId="0" priority="4" operator="containsText" text="A">
      <formula>NOT(ISERROR(SEARCH("A",Q4)))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สรุปคะแนน mapping เขต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r8way2024_5@hotmail.com</dc:creator>
  <cp:lastModifiedBy>r8 way</cp:lastModifiedBy>
  <dcterms:created xsi:type="dcterms:W3CDTF">2024-12-19T03:26:31Z</dcterms:created>
  <dcterms:modified xsi:type="dcterms:W3CDTF">2025-02-04T10:44:12Z</dcterms:modified>
</cp:coreProperties>
</file>