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ยืมยาระหว่างกัน\2567\"/>
    </mc:Choice>
  </mc:AlternateContent>
  <xr:revisionPtr revIDLastSave="0" documentId="13_ncr:1_{A2A5EFEA-4F4E-4AFB-AEF2-ABEA8F99C950}" xr6:coauthVersionLast="47" xr6:coauthVersionMax="47" xr10:uidLastSave="{00000000-0000-0000-0000-000000000000}"/>
  <bookViews>
    <workbookView xWindow="-108" yWindow="-108" windowWidth="23256" windowHeight="12456" xr2:uid="{CDB93608-8D4B-477E-B93B-693F7BE4483A}"/>
  </bookViews>
  <sheets>
    <sheet name="สรุป ภาพรวม" sheetId="4" r:id="rId1"/>
    <sheet name="สรุปไตรมาส1" sheetId="1" r:id="rId2"/>
    <sheet name="สรุปไตรมาส2" sheetId="2" r:id="rId3"/>
    <sheet name="สรุปไตรมาส3" sheetId="3" r:id="rId4"/>
  </sheets>
  <definedNames>
    <definedName name="_xlnm.Print_Titles" localSheetId="0">'สรุป ภาพรวม'!$1:$5</definedName>
    <definedName name="_xlnm.Print_Titles" localSheetId="1">สรุปไตรมาส1!$1:$5</definedName>
    <definedName name="_xlnm.Print_Titles" localSheetId="2">สรุปไตรมาส2!$1:$5</definedName>
    <definedName name="_xlnm.Print_Titles" localSheetId="3">สรุปไตรมาส3!$1:$5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G13" i="4"/>
  <c r="H13" i="4"/>
  <c r="C13" i="4"/>
  <c r="D13" i="4"/>
  <c r="E13" i="4"/>
  <c r="H12" i="4"/>
  <c r="I12" i="4" s="1"/>
  <c r="H11" i="4"/>
  <c r="H10" i="4"/>
  <c r="H9" i="4"/>
  <c r="H8" i="4"/>
  <c r="H7" i="4"/>
  <c r="H6" i="4"/>
  <c r="E12" i="4"/>
  <c r="E11" i="4"/>
  <c r="E10" i="4"/>
  <c r="E9" i="4"/>
  <c r="I9" i="4" s="1"/>
  <c r="E8" i="4"/>
  <c r="I8" i="4" s="1"/>
  <c r="E7" i="4"/>
  <c r="E6" i="4"/>
  <c r="G12" i="4"/>
  <c r="G11" i="4"/>
  <c r="G10" i="4"/>
  <c r="G9" i="4"/>
  <c r="G8" i="4"/>
  <c r="G7" i="4"/>
  <c r="G6" i="4"/>
  <c r="D12" i="4"/>
  <c r="D11" i="4"/>
  <c r="D10" i="4"/>
  <c r="D9" i="4"/>
  <c r="D8" i="4"/>
  <c r="D7" i="4"/>
  <c r="D6" i="4"/>
  <c r="F12" i="4"/>
  <c r="F11" i="4"/>
  <c r="F10" i="4"/>
  <c r="F9" i="4"/>
  <c r="F8" i="4"/>
  <c r="F7" i="4"/>
  <c r="F6" i="4"/>
  <c r="C12" i="4"/>
  <c r="C11" i="4"/>
  <c r="C10" i="4"/>
  <c r="C9" i="4"/>
  <c r="C8" i="4"/>
  <c r="C7" i="4"/>
  <c r="C6" i="4"/>
  <c r="I10" i="4"/>
  <c r="I11" i="4" l="1"/>
  <c r="I7" i="4"/>
  <c r="I6" i="4"/>
  <c r="G100" i="3" l="1"/>
  <c r="E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G78" i="3"/>
  <c r="E78" i="3"/>
  <c r="H77" i="3"/>
  <c r="H76" i="3"/>
  <c r="H75" i="3"/>
  <c r="H74" i="3"/>
  <c r="H73" i="3"/>
  <c r="H72" i="3"/>
  <c r="H78" i="3" s="1"/>
  <c r="G71" i="3"/>
  <c r="E71" i="3"/>
  <c r="H70" i="3"/>
  <c r="H69" i="3"/>
  <c r="H68" i="3"/>
  <c r="H67" i="3"/>
  <c r="H66" i="3"/>
  <c r="H65" i="3"/>
  <c r="H64" i="3"/>
  <c r="H63" i="3"/>
  <c r="H62" i="3"/>
  <c r="H71" i="3" s="1"/>
  <c r="H60" i="3"/>
  <c r="H59" i="3"/>
  <c r="H58" i="3"/>
  <c r="H57" i="3"/>
  <c r="H56" i="3"/>
  <c r="H55" i="3"/>
  <c r="H54" i="3"/>
  <c r="H53" i="3"/>
  <c r="H52" i="3"/>
  <c r="H51" i="3"/>
  <c r="H50" i="3"/>
  <c r="H49" i="3"/>
  <c r="G61" i="3"/>
  <c r="H47" i="3"/>
  <c r="H46" i="3"/>
  <c r="H45" i="3"/>
  <c r="H44" i="3"/>
  <c r="E61" i="3"/>
  <c r="G42" i="3"/>
  <c r="E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G27" i="3"/>
  <c r="E27" i="3"/>
  <c r="H26" i="3"/>
  <c r="H25" i="3"/>
  <c r="H24" i="3"/>
  <c r="H23" i="3"/>
  <c r="H22" i="3"/>
  <c r="H21" i="3"/>
  <c r="H20" i="3"/>
  <c r="H19" i="3"/>
  <c r="H17" i="3"/>
  <c r="H16" i="3"/>
  <c r="H15" i="3"/>
  <c r="H14" i="3"/>
  <c r="H13" i="3"/>
  <c r="H12" i="3"/>
  <c r="H11" i="3"/>
  <c r="H10" i="3"/>
  <c r="H9" i="3"/>
  <c r="H8" i="3"/>
  <c r="H7" i="3"/>
  <c r="G18" i="3"/>
  <c r="G101" i="3" s="1"/>
  <c r="E18" i="3"/>
  <c r="H100" i="3" l="1"/>
  <c r="H42" i="3"/>
  <c r="H27" i="3"/>
  <c r="E101" i="3"/>
  <c r="H101" i="3" s="1"/>
  <c r="H48" i="3"/>
  <c r="H6" i="3"/>
  <c r="H18" i="3" s="1"/>
  <c r="H43" i="3"/>
  <c r="H61" i="3" l="1"/>
  <c r="G100" i="2"/>
  <c r="E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G78" i="2"/>
  <c r="E78" i="2"/>
  <c r="H77" i="2"/>
  <c r="H76" i="2"/>
  <c r="H75" i="2"/>
  <c r="H74" i="2"/>
  <c r="H73" i="2"/>
  <c r="H72" i="2"/>
  <c r="G71" i="2"/>
  <c r="E71" i="2"/>
  <c r="H70" i="2"/>
  <c r="H69" i="2"/>
  <c r="H68" i="2"/>
  <c r="H67" i="2"/>
  <c r="H66" i="2"/>
  <c r="H65" i="2"/>
  <c r="H64" i="2"/>
  <c r="H63" i="2"/>
  <c r="H62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G61" i="2"/>
  <c r="H43" i="2"/>
  <c r="H41" i="2"/>
  <c r="H40" i="2"/>
  <c r="H39" i="2"/>
  <c r="H38" i="2"/>
  <c r="H37" i="2"/>
  <c r="H36" i="2"/>
  <c r="H35" i="2"/>
  <c r="H34" i="2"/>
  <c r="H33" i="2"/>
  <c r="H32" i="2"/>
  <c r="H31" i="2"/>
  <c r="H30" i="2"/>
  <c r="G42" i="2"/>
  <c r="H28" i="2"/>
  <c r="E42" i="2"/>
  <c r="G27" i="2"/>
  <c r="H26" i="2"/>
  <c r="H25" i="2"/>
  <c r="H24" i="2"/>
  <c r="H23" i="2"/>
  <c r="H22" i="2"/>
  <c r="H21" i="2"/>
  <c r="H20" i="2"/>
  <c r="H19" i="2"/>
  <c r="E27" i="2"/>
  <c r="H17" i="2"/>
  <c r="H16" i="2"/>
  <c r="H15" i="2"/>
  <c r="H14" i="2"/>
  <c r="H13" i="2"/>
  <c r="H12" i="2"/>
  <c r="H11" i="2"/>
  <c r="H10" i="2"/>
  <c r="H9" i="2"/>
  <c r="H8" i="2"/>
  <c r="H7" i="2"/>
  <c r="G18" i="2"/>
  <c r="E18" i="2"/>
  <c r="G100" i="1"/>
  <c r="E100" i="1"/>
  <c r="H99" i="1"/>
  <c r="H98" i="1"/>
  <c r="H97" i="1"/>
  <c r="H96" i="1"/>
  <c r="H95" i="1"/>
  <c r="H94" i="1"/>
  <c r="H100" i="1" s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G78" i="1"/>
  <c r="E78" i="1"/>
  <c r="H77" i="1"/>
  <c r="H76" i="1"/>
  <c r="H75" i="1"/>
  <c r="H74" i="1"/>
  <c r="H73" i="1"/>
  <c r="H72" i="1"/>
  <c r="H78" i="1" s="1"/>
  <c r="G71" i="1"/>
  <c r="E71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E61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G27" i="1"/>
  <c r="H26" i="1"/>
  <c r="H25" i="1"/>
  <c r="H24" i="1"/>
  <c r="H23" i="1"/>
  <c r="H22" i="1"/>
  <c r="H21" i="1"/>
  <c r="H20" i="1"/>
  <c r="E27" i="1"/>
  <c r="G18" i="1"/>
  <c r="H17" i="1"/>
  <c r="H16" i="1"/>
  <c r="H15" i="1"/>
  <c r="H14" i="1"/>
  <c r="H13" i="1"/>
  <c r="H12" i="1"/>
  <c r="H11" i="1"/>
  <c r="H10" i="1"/>
  <c r="H9" i="1"/>
  <c r="H8" i="1"/>
  <c r="H7" i="1"/>
  <c r="E18" i="1"/>
  <c r="H100" i="2" l="1"/>
  <c r="H78" i="2"/>
  <c r="H71" i="2"/>
  <c r="H27" i="2"/>
  <c r="H71" i="1"/>
  <c r="H61" i="2"/>
  <c r="G101" i="2"/>
  <c r="H6" i="2"/>
  <c r="H18" i="2" s="1"/>
  <c r="H29" i="2"/>
  <c r="H42" i="2" s="1"/>
  <c r="E61" i="2"/>
  <c r="E101" i="2" s="1"/>
  <c r="H6" i="1"/>
  <c r="H18" i="1" s="1"/>
  <c r="H38" i="1"/>
  <c r="H42" i="1" s="1"/>
  <c r="E42" i="1"/>
  <c r="E101" i="1" s="1"/>
  <c r="G42" i="1"/>
  <c r="H19" i="1"/>
  <c r="H27" i="1" s="1"/>
  <c r="H43" i="1"/>
  <c r="H61" i="1" s="1"/>
  <c r="G61" i="1"/>
  <c r="H101" i="2" l="1"/>
  <c r="G101" i="1"/>
  <c r="H101" i="1"/>
</calcChain>
</file>

<file path=xl/sharedStrings.xml><?xml version="1.0" encoding="utf-8"?>
<sst xmlns="http://schemas.openxmlformats.org/spreadsheetml/2006/main" count="638" uniqueCount="129">
  <si>
    <r>
      <t>สรุป รายงานเจ้าหนี้ - ลูกหนี้ของโรงพยาบาล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1</t>
    </r>
  </si>
  <si>
    <t>ประจำเดือน :  ตุลาคม 2566 ถึง ธันวาคม 2566</t>
  </si>
  <si>
    <t>ลำดับที่</t>
  </si>
  <si>
    <t>จังหวัด</t>
  </si>
  <si>
    <t>รายชื่อ รพ.</t>
  </si>
  <si>
    <t>ลูกหนี้ [1]</t>
  </si>
  <si>
    <t>เจ้าหนี้  [2]</t>
  </si>
  <si>
    <t xml:space="preserve"> [1] -[2]</t>
  </si>
  <si>
    <t>หน่วยบริการ (แห่ง)</t>
  </si>
  <si>
    <t>รวมยอด (บาท)</t>
  </si>
  <si>
    <t>(บาท)</t>
  </si>
  <si>
    <t>นครพนม</t>
  </si>
  <si>
    <t>รพท.นครพนม</t>
  </si>
  <si>
    <t>รพช.ปลาปาก</t>
  </si>
  <si>
    <t>รพช.ท่าอุเทน</t>
  </si>
  <si>
    <t>รพช.บ้านแพง</t>
  </si>
  <si>
    <t>รพช.นาทม</t>
  </si>
  <si>
    <t>รพช.เรณูนคร</t>
  </si>
  <si>
    <t>รพช.นาแก</t>
  </si>
  <si>
    <t>รพช.ศรีสงคราม</t>
  </si>
  <si>
    <t>รพช.นาหว้า</t>
  </si>
  <si>
    <t>รพช.โพนสวรรค์</t>
  </si>
  <si>
    <t>รพร.ธาตุพนม</t>
  </si>
  <si>
    <t>รพช.วังยาง</t>
  </si>
  <si>
    <t>รวมจังหวัดนครพนม</t>
  </si>
  <si>
    <t>บึงกาฬ</t>
  </si>
  <si>
    <t>รพท.บึงกาฬ</t>
  </si>
  <si>
    <t>รพช.พรเจริญ</t>
  </si>
  <si>
    <t>รพช.โซ่พิสัย</t>
  </si>
  <si>
    <t>รพช.เซกา</t>
  </si>
  <si>
    <t>รพช.ปากคาด</t>
  </si>
  <si>
    <t>รพช.บึงโขงหลง</t>
  </si>
  <si>
    <t>รพช.ศรีวิไล</t>
  </si>
  <si>
    <t>รพช.บุ่งคล้า</t>
  </si>
  <si>
    <t>รวมจังหวัดบึงกาฬ</t>
  </si>
  <si>
    <t>เลย</t>
  </si>
  <si>
    <t>รพท.เลย</t>
  </si>
  <si>
    <t>รพช.นาด้วง</t>
  </si>
  <si>
    <t>รพช.เชียงคาน</t>
  </si>
  <si>
    <t>รพช.ปากชม</t>
  </si>
  <si>
    <t>รพช.นาแห้ว</t>
  </si>
  <si>
    <t xml:space="preserve">รพช.ภูเรือ </t>
  </si>
  <si>
    <t>รพช.ท่าลี่</t>
  </si>
  <si>
    <t>รพช.วังสะพุง</t>
  </si>
  <si>
    <t>รพช.ภูกระดึง</t>
  </si>
  <si>
    <t>รพช.ภูหลวง</t>
  </si>
  <si>
    <t>รพช.ผาขาว</t>
  </si>
  <si>
    <t>รพช.ด่านซ้าย</t>
  </si>
  <si>
    <t>รพช.เอราวัณ</t>
  </si>
  <si>
    <t>รพช.หนองหิน</t>
  </si>
  <si>
    <t>รวมจังหวัดเลย</t>
  </si>
  <si>
    <t>สกลนคร</t>
  </si>
  <si>
    <t>รพศ.สกลนคร</t>
  </si>
  <si>
    <t>รพช.กุสุมาลย์</t>
  </si>
  <si>
    <t xml:space="preserve"> รพช.กุดบาก</t>
  </si>
  <si>
    <t>รพช.พระอาจารย์ฝั้นอาจาโร</t>
  </si>
  <si>
    <t>รพช.พังโคน</t>
  </si>
  <si>
    <t xml:space="preserve"> รพช.วาริชภูมิ</t>
  </si>
  <si>
    <t xml:space="preserve"> รพช.นิคมน้ำอูน</t>
  </si>
  <si>
    <t>รพช.วานรนิวาส</t>
  </si>
  <si>
    <t>รพช.คำตากล้า</t>
  </si>
  <si>
    <t>รพช.บ้านม่วง</t>
  </si>
  <si>
    <t>รพช.อากาศอำนวย</t>
  </si>
  <si>
    <t>รพช. พระอาจารย์วัน อุตฺตโม</t>
  </si>
  <si>
    <t>รพช.เต่างอย</t>
  </si>
  <si>
    <t xml:space="preserve"> รพช.โคกศรีสุพรรณ</t>
  </si>
  <si>
    <t xml:space="preserve"> รพช.เจริญศิลป์</t>
  </si>
  <si>
    <t>รพช. โพนนาแก้ว</t>
  </si>
  <si>
    <t>รพร.สว่างแดนดิน</t>
  </si>
  <si>
    <t xml:space="preserve"> รพช.พระอาจารย์แบน  ธนากโร</t>
  </si>
  <si>
    <t>รวมจังหวัดสกลนคร</t>
  </si>
  <si>
    <t>หนองคาย</t>
  </si>
  <si>
    <t>รพท. หนองคาย</t>
  </si>
  <si>
    <t>รพช. โพนพิสัย</t>
  </si>
  <si>
    <t>รพช. ศรีเชียงใหม่</t>
  </si>
  <si>
    <t>รพช. สังคม</t>
  </si>
  <si>
    <t>รพร.ท่าบ่อ</t>
  </si>
  <si>
    <t>รพช.สระใคร</t>
  </si>
  <si>
    <t>รพช. โพธิ์ตาก</t>
  </si>
  <si>
    <t>รพช. เฝ้าไร่</t>
  </si>
  <si>
    <t>รพช. รัตนวาปี</t>
  </si>
  <si>
    <t>รวมจังหวัดหนองคาย</t>
  </si>
  <si>
    <t>รพท. หนองบัวลำภู</t>
  </si>
  <si>
    <t>รพช.นากลาง</t>
  </si>
  <si>
    <t>รพช. โนนสัง</t>
  </si>
  <si>
    <t>รพช.ศรีบุญเรือง</t>
  </si>
  <si>
    <t>รพช.สุวรรณคูหา</t>
  </si>
  <si>
    <t xml:space="preserve">รพช.นาวัง เฉลิมพระเกียรติ </t>
  </si>
  <si>
    <t>รวมจังหวัดหนองบัวลำภู</t>
  </si>
  <si>
    <t>อุดรธานี</t>
  </si>
  <si>
    <t>รพศ.อุดรธานี</t>
  </si>
  <si>
    <t>รพช.กุดจับ</t>
  </si>
  <si>
    <t>รพช.หนองวัวซอ</t>
  </si>
  <si>
    <t>รพช.กุมภวาปี</t>
  </si>
  <si>
    <t>รพช.ห้วยเกิ้ง</t>
  </si>
  <si>
    <t>รพช.โนนสะอาด</t>
  </si>
  <si>
    <t>รพช.หนองหาน</t>
  </si>
  <si>
    <t>รพช. ทุ่งฝน</t>
  </si>
  <si>
    <t>รพช.ไชยวาน</t>
  </si>
  <si>
    <t>รพช.ศรีธาตุ</t>
  </si>
  <si>
    <t>รพช.วังสามหมอ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</si>
  <si>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</si>
  <si>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</si>
  <si>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</si>
  <si>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</si>
  <si>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</si>
  <si>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</si>
  <si>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รพช.พิบูลย์รักษ์</t>
  </si>
  <si>
    <t>รพร.บ้านดุง</t>
  </si>
  <si>
    <t>รพช.กู่แก้ว</t>
  </si>
  <si>
    <t>รพช.ประจักษ์ศิลปาคม</t>
  </si>
  <si>
    <t>รวมจังหวัดอุดรธานี</t>
  </si>
  <si>
    <t xml:space="preserve">รวม </t>
  </si>
  <si>
    <t>หมายเหตุ : กรณีรายละเอียดมีรายการยืม แต่ยอดเป็น 0 แสดงว่ารายการนั้นมีการส่งใช้คืนเรียบร้อยแล้ว</t>
  </si>
  <si>
    <r>
      <t>สรุป รายงานเจ้าหนี้ - ลูกหนี้ของโรงพยาบาล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2</t>
    </r>
  </si>
  <si>
    <t>ประจำเดือน :  มกราคม 2567 ถึง มีนาคม 2567</t>
  </si>
  <si>
    <r>
      <t>สรุป รายงานเจ้าหนี้ - ลูกหนี้ของโรงพยาบาล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3</t>
    </r>
  </si>
  <si>
    <t>ประจำเดือน :  เมษายน 2567 ถึง มิถุนายน 2567</t>
  </si>
  <si>
    <t>ตุลาคม 2566 ถึง มิถุนายน 2567</t>
  </si>
  <si>
    <t>ไตรมาส1</t>
  </si>
  <si>
    <t>ไตรมาส2</t>
  </si>
  <si>
    <t>ไตรมาส3 [1]</t>
  </si>
  <si>
    <t>ไตรมาส3  [2]</t>
  </si>
  <si>
    <t xml:space="preserve">ลูกหนี้ </t>
  </si>
  <si>
    <t xml:space="preserve">เจ้าหนี้  </t>
  </si>
  <si>
    <t xml:space="preserve">[1] - [2] </t>
  </si>
  <si>
    <t>คงเหลือปัจจุบัน</t>
  </si>
  <si>
    <t>หนองบัวลำภู</t>
  </si>
  <si>
    <r>
      <t xml:space="preserve">สรุป รายงานเจ้าหนี้ - ลูกหนี้ของโรงพยาบาล </t>
    </r>
    <r>
      <rPr>
        <b/>
        <sz val="16"/>
        <color theme="1"/>
        <rFont val="Tahoma"/>
        <family val="2"/>
        <scheme val="minor"/>
      </rPr>
      <t>ภาพรวมเขต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</si>
</sst>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87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 wrapText="1"/>
    </xf>
    <xf numFmtId="43" fontId="0" fillId="0" borderId="2" xfId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2" xfId="0" applyNumberFormat="1" applyBorder="1"/>
    <xf numFmtId="187" fontId="0" fillId="0" borderId="0" xfId="0" applyNumberForma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187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43" fontId="0" fillId="2" borderId="2" xfId="1" applyFont="1" applyFill="1" applyBorder="1" applyAlignment="1">
      <alignment wrapText="1"/>
    </xf>
    <xf numFmtId="43" fontId="0" fillId="0" borderId="2" xfId="1" applyFont="1" applyFill="1" applyBorder="1" applyAlignment="1">
      <alignment wrapText="1"/>
    </xf>
    <xf numFmtId="43" fontId="0" fillId="0" borderId="2" xfId="0" applyNumberFormat="1" applyBorder="1" applyAlignment="1">
      <alignment horizontal="left"/>
    </xf>
    <xf numFmtId="0" fontId="4" fillId="3" borderId="2" xfId="0" applyFont="1" applyFill="1" applyBorder="1" applyAlignment="1">
      <alignment horizontal="center" wrapText="1"/>
    </xf>
    <xf numFmtId="43" fontId="4" fillId="0" borderId="2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horizontal="center"/>
    </xf>
    <xf numFmtId="0" fontId="1" fillId="0" borderId="0" xfId="2"/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2" xfId="2" applyBorder="1" applyAlignment="1">
      <alignment horizontal="center"/>
    </xf>
    <xf numFmtId="0" fontId="1" fillId="0" borderId="2" xfId="2" applyBorder="1" applyAlignment="1">
      <alignment horizontal="left"/>
    </xf>
    <xf numFmtId="187" fontId="1" fillId="0" borderId="2" xfId="2" applyNumberFormat="1" applyBorder="1" applyAlignment="1">
      <alignment horizontal="left"/>
    </xf>
    <xf numFmtId="0" fontId="1" fillId="0" borderId="2" xfId="2" applyBorder="1" applyAlignment="1">
      <alignment horizontal="center" wrapText="1"/>
    </xf>
    <xf numFmtId="43" fontId="0" fillId="0" borderId="2" xfId="3" applyFont="1" applyBorder="1" applyAlignment="1">
      <alignment wrapText="1"/>
    </xf>
    <xf numFmtId="4" fontId="1" fillId="0" borderId="2" xfId="2" applyNumberFormat="1" applyBorder="1" applyAlignment="1">
      <alignment wrapText="1"/>
    </xf>
    <xf numFmtId="4" fontId="1" fillId="0" borderId="2" xfId="2" applyNumberFormat="1" applyBorder="1"/>
    <xf numFmtId="187" fontId="1" fillId="0" borderId="0" xfId="2" applyNumberFormat="1" applyAlignment="1">
      <alignment horizontal="left"/>
    </xf>
    <xf numFmtId="0" fontId="1" fillId="2" borderId="2" xfId="2" applyFill="1" applyBorder="1" applyAlignment="1">
      <alignment horizontal="center"/>
    </xf>
    <xf numFmtId="0" fontId="1" fillId="2" borderId="2" xfId="2" applyFill="1" applyBorder="1" applyAlignment="1">
      <alignment horizontal="left"/>
    </xf>
    <xf numFmtId="187" fontId="1" fillId="2" borderId="2" xfId="2" applyNumberFormat="1" applyFill="1" applyBorder="1" applyAlignment="1">
      <alignment horizontal="left"/>
    </xf>
    <xf numFmtId="0" fontId="1" fillId="2" borderId="2" xfId="2" applyFill="1" applyBorder="1" applyAlignment="1">
      <alignment horizontal="center" wrapText="1"/>
    </xf>
    <xf numFmtId="43" fontId="0" fillId="2" borderId="2" xfId="3" applyFont="1" applyFill="1" applyBorder="1" applyAlignment="1">
      <alignment wrapText="1"/>
    </xf>
    <xf numFmtId="43" fontId="0" fillId="0" borderId="2" xfId="3" applyFont="1" applyFill="1" applyBorder="1" applyAlignment="1">
      <alignment wrapText="1"/>
    </xf>
    <xf numFmtId="43" fontId="1" fillId="0" borderId="2" xfId="2" applyNumberFormat="1" applyBorder="1" applyAlignment="1">
      <alignment horizontal="left"/>
    </xf>
    <xf numFmtId="43" fontId="0" fillId="0" borderId="2" xfId="4" applyFont="1" applyBorder="1" applyAlignment="1">
      <alignment wrapText="1"/>
    </xf>
    <xf numFmtId="0" fontId="4" fillId="3" borderId="2" xfId="2" applyFont="1" applyFill="1" applyBorder="1" applyAlignment="1">
      <alignment horizontal="center" wrapText="1"/>
    </xf>
    <xf numFmtId="43" fontId="4" fillId="0" borderId="2" xfId="2" applyNumberFormat="1" applyFont="1" applyBorder="1" applyAlignment="1">
      <alignment wrapText="1"/>
    </xf>
    <xf numFmtId="0" fontId="1" fillId="0" borderId="0" xfId="2" applyAlignment="1">
      <alignment horizontal="left"/>
    </xf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43" fontId="0" fillId="0" borderId="2" xfId="0" applyNumberFormat="1" applyBorder="1" applyAlignment="1">
      <alignment horizontal="center" wrapText="1"/>
    </xf>
    <xf numFmtId="43" fontId="4" fillId="4" borderId="2" xfId="0" applyNumberFormat="1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1" fillId="0" borderId="0" xfId="2" applyAlignment="1">
      <alignment horizontal="center"/>
    </xf>
    <xf numFmtId="0" fontId="3" fillId="0" borderId="1" xfId="2" applyFont="1" applyBorder="1" applyAlignment="1">
      <alignment horizontal="right" vertical="center"/>
    </xf>
    <xf numFmtId="0" fontId="1" fillId="0" borderId="2" xfId="2" applyBorder="1" applyAlignment="1">
      <alignment horizontal="center" vertical="center" wrapText="1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 wrapText="1"/>
    </xf>
  </cellXfs>
  <cellStyles count="5">
    <cellStyle name="จุลภาค" xfId="1" builtinId="3"/>
    <cellStyle name="จุลภาค 2" xfId="3" xr:uid="{296CE85D-96F8-46CF-8F3E-440FC8D31763}"/>
    <cellStyle name="จุลภาค 3" xfId="4" xr:uid="{51272E5F-AC86-4EC3-AD60-29A56A83110C}"/>
    <cellStyle name="ปกติ" xfId="0" builtinId="0"/>
    <cellStyle name="ปกติ 2" xfId="2" xr:uid="{B59973D8-8FA3-46B0-AD87-ACED00EF4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6861-0153-4A5E-8AC2-3DF693D2D20A}">
  <sheetPr>
    <pageSetUpPr fitToPage="1"/>
  </sheetPr>
  <dimension ref="A1:I15"/>
  <sheetViews>
    <sheetView tabSelected="1" zoomScale="90" zoomScaleNormal="90" workbookViewId="0">
      <pane ySplit="5" topLeftCell="A6" activePane="bottomLeft" state="frozen"/>
      <selection pane="bottomLeft" sqref="A1:I1"/>
    </sheetView>
  </sheetViews>
  <sheetFormatPr defaultRowHeight="16.2" customHeight="1" x14ac:dyDescent="0.25"/>
  <cols>
    <col min="1" max="1" width="8.09765625" style="1" customWidth="1"/>
    <col min="2" max="2" width="13.09765625" style="24" customWidth="1"/>
    <col min="3" max="4" width="14.59765625" style="25" customWidth="1"/>
    <col min="5" max="5" width="14.59765625" style="26" customWidth="1"/>
    <col min="6" max="7" width="14.59765625" style="25" customWidth="1"/>
    <col min="8" max="8" width="14.59765625" style="26" customWidth="1"/>
    <col min="9" max="9" width="15.3984375" bestFit="1" customWidth="1"/>
  </cols>
  <sheetData>
    <row r="1" spans="1:9" ht="19.2" customHeight="1" x14ac:dyDescent="0.35">
      <c r="A1" s="62" t="s">
        <v>128</v>
      </c>
      <c r="B1" s="62"/>
      <c r="C1" s="62"/>
      <c r="D1" s="62"/>
      <c r="E1" s="62"/>
      <c r="F1" s="62"/>
      <c r="G1" s="62"/>
      <c r="H1" s="62"/>
      <c r="I1" s="62"/>
    </row>
    <row r="2" spans="1:9" ht="16.2" customHeight="1" x14ac:dyDescent="0.25">
      <c r="A2" s="62" t="s">
        <v>118</v>
      </c>
      <c r="B2" s="62"/>
      <c r="C2" s="62"/>
      <c r="D2" s="62"/>
      <c r="E2" s="62"/>
      <c r="F2" s="62"/>
      <c r="G2" s="62"/>
      <c r="H2" s="62"/>
      <c r="I2" s="62"/>
    </row>
    <row r="3" spans="1:9" ht="16.2" customHeigh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9" s="5" customFormat="1" ht="16.2" customHeight="1" x14ac:dyDescent="0.25">
      <c r="A4" s="64" t="s">
        <v>2</v>
      </c>
      <c r="B4" s="65" t="s">
        <v>3</v>
      </c>
      <c r="C4" s="59" t="s">
        <v>123</v>
      </c>
      <c r="D4" s="60"/>
      <c r="E4" s="61"/>
      <c r="F4" s="64" t="s">
        <v>124</v>
      </c>
      <c r="G4" s="59"/>
      <c r="H4" s="59"/>
      <c r="I4" s="4" t="s">
        <v>125</v>
      </c>
    </row>
    <row r="5" spans="1:9" s="5" customFormat="1" ht="33" customHeight="1" x14ac:dyDescent="0.25">
      <c r="A5" s="64"/>
      <c r="B5" s="65"/>
      <c r="C5" s="2" t="s">
        <v>119</v>
      </c>
      <c r="D5" s="2" t="s">
        <v>120</v>
      </c>
      <c r="E5" s="2" t="s">
        <v>121</v>
      </c>
      <c r="F5" s="2" t="s">
        <v>119</v>
      </c>
      <c r="G5" s="2" t="s">
        <v>120</v>
      </c>
      <c r="H5" s="2" t="s">
        <v>122</v>
      </c>
      <c r="I5" s="6" t="s">
        <v>126</v>
      </c>
    </row>
    <row r="6" spans="1:9" ht="16.2" customHeight="1" x14ac:dyDescent="0.25">
      <c r="A6" s="7">
        <v>1</v>
      </c>
      <c r="B6" s="8" t="s">
        <v>11</v>
      </c>
      <c r="C6" s="55">
        <f>+สรุปไตรมาส1!E18</f>
        <v>338274.51</v>
      </c>
      <c r="D6" s="55">
        <f>+สรุปไตรมาส2!E18</f>
        <v>191394.11</v>
      </c>
      <c r="E6" s="20">
        <f>+สรุปไตรมาส3!E18</f>
        <v>227247.7</v>
      </c>
      <c r="F6" s="20">
        <f>+สรุปไตรมาส1!G18</f>
        <v>373638.01</v>
      </c>
      <c r="G6" s="20">
        <f>+สรุปไตรมาส2!G18</f>
        <v>192502.2</v>
      </c>
      <c r="H6" s="20">
        <f>+สรุปไตรมาส3!G18</f>
        <v>237650.7</v>
      </c>
      <c r="I6" s="20">
        <f>+E6-H6</f>
        <v>-10403</v>
      </c>
    </row>
    <row r="7" spans="1:9" ht="16.2" customHeight="1" x14ac:dyDescent="0.25">
      <c r="A7" s="7">
        <v>2</v>
      </c>
      <c r="B7" s="8" t="s">
        <v>25</v>
      </c>
      <c r="C7" s="55">
        <f>+สรุปไตรมาส1!E27</f>
        <v>93856.05</v>
      </c>
      <c r="D7" s="55">
        <f>+สรุปไตรมาส2!E27</f>
        <v>188019.39</v>
      </c>
      <c r="E7" s="20">
        <f>+สรุปไตรมาส3!E27</f>
        <v>0</v>
      </c>
      <c r="F7" s="20">
        <f>+สรุปไตรมาส1!G27</f>
        <v>130713.24999999999</v>
      </c>
      <c r="G7" s="20">
        <f>+สรุปไตรมาส2!G27</f>
        <v>188019.38999999998</v>
      </c>
      <c r="H7" s="20">
        <f>+สรุปไตรมาส3!G27</f>
        <v>0</v>
      </c>
      <c r="I7" s="20">
        <f t="shared" ref="I7:I11" si="0">+E7-H7</f>
        <v>0</v>
      </c>
    </row>
    <row r="8" spans="1:9" ht="16.2" customHeight="1" x14ac:dyDescent="0.25">
      <c r="A8" s="7">
        <v>3</v>
      </c>
      <c r="B8" s="8" t="s">
        <v>35</v>
      </c>
      <c r="C8" s="55">
        <f>+สรุปไตรมาส1!E42</f>
        <v>396495.61</v>
      </c>
      <c r="D8" s="55">
        <f>+สรุปไตรมาส2!E42</f>
        <v>365758.54</v>
      </c>
      <c r="E8" s="20">
        <f>+สรุปไตรมาส3!E42</f>
        <v>0</v>
      </c>
      <c r="F8" s="20">
        <f>+สรุปไตรมาส1!G42</f>
        <v>396495.60999999993</v>
      </c>
      <c r="G8" s="20">
        <f>+สรุปไตรมาส2!G42</f>
        <v>365758.53999999992</v>
      </c>
      <c r="H8" s="20">
        <f>+สรุปไตรมาส3!G42</f>
        <v>0</v>
      </c>
      <c r="I8" s="20">
        <f t="shared" si="0"/>
        <v>0</v>
      </c>
    </row>
    <row r="9" spans="1:9" ht="16.2" customHeight="1" x14ac:dyDescent="0.25">
      <c r="A9" s="7">
        <v>4</v>
      </c>
      <c r="B9" s="8" t="s">
        <v>51</v>
      </c>
      <c r="C9" s="55">
        <f>+สรุปไตรมาส1!E61</f>
        <v>702670.6399999999</v>
      </c>
      <c r="D9" s="55">
        <f>+สรุปไตรมาส2!E61</f>
        <v>411633.14</v>
      </c>
      <c r="E9" s="20">
        <f>+สรุปไตรมาส3!E61</f>
        <v>640871.3600000001</v>
      </c>
      <c r="F9" s="20">
        <f>+สรุปไตรมาส1!G61</f>
        <v>630449.93999999994</v>
      </c>
      <c r="G9" s="20">
        <f>+สรุปไตรมาส2!G61</f>
        <v>410525.05000000005</v>
      </c>
      <c r="H9" s="20">
        <f>+สรุปไตรมาส3!G61</f>
        <v>630468.36</v>
      </c>
      <c r="I9" s="20">
        <f t="shared" si="0"/>
        <v>10403.000000000116</v>
      </c>
    </row>
    <row r="10" spans="1:9" ht="16.2" customHeight="1" x14ac:dyDescent="0.25">
      <c r="A10" s="7">
        <v>5</v>
      </c>
      <c r="B10" s="8" t="s">
        <v>71</v>
      </c>
      <c r="C10" s="55">
        <f>+สรุปไตรมาส1!E71</f>
        <v>0</v>
      </c>
      <c r="D10" s="55">
        <f>+สรุปไตรมาส2!E71</f>
        <v>0</v>
      </c>
      <c r="E10" s="20">
        <f>+สรุปไตรมาส3!E71</f>
        <v>0</v>
      </c>
      <c r="F10" s="20">
        <f>+สรุปไตรมาส1!G71</f>
        <v>0</v>
      </c>
      <c r="G10" s="20">
        <f>+สรุปไตรมาส2!G71</f>
        <v>0</v>
      </c>
      <c r="H10" s="20">
        <f>+สรุปไตรมาส3!G71</f>
        <v>0</v>
      </c>
      <c r="I10" s="20">
        <f t="shared" si="0"/>
        <v>0</v>
      </c>
    </row>
    <row r="11" spans="1:9" ht="16.2" customHeight="1" x14ac:dyDescent="0.25">
      <c r="A11" s="7">
        <v>6</v>
      </c>
      <c r="B11" s="8" t="s">
        <v>127</v>
      </c>
      <c r="C11" s="55">
        <f>+สรุปไตรมาส1!E78</f>
        <v>0</v>
      </c>
      <c r="D11" s="55">
        <f>+สรุปไตรมาส2!E78</f>
        <v>0</v>
      </c>
      <c r="E11" s="20">
        <f>+สรุปไตรมาส3!E78</f>
        <v>0</v>
      </c>
      <c r="F11" s="20">
        <f>+สรุปไตรมาส1!G78</f>
        <v>0</v>
      </c>
      <c r="G11" s="20">
        <f>+สรุปไตรมาส2!G78</f>
        <v>0</v>
      </c>
      <c r="H11" s="20">
        <f>+สรุปไตรมาส3!G78</f>
        <v>0</v>
      </c>
      <c r="I11" s="20">
        <f t="shared" si="0"/>
        <v>0</v>
      </c>
    </row>
    <row r="12" spans="1:9" ht="16.2" customHeight="1" x14ac:dyDescent="0.25">
      <c r="A12" s="7">
        <v>7</v>
      </c>
      <c r="B12" s="8" t="s">
        <v>89</v>
      </c>
      <c r="C12" s="55">
        <f>+สรุปไตรมาส1!E100</f>
        <v>0</v>
      </c>
      <c r="D12" s="55">
        <f>+สรุปไตรมาส2!E100</f>
        <v>0</v>
      </c>
      <c r="E12" s="20">
        <f>+สรุปไตรมาส3!E100</f>
        <v>0</v>
      </c>
      <c r="F12" s="20">
        <f>+สรุปไตรมาส1!G100</f>
        <v>0</v>
      </c>
      <c r="G12" s="20">
        <f>+สรุปไตรมาส2!G100</f>
        <v>0</v>
      </c>
      <c r="H12" s="20">
        <f>+สรุปไตรมาส3!G79</f>
        <v>0</v>
      </c>
      <c r="I12" s="20">
        <f t="shared" ref="I12" si="1">+E12-H12</f>
        <v>0</v>
      </c>
    </row>
    <row r="13" spans="1:9" ht="16.2" customHeight="1" x14ac:dyDescent="0.25">
      <c r="A13" s="57" t="s">
        <v>112</v>
      </c>
      <c r="B13" s="58"/>
      <c r="C13" s="23">
        <f t="shared" ref="C13:D13" si="2">SUM(C6:C12)</f>
        <v>1531296.8099999998</v>
      </c>
      <c r="D13" s="23">
        <f t="shared" si="2"/>
        <v>1156805.1800000002</v>
      </c>
      <c r="E13" s="23">
        <f>SUM(E6:E12)</f>
        <v>868119.06</v>
      </c>
      <c r="F13" s="23">
        <f t="shared" ref="F13" si="3">SUM(F6:F12)</f>
        <v>1531296.8099999998</v>
      </c>
      <c r="G13" s="23">
        <f t="shared" ref="G13:H13" si="4">SUM(G6:G12)</f>
        <v>1156805.18</v>
      </c>
      <c r="H13" s="23">
        <f t="shared" si="4"/>
        <v>868119.06</v>
      </c>
      <c r="I13" s="56"/>
    </row>
    <row r="14" spans="1:9" ht="16.2" customHeight="1" x14ac:dyDescent="0.25">
      <c r="H14"/>
    </row>
    <row r="15" spans="1:9" ht="16.2" customHeight="1" x14ac:dyDescent="0.25">
      <c r="A15" s="24" t="s">
        <v>113</v>
      </c>
    </row>
  </sheetData>
  <mergeCells count="8">
    <mergeCell ref="A13:B13"/>
    <mergeCell ref="C4:E4"/>
    <mergeCell ref="A1:I1"/>
    <mergeCell ref="A2:I2"/>
    <mergeCell ref="A3:I3"/>
    <mergeCell ref="A4:A5"/>
    <mergeCell ref="B4:B5"/>
    <mergeCell ref="F4:H4"/>
  </mergeCells>
  <phoneticPr fontId="6" type="noConversion"/>
  <pageMargins left="0.23622047244094491" right="0.23622047244094491" top="0.74803149606299213" bottom="0.59055118110236227" header="0.31496062992125984" footer="0.31496062992125984"/>
  <pageSetup paperSize="9" scale="75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9C36-4246-428A-961A-3603A38787A8}">
  <dimension ref="A1:H103"/>
  <sheetViews>
    <sheetView zoomScale="90" zoomScaleNormal="90" workbookViewId="0">
      <pane ySplit="5" topLeftCell="A90" activePane="bottomLeft" state="frozen"/>
      <selection pane="bottomLeft" activeCell="D66" sqref="D66"/>
    </sheetView>
  </sheetViews>
  <sheetFormatPr defaultRowHeight="16.2" customHeight="1" x14ac:dyDescent="0.25"/>
  <cols>
    <col min="1" max="1" width="5.8984375" style="1" customWidth="1"/>
    <col min="2" max="2" width="11.19921875" style="24" bestFit="1" customWidth="1"/>
    <col min="3" max="3" width="31.796875" style="24" customWidth="1"/>
    <col min="4" max="4" width="10.69921875" style="25" customWidth="1"/>
    <col min="5" max="5" width="15.09765625" style="26" customWidth="1"/>
    <col min="6" max="6" width="11" style="25" customWidth="1"/>
    <col min="7" max="7" width="14.5" style="26" customWidth="1"/>
    <col min="8" max="8" width="12.8984375" customWidth="1"/>
  </cols>
  <sheetData>
    <row r="1" spans="1:8" ht="19.2" customHeight="1" x14ac:dyDescent="0.35">
      <c r="A1" s="62" t="s">
        <v>0</v>
      </c>
      <c r="B1" s="62"/>
      <c r="C1" s="62"/>
      <c r="D1" s="62"/>
      <c r="E1" s="62"/>
      <c r="F1" s="62"/>
      <c r="G1" s="62"/>
      <c r="H1" s="62"/>
    </row>
    <row r="2" spans="1:8" ht="16.2" customHeight="1" x14ac:dyDescent="0.25">
      <c r="A2" s="62" t="s">
        <v>1</v>
      </c>
      <c r="B2" s="62"/>
      <c r="C2" s="62"/>
      <c r="D2" s="62"/>
      <c r="E2" s="62"/>
      <c r="F2" s="62"/>
      <c r="G2" s="62"/>
      <c r="H2" s="62"/>
    </row>
    <row r="3" spans="1:8" ht="16.2" customHeight="1" x14ac:dyDescent="0.25">
      <c r="A3" s="63"/>
      <c r="B3" s="63"/>
      <c r="C3" s="63"/>
      <c r="D3" s="63"/>
      <c r="E3" s="63"/>
      <c r="F3" s="63"/>
      <c r="G3" s="63"/>
      <c r="H3" s="63"/>
    </row>
    <row r="4" spans="1:8" s="5" customFormat="1" ht="16.2" customHeight="1" x14ac:dyDescent="0.25">
      <c r="A4" s="64" t="s">
        <v>2</v>
      </c>
      <c r="B4" s="65" t="s">
        <v>3</v>
      </c>
      <c r="C4" s="65" t="s">
        <v>4</v>
      </c>
      <c r="D4" s="64" t="s">
        <v>5</v>
      </c>
      <c r="E4" s="64"/>
      <c r="F4" s="64" t="s">
        <v>6</v>
      </c>
      <c r="G4" s="59"/>
      <c r="H4" s="4" t="s">
        <v>7</v>
      </c>
    </row>
    <row r="5" spans="1:8" s="5" customFormat="1" ht="33" customHeight="1" x14ac:dyDescent="0.25">
      <c r="A5" s="64"/>
      <c r="B5" s="65"/>
      <c r="C5" s="65"/>
      <c r="D5" s="2" t="s">
        <v>8</v>
      </c>
      <c r="E5" s="2" t="s">
        <v>9</v>
      </c>
      <c r="F5" s="2" t="s">
        <v>8</v>
      </c>
      <c r="G5" s="3" t="s">
        <v>9</v>
      </c>
      <c r="H5" s="6" t="s">
        <v>10</v>
      </c>
    </row>
    <row r="6" spans="1:8" ht="16.2" customHeight="1" x14ac:dyDescent="0.25">
      <c r="A6" s="7">
        <v>1</v>
      </c>
      <c r="B6" s="8" t="s">
        <v>11</v>
      </c>
      <c r="C6" s="9" t="s">
        <v>12</v>
      </c>
      <c r="D6" s="10">
        <v>11</v>
      </c>
      <c r="E6" s="11">
        <v>338274.51</v>
      </c>
      <c r="F6" s="10">
        <v>1</v>
      </c>
      <c r="G6" s="12">
        <v>35363.5</v>
      </c>
      <c r="H6" s="13">
        <f t="shared" ref="H6:H17" si="0">+E6-G6</f>
        <v>302911.01</v>
      </c>
    </row>
    <row r="7" spans="1:8" ht="16.2" customHeight="1" x14ac:dyDescent="0.25">
      <c r="A7" s="7">
        <v>2</v>
      </c>
      <c r="B7" s="8" t="s">
        <v>11</v>
      </c>
      <c r="C7" s="14" t="s">
        <v>13</v>
      </c>
      <c r="D7" s="10"/>
      <c r="E7" s="11"/>
      <c r="F7" s="10">
        <v>1</v>
      </c>
      <c r="G7" s="12">
        <v>17537.8</v>
      </c>
      <c r="H7" s="13">
        <f t="shared" si="0"/>
        <v>-17537.8</v>
      </c>
    </row>
    <row r="8" spans="1:8" ht="16.2" customHeight="1" x14ac:dyDescent="0.25">
      <c r="A8" s="7">
        <v>3</v>
      </c>
      <c r="B8" s="8" t="s">
        <v>11</v>
      </c>
      <c r="C8" s="9" t="s">
        <v>14</v>
      </c>
      <c r="D8" s="10"/>
      <c r="E8" s="11"/>
      <c r="F8" s="10">
        <v>1</v>
      </c>
      <c r="G8" s="12">
        <v>49124.74</v>
      </c>
      <c r="H8" s="13">
        <f t="shared" si="0"/>
        <v>-49124.74</v>
      </c>
    </row>
    <row r="9" spans="1:8" ht="16.2" customHeight="1" x14ac:dyDescent="0.25">
      <c r="A9" s="7">
        <v>4</v>
      </c>
      <c r="B9" s="8" t="s">
        <v>11</v>
      </c>
      <c r="C9" s="9" t="s">
        <v>15</v>
      </c>
      <c r="D9" s="10"/>
      <c r="E9" s="11"/>
      <c r="F9" s="10">
        <v>1</v>
      </c>
      <c r="G9" s="12">
        <v>10785.2</v>
      </c>
      <c r="H9" s="13">
        <f t="shared" si="0"/>
        <v>-10785.2</v>
      </c>
    </row>
    <row r="10" spans="1:8" ht="16.2" customHeight="1" x14ac:dyDescent="0.25">
      <c r="A10" s="7">
        <v>5</v>
      </c>
      <c r="B10" s="8" t="s">
        <v>11</v>
      </c>
      <c r="C10" s="9" t="s">
        <v>16</v>
      </c>
      <c r="D10" s="10"/>
      <c r="E10" s="11"/>
      <c r="F10" s="10">
        <v>1</v>
      </c>
      <c r="G10" s="12">
        <v>26623.599999999999</v>
      </c>
      <c r="H10" s="13">
        <f t="shared" si="0"/>
        <v>-26623.599999999999</v>
      </c>
    </row>
    <row r="11" spans="1:8" ht="16.2" customHeight="1" x14ac:dyDescent="0.25">
      <c r="A11" s="7">
        <v>6</v>
      </c>
      <c r="B11" s="8" t="s">
        <v>11</v>
      </c>
      <c r="C11" s="9" t="s">
        <v>17</v>
      </c>
      <c r="D11" s="10"/>
      <c r="E11" s="11"/>
      <c r="F11" s="10">
        <v>1</v>
      </c>
      <c r="G11" s="12">
        <v>3600</v>
      </c>
      <c r="H11" s="13">
        <f t="shared" si="0"/>
        <v>-3600</v>
      </c>
    </row>
    <row r="12" spans="1:8" ht="16.2" customHeight="1" x14ac:dyDescent="0.25">
      <c r="A12" s="7">
        <v>7</v>
      </c>
      <c r="B12" s="8" t="s">
        <v>11</v>
      </c>
      <c r="C12" s="9" t="s">
        <v>18</v>
      </c>
      <c r="D12" s="10"/>
      <c r="E12" s="11"/>
      <c r="F12" s="10">
        <v>1</v>
      </c>
      <c r="G12" s="12">
        <v>85346.240000000005</v>
      </c>
      <c r="H12" s="13">
        <f t="shared" si="0"/>
        <v>-85346.240000000005</v>
      </c>
    </row>
    <row r="13" spans="1:8" ht="16.2" customHeight="1" x14ac:dyDescent="0.25">
      <c r="A13" s="7">
        <v>8</v>
      </c>
      <c r="B13" s="8" t="s">
        <v>11</v>
      </c>
      <c r="C13" s="9" t="s">
        <v>19</v>
      </c>
      <c r="D13" s="10"/>
      <c r="E13" s="11"/>
      <c r="F13" s="10">
        <v>1</v>
      </c>
      <c r="G13" s="12">
        <v>20860.82</v>
      </c>
      <c r="H13" s="13">
        <f t="shared" si="0"/>
        <v>-20860.82</v>
      </c>
    </row>
    <row r="14" spans="1:8" ht="16.2" customHeight="1" x14ac:dyDescent="0.25">
      <c r="A14" s="7">
        <v>9</v>
      </c>
      <c r="B14" s="8" t="s">
        <v>11</v>
      </c>
      <c r="C14" s="9" t="s">
        <v>20</v>
      </c>
      <c r="D14" s="10"/>
      <c r="E14" s="11"/>
      <c r="F14" s="10">
        <v>1</v>
      </c>
      <c r="G14" s="12">
        <v>19433.599999999999</v>
      </c>
      <c r="H14" s="13">
        <f t="shared" si="0"/>
        <v>-19433.599999999999</v>
      </c>
    </row>
    <row r="15" spans="1:8" ht="16.2" customHeight="1" x14ac:dyDescent="0.25">
      <c r="A15" s="7">
        <v>10</v>
      </c>
      <c r="B15" s="8" t="s">
        <v>11</v>
      </c>
      <c r="C15" s="9" t="s">
        <v>21</v>
      </c>
      <c r="D15" s="10"/>
      <c r="E15" s="11"/>
      <c r="F15" s="10">
        <v>1</v>
      </c>
      <c r="G15" s="12">
        <v>18567.439999999999</v>
      </c>
      <c r="H15" s="13">
        <f t="shared" si="0"/>
        <v>-18567.439999999999</v>
      </c>
    </row>
    <row r="16" spans="1:8" ht="16.2" customHeight="1" x14ac:dyDescent="0.25">
      <c r="A16" s="7">
        <v>11</v>
      </c>
      <c r="B16" s="8" t="s">
        <v>11</v>
      </c>
      <c r="C16" s="9" t="s">
        <v>22</v>
      </c>
      <c r="D16" s="10"/>
      <c r="E16" s="11"/>
      <c r="F16" s="10">
        <v>1</v>
      </c>
      <c r="G16" s="12">
        <v>80672.2</v>
      </c>
      <c r="H16" s="13">
        <f t="shared" si="0"/>
        <v>-80672.2</v>
      </c>
    </row>
    <row r="17" spans="1:8" ht="16.2" customHeight="1" x14ac:dyDescent="0.25">
      <c r="A17" s="7">
        <v>12</v>
      </c>
      <c r="B17" s="8" t="s">
        <v>11</v>
      </c>
      <c r="C17" s="9" t="s">
        <v>23</v>
      </c>
      <c r="D17" s="10"/>
      <c r="E17" s="11"/>
      <c r="F17" s="10">
        <v>1</v>
      </c>
      <c r="G17" s="12">
        <v>5722.87</v>
      </c>
      <c r="H17" s="13">
        <f t="shared" si="0"/>
        <v>-5722.87</v>
      </c>
    </row>
    <row r="18" spans="1:8" ht="16.2" customHeight="1" x14ac:dyDescent="0.25">
      <c r="A18" s="15"/>
      <c r="B18" s="16" t="s">
        <v>11</v>
      </c>
      <c r="C18" s="17" t="s">
        <v>24</v>
      </c>
      <c r="D18" s="18"/>
      <c r="E18" s="19">
        <f>SUM(E6:E17)</f>
        <v>338274.51</v>
      </c>
      <c r="F18" s="19"/>
      <c r="G18" s="19">
        <f t="shared" ref="G18:H18" si="1">SUM(G6:G17)</f>
        <v>373638.01</v>
      </c>
      <c r="H18" s="19">
        <f t="shared" si="1"/>
        <v>-35363.499999999993</v>
      </c>
    </row>
    <row r="19" spans="1:8" ht="16.2" customHeight="1" x14ac:dyDescent="0.25">
      <c r="A19" s="7">
        <v>13</v>
      </c>
      <c r="B19" s="8" t="s">
        <v>25</v>
      </c>
      <c r="C19" s="9" t="s">
        <v>26</v>
      </c>
      <c r="D19" s="10">
        <v>7</v>
      </c>
      <c r="E19" s="11">
        <v>93856.05</v>
      </c>
      <c r="F19" s="10">
        <v>1</v>
      </c>
      <c r="G19" s="12">
        <v>34974</v>
      </c>
      <c r="H19" s="13">
        <f t="shared" ref="H19:H26" si="2">+E19-G19</f>
        <v>58882.05</v>
      </c>
    </row>
    <row r="20" spans="1:8" ht="16.2" customHeight="1" x14ac:dyDescent="0.25">
      <c r="A20" s="7">
        <v>14</v>
      </c>
      <c r="B20" s="8" t="s">
        <v>25</v>
      </c>
      <c r="C20" s="9" t="s">
        <v>27</v>
      </c>
      <c r="D20" s="10"/>
      <c r="E20" s="11"/>
      <c r="F20" s="10">
        <v>1</v>
      </c>
      <c r="G20" s="12">
        <v>15855.92</v>
      </c>
      <c r="H20" s="13">
        <f t="shared" si="2"/>
        <v>-15855.92</v>
      </c>
    </row>
    <row r="21" spans="1:8" ht="16.2" customHeight="1" x14ac:dyDescent="0.25">
      <c r="A21" s="7">
        <v>15</v>
      </c>
      <c r="B21" s="8" t="s">
        <v>25</v>
      </c>
      <c r="C21" s="9" t="s">
        <v>28</v>
      </c>
      <c r="D21" s="10"/>
      <c r="E21" s="11"/>
      <c r="F21" s="10">
        <v>1</v>
      </c>
      <c r="G21" s="12">
        <v>14113</v>
      </c>
      <c r="H21" s="13">
        <f t="shared" si="2"/>
        <v>-14113</v>
      </c>
    </row>
    <row r="22" spans="1:8" ht="16.2" customHeight="1" x14ac:dyDescent="0.25">
      <c r="A22" s="7">
        <v>16</v>
      </c>
      <c r="B22" s="8" t="s">
        <v>25</v>
      </c>
      <c r="C22" s="9" t="s">
        <v>29</v>
      </c>
      <c r="D22" s="10"/>
      <c r="E22" s="11"/>
      <c r="F22" s="10">
        <v>1</v>
      </c>
      <c r="G22" s="12">
        <v>4781.8</v>
      </c>
      <c r="H22" s="13">
        <f t="shared" si="2"/>
        <v>-4781.8</v>
      </c>
    </row>
    <row r="23" spans="1:8" ht="16.2" customHeight="1" x14ac:dyDescent="0.25">
      <c r="A23" s="7">
        <v>17</v>
      </c>
      <c r="B23" s="8" t="s">
        <v>25</v>
      </c>
      <c r="C23" s="9" t="s">
        <v>30</v>
      </c>
      <c r="D23" s="10"/>
      <c r="E23" s="11"/>
      <c r="F23" s="10">
        <v>1</v>
      </c>
      <c r="G23" s="12">
        <v>18417.560000000001</v>
      </c>
      <c r="H23" s="13">
        <f t="shared" si="2"/>
        <v>-18417.560000000001</v>
      </c>
    </row>
    <row r="24" spans="1:8" ht="16.2" customHeight="1" x14ac:dyDescent="0.25">
      <c r="A24" s="7">
        <v>18</v>
      </c>
      <c r="B24" s="8" t="s">
        <v>25</v>
      </c>
      <c r="C24" s="9" t="s">
        <v>31</v>
      </c>
      <c r="D24" s="10"/>
      <c r="E24" s="11"/>
      <c r="F24" s="10">
        <v>1</v>
      </c>
      <c r="G24" s="12">
        <v>8290.2000000000007</v>
      </c>
      <c r="H24" s="13">
        <f t="shared" si="2"/>
        <v>-8290.2000000000007</v>
      </c>
    </row>
    <row r="25" spans="1:8" ht="16.2" customHeight="1" x14ac:dyDescent="0.25">
      <c r="A25" s="7">
        <v>19</v>
      </c>
      <c r="B25" s="8" t="s">
        <v>25</v>
      </c>
      <c r="C25" s="9" t="s">
        <v>32</v>
      </c>
      <c r="D25" s="10"/>
      <c r="E25" s="11"/>
      <c r="F25" s="10">
        <v>2</v>
      </c>
      <c r="G25" s="12">
        <v>4659.8999999999996</v>
      </c>
      <c r="H25" s="13">
        <f t="shared" si="2"/>
        <v>-4659.8999999999996</v>
      </c>
    </row>
    <row r="26" spans="1:8" ht="16.2" customHeight="1" x14ac:dyDescent="0.25">
      <c r="A26" s="7">
        <v>20</v>
      </c>
      <c r="B26" s="8" t="s">
        <v>25</v>
      </c>
      <c r="C26" s="9" t="s">
        <v>33</v>
      </c>
      <c r="D26" s="10"/>
      <c r="E26" s="11"/>
      <c r="F26" s="10">
        <v>1</v>
      </c>
      <c r="G26" s="12">
        <v>29620.87</v>
      </c>
      <c r="H26" s="13">
        <f t="shared" si="2"/>
        <v>-29620.87</v>
      </c>
    </row>
    <row r="27" spans="1:8" ht="16.2" customHeight="1" x14ac:dyDescent="0.25">
      <c r="A27" s="15"/>
      <c r="B27" s="16" t="s">
        <v>25</v>
      </c>
      <c r="C27" s="17" t="s">
        <v>34</v>
      </c>
      <c r="D27" s="18"/>
      <c r="E27" s="19">
        <f>SUM(E19:E26)</f>
        <v>93856.05</v>
      </c>
      <c r="F27" s="19"/>
      <c r="G27" s="19">
        <f t="shared" ref="G27:H27" si="3">SUM(G19:G26)</f>
        <v>130713.24999999999</v>
      </c>
      <c r="H27" s="19">
        <f t="shared" si="3"/>
        <v>-36857.199999999997</v>
      </c>
    </row>
    <row r="28" spans="1:8" ht="16.2" customHeight="1" x14ac:dyDescent="0.25">
      <c r="A28" s="7">
        <v>21</v>
      </c>
      <c r="B28" s="8" t="s">
        <v>35</v>
      </c>
      <c r="C28" s="9" t="s">
        <v>36</v>
      </c>
      <c r="D28" s="10">
        <v>13</v>
      </c>
      <c r="E28" s="11">
        <v>389536.61</v>
      </c>
      <c r="F28" s="10"/>
      <c r="G28" s="12"/>
      <c r="H28" s="13">
        <f t="shared" ref="H28:H41" si="4">+E28-G28</f>
        <v>389536.61</v>
      </c>
    </row>
    <row r="29" spans="1:8" ht="16.2" customHeight="1" x14ac:dyDescent="0.25">
      <c r="A29" s="7">
        <v>22</v>
      </c>
      <c r="B29" s="8" t="s">
        <v>35</v>
      </c>
      <c r="C29" s="9" t="s">
        <v>37</v>
      </c>
      <c r="D29" s="10"/>
      <c r="E29" s="11"/>
      <c r="F29" s="10">
        <v>1</v>
      </c>
      <c r="G29" s="12">
        <v>43384.87</v>
      </c>
      <c r="H29" s="13">
        <f t="shared" si="4"/>
        <v>-43384.87</v>
      </c>
    </row>
    <row r="30" spans="1:8" ht="16.2" customHeight="1" x14ac:dyDescent="0.25">
      <c r="A30" s="7">
        <v>23</v>
      </c>
      <c r="B30" s="8" t="s">
        <v>35</v>
      </c>
      <c r="C30" s="9" t="s">
        <v>38</v>
      </c>
      <c r="D30" s="10"/>
      <c r="E30" s="20"/>
      <c r="F30" s="10">
        <v>1</v>
      </c>
      <c r="G30" s="12">
        <v>55698.71</v>
      </c>
      <c r="H30" s="13">
        <f t="shared" si="4"/>
        <v>-55698.71</v>
      </c>
    </row>
    <row r="31" spans="1:8" ht="16.2" customHeight="1" x14ac:dyDescent="0.25">
      <c r="A31" s="7">
        <v>24</v>
      </c>
      <c r="B31" s="8" t="s">
        <v>35</v>
      </c>
      <c r="C31" s="9" t="s">
        <v>39</v>
      </c>
      <c r="D31" s="10"/>
      <c r="E31" s="11"/>
      <c r="F31" s="10">
        <v>1</v>
      </c>
      <c r="G31" s="12">
        <v>41894.07</v>
      </c>
      <c r="H31" s="13">
        <f t="shared" si="4"/>
        <v>-41894.07</v>
      </c>
    </row>
    <row r="32" spans="1:8" ht="16.2" customHeight="1" x14ac:dyDescent="0.25">
      <c r="A32" s="7">
        <v>25</v>
      </c>
      <c r="B32" s="8" t="s">
        <v>35</v>
      </c>
      <c r="C32" s="9" t="s">
        <v>40</v>
      </c>
      <c r="D32" s="10"/>
      <c r="E32" s="11"/>
      <c r="F32" s="10">
        <v>1</v>
      </c>
      <c r="G32" s="12">
        <v>4995.91</v>
      </c>
      <c r="H32" s="13">
        <f t="shared" si="4"/>
        <v>-4995.91</v>
      </c>
    </row>
    <row r="33" spans="1:8" ht="16.2" customHeight="1" x14ac:dyDescent="0.25">
      <c r="A33" s="7">
        <v>26</v>
      </c>
      <c r="B33" s="8" t="s">
        <v>35</v>
      </c>
      <c r="C33" s="9" t="s">
        <v>41</v>
      </c>
      <c r="D33" s="10"/>
      <c r="E33" s="11"/>
      <c r="F33" s="10">
        <v>1</v>
      </c>
      <c r="G33" s="12">
        <v>11190.36</v>
      </c>
      <c r="H33" s="13">
        <f t="shared" si="4"/>
        <v>-11190.36</v>
      </c>
    </row>
    <row r="34" spans="1:8" ht="16.2" customHeight="1" x14ac:dyDescent="0.25">
      <c r="A34" s="7">
        <v>27</v>
      </c>
      <c r="B34" s="8" t="s">
        <v>35</v>
      </c>
      <c r="C34" s="9" t="s">
        <v>42</v>
      </c>
      <c r="D34" s="10"/>
      <c r="E34" s="11"/>
      <c r="F34" s="10">
        <v>1</v>
      </c>
      <c r="G34" s="12">
        <v>34725.06</v>
      </c>
      <c r="H34" s="13">
        <f t="shared" si="4"/>
        <v>-34725.06</v>
      </c>
    </row>
    <row r="35" spans="1:8" ht="16.2" customHeight="1" x14ac:dyDescent="0.25">
      <c r="A35" s="7">
        <v>28</v>
      </c>
      <c r="B35" s="8" t="s">
        <v>35</v>
      </c>
      <c r="C35" s="9" t="s">
        <v>43</v>
      </c>
      <c r="D35" s="10"/>
      <c r="E35" s="11"/>
      <c r="F35" s="10">
        <v>1</v>
      </c>
      <c r="G35" s="12">
        <v>43780.92</v>
      </c>
      <c r="H35" s="13">
        <f t="shared" si="4"/>
        <v>-43780.92</v>
      </c>
    </row>
    <row r="36" spans="1:8" ht="16.2" customHeight="1" x14ac:dyDescent="0.25">
      <c r="A36" s="7">
        <v>29</v>
      </c>
      <c r="B36" s="8" t="s">
        <v>35</v>
      </c>
      <c r="C36" s="9" t="s">
        <v>44</v>
      </c>
      <c r="D36" s="10"/>
      <c r="E36" s="11"/>
      <c r="F36" s="10">
        <v>1</v>
      </c>
      <c r="G36" s="12">
        <v>27444.97</v>
      </c>
      <c r="H36" s="13">
        <f t="shared" si="4"/>
        <v>-27444.97</v>
      </c>
    </row>
    <row r="37" spans="1:8" ht="16.2" customHeight="1" x14ac:dyDescent="0.25">
      <c r="A37" s="7">
        <v>30</v>
      </c>
      <c r="B37" s="8" t="s">
        <v>35</v>
      </c>
      <c r="C37" s="9" t="s">
        <v>45</v>
      </c>
      <c r="D37" s="10"/>
      <c r="E37" s="11"/>
      <c r="F37" s="10">
        <v>1</v>
      </c>
      <c r="G37" s="12">
        <v>33807.99</v>
      </c>
      <c r="H37" s="13">
        <f t="shared" si="4"/>
        <v>-33807.99</v>
      </c>
    </row>
    <row r="38" spans="1:8" ht="16.2" customHeight="1" x14ac:dyDescent="0.25">
      <c r="A38" s="7">
        <v>31</v>
      </c>
      <c r="B38" s="8" t="s">
        <v>35</v>
      </c>
      <c r="C38" s="9" t="s">
        <v>46</v>
      </c>
      <c r="D38" s="10">
        <v>1</v>
      </c>
      <c r="E38" s="11">
        <v>2259</v>
      </c>
      <c r="F38" s="10">
        <v>1</v>
      </c>
      <c r="G38" s="12">
        <v>45496.480000000003</v>
      </c>
      <c r="H38" s="13">
        <f t="shared" si="4"/>
        <v>-43237.48</v>
      </c>
    </row>
    <row r="39" spans="1:8" ht="16.2" customHeight="1" x14ac:dyDescent="0.25">
      <c r="A39" s="7">
        <v>32</v>
      </c>
      <c r="B39" s="8" t="s">
        <v>35</v>
      </c>
      <c r="C39" s="9" t="s">
        <v>47</v>
      </c>
      <c r="D39" s="10">
        <v>1</v>
      </c>
      <c r="E39" s="11">
        <v>300</v>
      </c>
      <c r="F39" s="10">
        <v>1</v>
      </c>
      <c r="G39" s="12">
        <v>9618.1</v>
      </c>
      <c r="H39" s="13">
        <f t="shared" si="4"/>
        <v>-9318.1</v>
      </c>
    </row>
    <row r="40" spans="1:8" ht="16.2" customHeight="1" x14ac:dyDescent="0.25">
      <c r="A40" s="7">
        <v>33</v>
      </c>
      <c r="B40" s="8" t="s">
        <v>35</v>
      </c>
      <c r="C40" s="8" t="s">
        <v>48</v>
      </c>
      <c r="D40" s="10">
        <v>1</v>
      </c>
      <c r="E40" s="11">
        <v>4400</v>
      </c>
      <c r="F40" s="10">
        <v>1</v>
      </c>
      <c r="G40" s="12">
        <v>24805.17</v>
      </c>
      <c r="H40" s="13">
        <f t="shared" si="4"/>
        <v>-20405.169999999998</v>
      </c>
    </row>
    <row r="41" spans="1:8" ht="16.2" customHeight="1" x14ac:dyDescent="0.25">
      <c r="A41" s="7">
        <v>34</v>
      </c>
      <c r="B41" s="8" t="s">
        <v>35</v>
      </c>
      <c r="C41" s="8" t="s">
        <v>49</v>
      </c>
      <c r="D41" s="10"/>
      <c r="E41" s="11"/>
      <c r="F41" s="10">
        <v>1</v>
      </c>
      <c r="G41" s="12">
        <v>19653</v>
      </c>
      <c r="H41" s="13">
        <f t="shared" si="4"/>
        <v>-19653</v>
      </c>
    </row>
    <row r="42" spans="1:8" ht="16.2" customHeight="1" x14ac:dyDescent="0.25">
      <c r="A42" s="15"/>
      <c r="B42" s="16" t="s">
        <v>35</v>
      </c>
      <c r="C42" s="17" t="s">
        <v>50</v>
      </c>
      <c r="D42" s="18"/>
      <c r="E42" s="19">
        <f>SUM(E28:E41)</f>
        <v>396495.61</v>
      </c>
      <c r="F42" s="19"/>
      <c r="G42" s="19">
        <f>SUM(G28:G41)</f>
        <v>396495.60999999993</v>
      </c>
      <c r="H42" s="19">
        <f>SUM(H28:H41)</f>
        <v>-2.9103830456733704E-11</v>
      </c>
    </row>
    <row r="43" spans="1:8" ht="16.2" customHeight="1" x14ac:dyDescent="0.25">
      <c r="A43" s="7">
        <v>35</v>
      </c>
      <c r="B43" s="8" t="s">
        <v>51</v>
      </c>
      <c r="C43" s="21" t="s">
        <v>52</v>
      </c>
      <c r="D43" s="10">
        <v>18</v>
      </c>
      <c r="E43" s="11">
        <v>574389.96</v>
      </c>
      <c r="F43" s="10"/>
      <c r="G43" s="12"/>
      <c r="H43" s="13">
        <f t="shared" ref="H43:H60" si="5">+E43-G43</f>
        <v>574389.96</v>
      </c>
    </row>
    <row r="44" spans="1:8" ht="16.2" customHeight="1" x14ac:dyDescent="0.25">
      <c r="A44" s="7">
        <v>36</v>
      </c>
      <c r="B44" s="8" t="s">
        <v>51</v>
      </c>
      <c r="C44" s="21" t="s">
        <v>53</v>
      </c>
      <c r="D44" s="10"/>
      <c r="E44" s="11"/>
      <c r="F44" s="10">
        <v>1</v>
      </c>
      <c r="G44" s="12">
        <v>17137.560000000001</v>
      </c>
      <c r="H44" s="13">
        <f t="shared" si="5"/>
        <v>-17137.560000000001</v>
      </c>
    </row>
    <row r="45" spans="1:8" ht="16.2" customHeight="1" x14ac:dyDescent="0.25">
      <c r="A45" s="7">
        <v>37</v>
      </c>
      <c r="B45" s="8" t="s">
        <v>51</v>
      </c>
      <c r="C45" s="21" t="s">
        <v>54</v>
      </c>
      <c r="D45" s="10"/>
      <c r="E45" s="11"/>
      <c r="F45" s="10">
        <v>2</v>
      </c>
      <c r="G45" s="12">
        <v>7943.4</v>
      </c>
      <c r="H45" s="13">
        <f t="shared" si="5"/>
        <v>-7943.4</v>
      </c>
    </row>
    <row r="46" spans="1:8" ht="16.2" customHeight="1" x14ac:dyDescent="0.25">
      <c r="A46" s="7">
        <v>38</v>
      </c>
      <c r="B46" s="8" t="s">
        <v>51</v>
      </c>
      <c r="C46" s="21" t="s">
        <v>55</v>
      </c>
      <c r="D46" s="10"/>
      <c r="E46" s="11"/>
      <c r="F46" s="10">
        <v>1</v>
      </c>
      <c r="G46" s="12">
        <v>49690.54</v>
      </c>
      <c r="H46" s="13">
        <f t="shared" si="5"/>
        <v>-49690.54</v>
      </c>
    </row>
    <row r="47" spans="1:8" ht="16.2" customHeight="1" x14ac:dyDescent="0.25">
      <c r="A47" s="7">
        <v>39</v>
      </c>
      <c r="B47" s="8" t="s">
        <v>51</v>
      </c>
      <c r="C47" s="21" t="s">
        <v>56</v>
      </c>
      <c r="D47" s="10">
        <v>1</v>
      </c>
      <c r="E47" s="11">
        <v>1600</v>
      </c>
      <c r="F47" s="10">
        <v>2</v>
      </c>
      <c r="G47" s="12">
        <v>2292.5</v>
      </c>
      <c r="H47" s="13">
        <f t="shared" si="5"/>
        <v>-692.5</v>
      </c>
    </row>
    <row r="48" spans="1:8" ht="16.2" customHeight="1" x14ac:dyDescent="0.25">
      <c r="A48" s="7">
        <v>40</v>
      </c>
      <c r="B48" s="8" t="s">
        <v>51</v>
      </c>
      <c r="C48" s="21" t="s">
        <v>57</v>
      </c>
      <c r="D48" s="10"/>
      <c r="E48" s="11"/>
      <c r="F48" s="10">
        <v>1</v>
      </c>
      <c r="G48" s="12">
        <v>22941.03</v>
      </c>
      <c r="H48" s="13">
        <f t="shared" si="5"/>
        <v>-22941.03</v>
      </c>
    </row>
    <row r="49" spans="1:8" ht="16.2" customHeight="1" x14ac:dyDescent="0.25">
      <c r="A49" s="7">
        <v>41</v>
      </c>
      <c r="B49" s="8" t="s">
        <v>51</v>
      </c>
      <c r="C49" s="21" t="s">
        <v>58</v>
      </c>
      <c r="D49" s="10"/>
      <c r="E49" s="11"/>
      <c r="F49" s="10">
        <v>1</v>
      </c>
      <c r="G49" s="12">
        <v>19090.330000000002</v>
      </c>
      <c r="H49" s="13">
        <f t="shared" si="5"/>
        <v>-19090.330000000002</v>
      </c>
    </row>
    <row r="50" spans="1:8" ht="16.2" customHeight="1" x14ac:dyDescent="0.25">
      <c r="A50" s="7">
        <v>42</v>
      </c>
      <c r="B50" s="8" t="s">
        <v>51</v>
      </c>
      <c r="C50" s="21" t="s">
        <v>59</v>
      </c>
      <c r="D50" s="10">
        <v>4</v>
      </c>
      <c r="E50" s="11">
        <v>57267.07</v>
      </c>
      <c r="F50" s="10">
        <v>4</v>
      </c>
      <c r="G50" s="12">
        <v>140056.60999999999</v>
      </c>
      <c r="H50" s="13">
        <f t="shared" si="5"/>
        <v>-82789.539999999979</v>
      </c>
    </row>
    <row r="51" spans="1:8" ht="16.2" customHeight="1" x14ac:dyDescent="0.25">
      <c r="A51" s="7">
        <v>43</v>
      </c>
      <c r="B51" s="8" t="s">
        <v>51</v>
      </c>
      <c r="C51" s="21" t="s">
        <v>60</v>
      </c>
      <c r="D51" s="10">
        <v>1</v>
      </c>
      <c r="E51" s="11">
        <v>450</v>
      </c>
      <c r="F51" s="10">
        <v>2</v>
      </c>
      <c r="G51" s="12">
        <v>15420.76</v>
      </c>
      <c r="H51" s="13">
        <f t="shared" si="5"/>
        <v>-14970.76</v>
      </c>
    </row>
    <row r="52" spans="1:8" ht="16.2" customHeight="1" x14ac:dyDescent="0.25">
      <c r="A52" s="7">
        <v>44</v>
      </c>
      <c r="B52" s="8" t="s">
        <v>51</v>
      </c>
      <c r="C52" s="21" t="s">
        <v>61</v>
      </c>
      <c r="D52" s="10">
        <v>1</v>
      </c>
      <c r="E52" s="11">
        <v>3120</v>
      </c>
      <c r="F52" s="10">
        <v>3</v>
      </c>
      <c r="G52" s="12">
        <v>33710.019999999997</v>
      </c>
      <c r="H52" s="13">
        <f t="shared" si="5"/>
        <v>-30590.019999999997</v>
      </c>
    </row>
    <row r="53" spans="1:8" ht="16.2" customHeight="1" x14ac:dyDescent="0.25">
      <c r="A53" s="7">
        <v>45</v>
      </c>
      <c r="B53" s="8" t="s">
        <v>51</v>
      </c>
      <c r="C53" s="21" t="s">
        <v>62</v>
      </c>
      <c r="D53" s="10"/>
      <c r="E53" s="11"/>
      <c r="F53" s="10">
        <v>3</v>
      </c>
      <c r="G53" s="12">
        <v>66078.990000000005</v>
      </c>
      <c r="H53" s="13">
        <f t="shared" si="5"/>
        <v>-66078.990000000005</v>
      </c>
    </row>
    <row r="54" spans="1:8" ht="16.2" customHeight="1" x14ac:dyDescent="0.25">
      <c r="A54" s="7">
        <v>46</v>
      </c>
      <c r="B54" s="8" t="s">
        <v>51</v>
      </c>
      <c r="C54" s="21" t="s">
        <v>63</v>
      </c>
      <c r="D54" s="10"/>
      <c r="E54" s="11"/>
      <c r="F54" s="10">
        <v>2</v>
      </c>
      <c r="G54" s="12">
        <v>20140.419999999998</v>
      </c>
      <c r="H54" s="13">
        <f t="shared" si="5"/>
        <v>-20140.419999999998</v>
      </c>
    </row>
    <row r="55" spans="1:8" ht="16.2" customHeight="1" x14ac:dyDescent="0.25">
      <c r="A55" s="7">
        <v>47</v>
      </c>
      <c r="B55" s="8" t="s">
        <v>51</v>
      </c>
      <c r="C55" s="21" t="s">
        <v>64</v>
      </c>
      <c r="D55" s="10"/>
      <c r="E55" s="11"/>
      <c r="F55" s="10">
        <v>1</v>
      </c>
      <c r="G55" s="12">
        <v>9182</v>
      </c>
      <c r="H55" s="13">
        <f t="shared" si="5"/>
        <v>-9182</v>
      </c>
    </row>
    <row r="56" spans="1:8" ht="16.2" customHeight="1" x14ac:dyDescent="0.25">
      <c r="A56" s="7">
        <v>48</v>
      </c>
      <c r="B56" s="8" t="s">
        <v>51</v>
      </c>
      <c r="C56" s="21" t="s">
        <v>65</v>
      </c>
      <c r="D56" s="10"/>
      <c r="E56" s="11"/>
      <c r="F56" s="10">
        <v>1</v>
      </c>
      <c r="G56" s="12">
        <v>90062.76</v>
      </c>
      <c r="H56" s="13">
        <f t="shared" si="5"/>
        <v>-90062.76</v>
      </c>
    </row>
    <row r="57" spans="1:8" ht="16.2" customHeight="1" x14ac:dyDescent="0.25">
      <c r="A57" s="7">
        <v>49</v>
      </c>
      <c r="B57" s="8" t="s">
        <v>51</v>
      </c>
      <c r="C57" s="21" t="s">
        <v>66</v>
      </c>
      <c r="D57" s="10"/>
      <c r="E57" s="11"/>
      <c r="F57" s="10">
        <v>1</v>
      </c>
      <c r="G57" s="12">
        <v>14225.77</v>
      </c>
      <c r="H57" s="13">
        <f t="shared" si="5"/>
        <v>-14225.77</v>
      </c>
    </row>
    <row r="58" spans="1:8" ht="16.2" customHeight="1" x14ac:dyDescent="0.25">
      <c r="A58" s="7">
        <v>50</v>
      </c>
      <c r="B58" s="8" t="s">
        <v>51</v>
      </c>
      <c r="C58" s="21" t="s">
        <v>67</v>
      </c>
      <c r="D58" s="10"/>
      <c r="E58" s="11"/>
      <c r="F58" s="10">
        <v>1</v>
      </c>
      <c r="G58" s="12">
        <v>53924</v>
      </c>
      <c r="H58" s="13">
        <f t="shared" si="5"/>
        <v>-53924</v>
      </c>
    </row>
    <row r="59" spans="1:8" ht="16.2" customHeight="1" x14ac:dyDescent="0.25">
      <c r="A59" s="7">
        <v>51</v>
      </c>
      <c r="B59" s="8" t="s">
        <v>51</v>
      </c>
      <c r="C59" s="21" t="s">
        <v>68</v>
      </c>
      <c r="D59" s="10">
        <v>6</v>
      </c>
      <c r="E59" s="11">
        <v>65843.61</v>
      </c>
      <c r="F59" s="10">
        <v>1</v>
      </c>
      <c r="G59" s="12">
        <v>31349.96</v>
      </c>
      <c r="H59" s="13">
        <f t="shared" si="5"/>
        <v>34493.65</v>
      </c>
    </row>
    <row r="60" spans="1:8" ht="16.2" customHeight="1" x14ac:dyDescent="0.25">
      <c r="A60" s="7">
        <v>52</v>
      </c>
      <c r="B60" s="8" t="s">
        <v>51</v>
      </c>
      <c r="C60" s="21" t="s">
        <v>69</v>
      </c>
      <c r="D60" s="10"/>
      <c r="E60" s="11"/>
      <c r="F60" s="10">
        <v>1</v>
      </c>
      <c r="G60" s="12">
        <v>37203.29</v>
      </c>
      <c r="H60" s="13">
        <f t="shared" si="5"/>
        <v>-37203.29</v>
      </c>
    </row>
    <row r="61" spans="1:8" ht="16.2" customHeight="1" x14ac:dyDescent="0.25">
      <c r="A61" s="15"/>
      <c r="B61" s="16" t="s">
        <v>51</v>
      </c>
      <c r="C61" s="17" t="s">
        <v>70</v>
      </c>
      <c r="D61" s="18"/>
      <c r="E61" s="19">
        <f>SUM(E43:E60)</f>
        <v>702670.6399999999</v>
      </c>
      <c r="F61" s="19"/>
      <c r="G61" s="19">
        <f t="shared" ref="G61" si="6">SUM(G43:G60)</f>
        <v>630449.93999999994</v>
      </c>
      <c r="H61" s="19">
        <f>SUM(H43:H60)</f>
        <v>72220.699999999924</v>
      </c>
    </row>
    <row r="62" spans="1:8" ht="16.2" customHeight="1" x14ac:dyDescent="0.25">
      <c r="A62" s="7">
        <v>53</v>
      </c>
      <c r="B62" s="8" t="s">
        <v>71</v>
      </c>
      <c r="C62" s="21" t="s">
        <v>72</v>
      </c>
      <c r="D62" s="10"/>
      <c r="E62" s="11"/>
      <c r="F62" s="10"/>
      <c r="G62" s="12"/>
      <c r="H62" s="13">
        <f t="shared" ref="H62:H70" si="7">+E62-G62</f>
        <v>0</v>
      </c>
    </row>
    <row r="63" spans="1:8" ht="16.2" customHeight="1" x14ac:dyDescent="0.25">
      <c r="A63" s="7">
        <v>54</v>
      </c>
      <c r="B63" s="8" t="s">
        <v>71</v>
      </c>
      <c r="C63" s="21" t="s">
        <v>73</v>
      </c>
      <c r="D63" s="10"/>
      <c r="E63" s="11"/>
      <c r="F63" s="10"/>
      <c r="G63" s="12"/>
      <c r="H63" s="13">
        <f t="shared" si="7"/>
        <v>0</v>
      </c>
    </row>
    <row r="64" spans="1:8" ht="16.2" customHeight="1" x14ac:dyDescent="0.25">
      <c r="A64" s="7">
        <v>55</v>
      </c>
      <c r="B64" s="8" t="s">
        <v>71</v>
      </c>
      <c r="C64" s="21" t="s">
        <v>74</v>
      </c>
      <c r="D64" s="10"/>
      <c r="E64" s="11"/>
      <c r="F64" s="10"/>
      <c r="G64" s="12"/>
      <c r="H64" s="13">
        <f t="shared" si="7"/>
        <v>0</v>
      </c>
    </row>
    <row r="65" spans="1:8" ht="16.2" customHeight="1" x14ac:dyDescent="0.25">
      <c r="A65" s="7">
        <v>56</v>
      </c>
      <c r="B65" s="8" t="s">
        <v>71</v>
      </c>
      <c r="C65" s="21" t="s">
        <v>75</v>
      </c>
      <c r="D65" s="10"/>
      <c r="E65" s="11"/>
      <c r="F65" s="10"/>
      <c r="G65" s="12"/>
      <c r="H65" s="13">
        <f t="shared" si="7"/>
        <v>0</v>
      </c>
    </row>
    <row r="66" spans="1:8" ht="16.2" customHeight="1" x14ac:dyDescent="0.25">
      <c r="A66" s="7">
        <v>57</v>
      </c>
      <c r="B66" s="8" t="s">
        <v>71</v>
      </c>
      <c r="C66" s="21" t="s">
        <v>76</v>
      </c>
      <c r="D66" s="10"/>
      <c r="E66" s="11"/>
      <c r="F66" s="10"/>
      <c r="G66" s="12"/>
      <c r="H66" s="13">
        <f t="shared" si="7"/>
        <v>0</v>
      </c>
    </row>
    <row r="67" spans="1:8" ht="16.2" customHeight="1" x14ac:dyDescent="0.25">
      <c r="A67" s="7">
        <v>58</v>
      </c>
      <c r="B67" s="8" t="s">
        <v>71</v>
      </c>
      <c r="C67" s="21" t="s">
        <v>77</v>
      </c>
      <c r="D67" s="10"/>
      <c r="E67" s="11"/>
      <c r="F67" s="10"/>
      <c r="G67" s="12"/>
      <c r="H67" s="13">
        <f t="shared" si="7"/>
        <v>0</v>
      </c>
    </row>
    <row r="68" spans="1:8" ht="16.2" customHeight="1" x14ac:dyDescent="0.25">
      <c r="A68" s="7">
        <v>59</v>
      </c>
      <c r="B68" s="8" t="s">
        <v>71</v>
      </c>
      <c r="C68" s="21" t="s">
        <v>78</v>
      </c>
      <c r="D68" s="10"/>
      <c r="E68" s="11"/>
      <c r="F68" s="10"/>
      <c r="G68" s="12"/>
      <c r="H68" s="13">
        <f t="shared" si="7"/>
        <v>0</v>
      </c>
    </row>
    <row r="69" spans="1:8" ht="16.2" customHeight="1" x14ac:dyDescent="0.25">
      <c r="A69" s="7">
        <v>60</v>
      </c>
      <c r="B69" s="8" t="s">
        <v>71</v>
      </c>
      <c r="C69" s="21" t="s">
        <v>79</v>
      </c>
      <c r="D69" s="10"/>
      <c r="E69" s="11"/>
      <c r="F69" s="10"/>
      <c r="G69" s="12"/>
      <c r="H69" s="13">
        <f t="shared" si="7"/>
        <v>0</v>
      </c>
    </row>
    <row r="70" spans="1:8" ht="16.2" customHeight="1" x14ac:dyDescent="0.25">
      <c r="A70" s="7">
        <v>61</v>
      </c>
      <c r="B70" s="8" t="s">
        <v>71</v>
      </c>
      <c r="C70" s="21" t="s">
        <v>80</v>
      </c>
      <c r="D70" s="10"/>
      <c r="E70" s="11"/>
      <c r="F70" s="10"/>
      <c r="G70" s="12"/>
      <c r="H70" s="13">
        <f t="shared" si="7"/>
        <v>0</v>
      </c>
    </row>
    <row r="71" spans="1:8" ht="16.2" customHeight="1" x14ac:dyDescent="0.25">
      <c r="A71" s="15"/>
      <c r="B71" s="16" t="s">
        <v>71</v>
      </c>
      <c r="C71" s="17" t="s">
        <v>81</v>
      </c>
      <c r="D71" s="18"/>
      <c r="E71" s="19">
        <f>SUM(E62:E70)</f>
        <v>0</v>
      </c>
      <c r="F71" s="19"/>
      <c r="G71" s="19">
        <f>SUM(G62:G70)</f>
        <v>0</v>
      </c>
      <c r="H71" s="19">
        <f>SUM(H62:H70)</f>
        <v>0</v>
      </c>
    </row>
    <row r="72" spans="1:8" ht="16.2" customHeight="1" x14ac:dyDescent="0.25">
      <c r="A72" s="7">
        <v>62</v>
      </c>
      <c r="B72" s="8" t="s">
        <v>127</v>
      </c>
      <c r="C72" s="21" t="s">
        <v>82</v>
      </c>
      <c r="D72" s="10"/>
      <c r="E72" s="11"/>
      <c r="F72" s="10"/>
      <c r="G72" s="12"/>
      <c r="H72" s="13">
        <f t="shared" ref="H72:H77" si="8">+E72-G72</f>
        <v>0</v>
      </c>
    </row>
    <row r="73" spans="1:8" ht="16.2" customHeight="1" x14ac:dyDescent="0.25">
      <c r="A73" s="7">
        <v>63</v>
      </c>
      <c r="B73" s="8" t="s">
        <v>127</v>
      </c>
      <c r="C73" s="21" t="s">
        <v>83</v>
      </c>
      <c r="D73" s="10"/>
      <c r="E73" s="11"/>
      <c r="F73" s="10"/>
      <c r="G73" s="12"/>
      <c r="H73" s="13">
        <f t="shared" si="8"/>
        <v>0</v>
      </c>
    </row>
    <row r="74" spans="1:8" ht="16.2" customHeight="1" x14ac:dyDescent="0.25">
      <c r="A74" s="7">
        <v>64</v>
      </c>
      <c r="B74" s="8" t="s">
        <v>127</v>
      </c>
      <c r="C74" s="21" t="s">
        <v>84</v>
      </c>
      <c r="D74" s="10"/>
      <c r="E74" s="11"/>
      <c r="F74" s="10"/>
      <c r="G74" s="12"/>
      <c r="H74" s="13">
        <f t="shared" si="8"/>
        <v>0</v>
      </c>
    </row>
    <row r="75" spans="1:8" ht="16.2" customHeight="1" x14ac:dyDescent="0.25">
      <c r="A75" s="7">
        <v>65</v>
      </c>
      <c r="B75" s="8" t="s">
        <v>127</v>
      </c>
      <c r="C75" s="21" t="s">
        <v>85</v>
      </c>
      <c r="D75" s="10"/>
      <c r="E75" s="11"/>
      <c r="F75" s="10"/>
      <c r="G75" s="12"/>
      <c r="H75" s="13">
        <f t="shared" si="8"/>
        <v>0</v>
      </c>
    </row>
    <row r="76" spans="1:8" ht="16.2" customHeight="1" x14ac:dyDescent="0.25">
      <c r="A76" s="7">
        <v>66</v>
      </c>
      <c r="B76" s="8" t="s">
        <v>127</v>
      </c>
      <c r="C76" s="21" t="s">
        <v>86</v>
      </c>
      <c r="D76" s="10"/>
      <c r="E76" s="11"/>
      <c r="F76" s="10"/>
      <c r="G76" s="12"/>
      <c r="H76" s="13">
        <f t="shared" si="8"/>
        <v>0</v>
      </c>
    </row>
    <row r="77" spans="1:8" ht="16.2" customHeight="1" x14ac:dyDescent="0.25">
      <c r="A77" s="7">
        <v>67</v>
      </c>
      <c r="B77" s="8" t="s">
        <v>127</v>
      </c>
      <c r="C77" s="21" t="s">
        <v>87</v>
      </c>
      <c r="D77" s="10"/>
      <c r="E77" s="11"/>
      <c r="F77" s="10"/>
      <c r="G77" s="12"/>
      <c r="H77" s="13">
        <f t="shared" si="8"/>
        <v>0</v>
      </c>
    </row>
    <row r="78" spans="1:8" ht="16.2" customHeight="1" x14ac:dyDescent="0.25">
      <c r="A78" s="15"/>
      <c r="B78" s="16" t="s">
        <v>127</v>
      </c>
      <c r="C78" s="17" t="s">
        <v>88</v>
      </c>
      <c r="D78" s="18"/>
      <c r="E78" s="19">
        <f>SUM(E72:E77)</f>
        <v>0</v>
      </c>
      <c r="F78" s="19"/>
      <c r="G78" s="19">
        <f>SUM(G72:G77)</f>
        <v>0</v>
      </c>
      <c r="H78" s="19">
        <f>SUM(H72:H77)</f>
        <v>0</v>
      </c>
    </row>
    <row r="79" spans="1:8" ht="16.2" customHeight="1" x14ac:dyDescent="0.25">
      <c r="A79" s="7">
        <v>68</v>
      </c>
      <c r="B79" s="8" t="s">
        <v>89</v>
      </c>
      <c r="C79" s="9" t="s">
        <v>90</v>
      </c>
      <c r="D79" s="10"/>
      <c r="E79" s="11"/>
      <c r="F79" s="10"/>
      <c r="G79" s="12"/>
      <c r="H79" s="13">
        <f t="shared" ref="H79:H99" si="9">+E79-G79</f>
        <v>0</v>
      </c>
    </row>
    <row r="80" spans="1:8" ht="16.2" customHeight="1" x14ac:dyDescent="0.25">
      <c r="A80" s="7">
        <v>69</v>
      </c>
      <c r="B80" s="8" t="s">
        <v>89</v>
      </c>
      <c r="C80" s="9" t="s">
        <v>91</v>
      </c>
      <c r="D80" s="10"/>
      <c r="E80" s="11"/>
      <c r="F80" s="10"/>
      <c r="G80" s="12"/>
      <c r="H80" s="13">
        <f t="shared" si="9"/>
        <v>0</v>
      </c>
    </row>
    <row r="81" spans="1:8" ht="16.2" customHeight="1" x14ac:dyDescent="0.25">
      <c r="A81" s="7">
        <v>70</v>
      </c>
      <c r="B81" s="8" t="s">
        <v>89</v>
      </c>
      <c r="C81" s="9" t="s">
        <v>92</v>
      </c>
      <c r="D81" s="10"/>
      <c r="E81" s="11"/>
      <c r="F81" s="10"/>
      <c r="G81" s="12"/>
      <c r="H81" s="13">
        <f t="shared" si="9"/>
        <v>0</v>
      </c>
    </row>
    <row r="82" spans="1:8" ht="16.2" customHeight="1" x14ac:dyDescent="0.25">
      <c r="A82" s="7">
        <v>71</v>
      </c>
      <c r="B82" s="8" t="s">
        <v>89</v>
      </c>
      <c r="C82" s="9" t="s">
        <v>93</v>
      </c>
      <c r="D82" s="10"/>
      <c r="E82" s="11"/>
      <c r="F82" s="10"/>
      <c r="G82" s="12"/>
      <c r="H82" s="13">
        <f t="shared" si="9"/>
        <v>0</v>
      </c>
    </row>
    <row r="83" spans="1:8" ht="16.2" customHeight="1" x14ac:dyDescent="0.25">
      <c r="A83" s="7">
        <v>72</v>
      </c>
      <c r="B83" s="8" t="s">
        <v>89</v>
      </c>
      <c r="C83" s="9" t="s">
        <v>94</v>
      </c>
      <c r="D83" s="10"/>
      <c r="E83" s="11"/>
      <c r="F83" s="10"/>
      <c r="G83" s="12"/>
      <c r="H83" s="13">
        <f t="shared" si="9"/>
        <v>0</v>
      </c>
    </row>
    <row r="84" spans="1:8" ht="16.2" customHeight="1" x14ac:dyDescent="0.25">
      <c r="A84" s="7">
        <v>73</v>
      </c>
      <c r="B84" s="8" t="s">
        <v>89</v>
      </c>
      <c r="C84" s="9" t="s">
        <v>95</v>
      </c>
      <c r="D84" s="10"/>
      <c r="E84" s="11"/>
      <c r="F84" s="10"/>
      <c r="G84" s="12"/>
      <c r="H84" s="13">
        <f t="shared" si="9"/>
        <v>0</v>
      </c>
    </row>
    <row r="85" spans="1:8" ht="16.2" customHeight="1" x14ac:dyDescent="0.25">
      <c r="A85" s="7">
        <v>74</v>
      </c>
      <c r="B85" s="8" t="s">
        <v>89</v>
      </c>
      <c r="C85" s="9" t="s">
        <v>96</v>
      </c>
      <c r="D85" s="10"/>
      <c r="E85" s="11"/>
      <c r="F85" s="10"/>
      <c r="G85" s="12"/>
      <c r="H85" s="13">
        <f t="shared" si="9"/>
        <v>0</v>
      </c>
    </row>
    <row r="86" spans="1:8" ht="16.2" customHeight="1" x14ac:dyDescent="0.25">
      <c r="A86" s="7">
        <v>75</v>
      </c>
      <c r="B86" s="8" t="s">
        <v>89</v>
      </c>
      <c r="C86" s="9" t="s">
        <v>97</v>
      </c>
      <c r="D86" s="10"/>
      <c r="E86" s="11"/>
      <c r="F86" s="10"/>
      <c r="G86" s="12"/>
      <c r="H86" s="13">
        <f t="shared" si="9"/>
        <v>0</v>
      </c>
    </row>
    <row r="87" spans="1:8" ht="16.2" customHeight="1" x14ac:dyDescent="0.25">
      <c r="A87" s="7">
        <v>76</v>
      </c>
      <c r="B87" s="8" t="s">
        <v>89</v>
      </c>
      <c r="C87" s="9" t="s">
        <v>98</v>
      </c>
      <c r="D87" s="10"/>
      <c r="E87" s="11"/>
      <c r="F87" s="10"/>
      <c r="G87" s="12"/>
      <c r="H87" s="13">
        <f t="shared" si="9"/>
        <v>0</v>
      </c>
    </row>
    <row r="88" spans="1:8" ht="16.2" customHeight="1" x14ac:dyDescent="0.25">
      <c r="A88" s="7">
        <v>77</v>
      </c>
      <c r="B88" s="8" t="s">
        <v>89</v>
      </c>
      <c r="C88" s="9" t="s">
        <v>99</v>
      </c>
      <c r="D88" s="10"/>
      <c r="E88" s="11"/>
      <c r="F88" s="10"/>
      <c r="G88" s="12"/>
      <c r="H88" s="13">
        <f t="shared" si="9"/>
        <v>0</v>
      </c>
    </row>
    <row r="89" spans="1:8" ht="16.2" customHeight="1" x14ac:dyDescent="0.25">
      <c r="A89" s="7">
        <v>78</v>
      </c>
      <c r="B89" s="8" t="s">
        <v>89</v>
      </c>
      <c r="C89" s="9" t="s">
        <v>100</v>
      </c>
      <c r="D89" s="10"/>
      <c r="E89" s="11"/>
      <c r="F89" s="10"/>
      <c r="G89" s="12"/>
      <c r="H89" s="13">
        <f t="shared" si="9"/>
        <v>0</v>
      </c>
    </row>
    <row r="90" spans="1:8" ht="16.2" customHeight="1" x14ac:dyDescent="0.25">
      <c r="A90" s="7">
        <v>79</v>
      </c>
      <c r="B90" s="8" t="s">
        <v>89</v>
      </c>
      <c r="C90" s="9" t="s">
        <v>101</v>
      </c>
      <c r="D90" s="10"/>
      <c r="E90" s="11"/>
      <c r="F90" s="10"/>
      <c r="G90" s="12"/>
      <c r="H90" s="13">
        <f t="shared" si="9"/>
        <v>0</v>
      </c>
    </row>
    <row r="91" spans="1:8" ht="16.2" customHeight="1" x14ac:dyDescent="0.25">
      <c r="A91" s="7">
        <v>80</v>
      </c>
      <c r="B91" s="8" t="s">
        <v>89</v>
      </c>
      <c r="C91" s="9" t="s">
        <v>102</v>
      </c>
      <c r="D91" s="10"/>
      <c r="E91" s="11"/>
      <c r="F91" s="10"/>
      <c r="G91" s="12"/>
      <c r="H91" s="13">
        <f t="shared" si="9"/>
        <v>0</v>
      </c>
    </row>
    <row r="92" spans="1:8" ht="16.2" customHeight="1" x14ac:dyDescent="0.25">
      <c r="A92" s="7">
        <v>81</v>
      </c>
      <c r="B92" s="8" t="s">
        <v>89</v>
      </c>
      <c r="C92" s="9" t="s">
        <v>103</v>
      </c>
      <c r="D92" s="10"/>
      <c r="E92" s="11"/>
      <c r="F92" s="10"/>
      <c r="G92" s="12"/>
      <c r="H92" s="13">
        <f t="shared" si="9"/>
        <v>0</v>
      </c>
    </row>
    <row r="93" spans="1:8" ht="16.2" customHeight="1" x14ac:dyDescent="0.25">
      <c r="A93" s="7">
        <v>82</v>
      </c>
      <c r="B93" s="8" t="s">
        <v>89</v>
      </c>
      <c r="C93" s="9" t="s">
        <v>104</v>
      </c>
      <c r="D93" s="10"/>
      <c r="E93" s="11"/>
      <c r="F93" s="10"/>
      <c r="G93" s="12"/>
      <c r="H93" s="13">
        <f t="shared" si="9"/>
        <v>0</v>
      </c>
    </row>
    <row r="94" spans="1:8" ht="16.2" customHeight="1" x14ac:dyDescent="0.25">
      <c r="A94" s="7">
        <v>83</v>
      </c>
      <c r="B94" s="8" t="s">
        <v>89</v>
      </c>
      <c r="C94" s="9" t="s">
        <v>105</v>
      </c>
      <c r="D94" s="10"/>
      <c r="E94" s="11"/>
      <c r="F94" s="10"/>
      <c r="G94" s="12"/>
      <c r="H94" s="13">
        <f t="shared" si="9"/>
        <v>0</v>
      </c>
    </row>
    <row r="95" spans="1:8" ht="16.2" customHeight="1" x14ac:dyDescent="0.25">
      <c r="A95" s="7">
        <v>84</v>
      </c>
      <c r="B95" s="8" t="s">
        <v>89</v>
      </c>
      <c r="C95" s="9" t="s">
        <v>106</v>
      </c>
      <c r="D95" s="10"/>
      <c r="E95" s="11"/>
      <c r="F95" s="10"/>
      <c r="G95" s="12"/>
      <c r="H95" s="13">
        <f t="shared" si="9"/>
        <v>0</v>
      </c>
    </row>
    <row r="96" spans="1:8" ht="16.2" customHeight="1" x14ac:dyDescent="0.25">
      <c r="A96" s="7">
        <v>85</v>
      </c>
      <c r="B96" s="8" t="s">
        <v>89</v>
      </c>
      <c r="C96" s="9" t="s">
        <v>107</v>
      </c>
      <c r="D96" s="10"/>
      <c r="E96" s="11"/>
      <c r="F96" s="10"/>
      <c r="G96" s="12"/>
      <c r="H96" s="13">
        <f t="shared" si="9"/>
        <v>0</v>
      </c>
    </row>
    <row r="97" spans="1:8" ht="16.2" customHeight="1" x14ac:dyDescent="0.25">
      <c r="A97" s="7">
        <v>86</v>
      </c>
      <c r="B97" s="8" t="s">
        <v>89</v>
      </c>
      <c r="C97" s="9" t="s">
        <v>108</v>
      </c>
      <c r="D97" s="10"/>
      <c r="E97" s="11"/>
      <c r="F97" s="10"/>
      <c r="G97" s="12"/>
      <c r="H97" s="13">
        <f t="shared" si="9"/>
        <v>0</v>
      </c>
    </row>
    <row r="98" spans="1:8" ht="16.2" customHeight="1" x14ac:dyDescent="0.25">
      <c r="A98" s="7">
        <v>87</v>
      </c>
      <c r="B98" s="8" t="s">
        <v>89</v>
      </c>
      <c r="C98" s="9" t="s">
        <v>109</v>
      </c>
      <c r="D98" s="10"/>
      <c r="E98" s="11"/>
      <c r="F98" s="10"/>
      <c r="G98" s="12"/>
      <c r="H98" s="13">
        <f t="shared" si="9"/>
        <v>0</v>
      </c>
    </row>
    <row r="99" spans="1:8" ht="16.2" customHeight="1" x14ac:dyDescent="0.25">
      <c r="A99" s="7">
        <v>88</v>
      </c>
      <c r="B99" s="8" t="s">
        <v>89</v>
      </c>
      <c r="C99" s="9" t="s">
        <v>110</v>
      </c>
      <c r="D99" s="10"/>
      <c r="E99" s="11"/>
      <c r="F99" s="10"/>
      <c r="G99" s="12"/>
      <c r="H99" s="13">
        <f t="shared" si="9"/>
        <v>0</v>
      </c>
    </row>
    <row r="100" spans="1:8" ht="16.2" customHeight="1" x14ac:dyDescent="0.25">
      <c r="A100" s="15"/>
      <c r="B100" s="16" t="s">
        <v>89</v>
      </c>
      <c r="C100" s="17" t="s">
        <v>111</v>
      </c>
      <c r="D100" s="18"/>
      <c r="E100" s="19">
        <f>SUM(E94:E99)</f>
        <v>0</v>
      </c>
      <c r="F100" s="19"/>
      <c r="G100" s="19">
        <f>SUM(G94:G99)</f>
        <v>0</v>
      </c>
      <c r="H100" s="19">
        <f>SUM(H94:H99)</f>
        <v>0</v>
      </c>
    </row>
    <row r="101" spans="1:8" ht="16.2" customHeight="1" x14ac:dyDescent="0.25">
      <c r="A101" s="57" t="s">
        <v>112</v>
      </c>
      <c r="B101" s="58"/>
      <c r="C101" s="66"/>
      <c r="D101" s="22"/>
      <c r="E101" s="23">
        <f>+E18+E27+E42+E61+E71+E78</f>
        <v>1531296.8099999998</v>
      </c>
      <c r="F101" s="22"/>
      <c r="G101" s="23">
        <f t="shared" ref="G101" si="10">+G18+G27+G42+G61+G71+G78</f>
        <v>1531296.8099999998</v>
      </c>
      <c r="H101" s="23">
        <f>+E101-G101</f>
        <v>0</v>
      </c>
    </row>
    <row r="102" spans="1:8" ht="16.2" customHeight="1" x14ac:dyDescent="0.25">
      <c r="G102"/>
    </row>
    <row r="103" spans="1:8" ht="16.2" customHeight="1" x14ac:dyDescent="0.25">
      <c r="A103" s="24" t="s">
        <v>113</v>
      </c>
    </row>
  </sheetData>
  <mergeCells count="9">
    <mergeCell ref="A101:C101"/>
    <mergeCell ref="A1:H1"/>
    <mergeCell ref="A2:H2"/>
    <mergeCell ref="A3:H3"/>
    <mergeCell ref="A4:A5"/>
    <mergeCell ref="B4:B5"/>
    <mergeCell ref="C4:C5"/>
    <mergeCell ref="D4:E4"/>
    <mergeCell ref="F4:G4"/>
  </mergeCells>
  <pageMargins left="0.23622047244094491" right="0.23622047244094491" top="0.74803149606299213" bottom="0.59055118110236227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7F7A-589B-422C-9207-D8E1B148B5C7}">
  <dimension ref="A1:H103"/>
  <sheetViews>
    <sheetView zoomScale="90" zoomScaleNormal="90" workbookViewId="0">
      <pane ySplit="5" topLeftCell="A66" activePane="bottomLeft" state="frozen"/>
      <selection pane="bottomLeft" activeCell="C75" sqref="C75"/>
    </sheetView>
  </sheetViews>
  <sheetFormatPr defaultRowHeight="16.2" customHeight="1" x14ac:dyDescent="0.25"/>
  <cols>
    <col min="1" max="1" width="5.8984375" style="1" customWidth="1"/>
    <col min="2" max="2" width="11.19921875" style="24" bestFit="1" customWidth="1"/>
    <col min="3" max="3" width="31.796875" style="24" customWidth="1"/>
    <col min="4" max="4" width="10.69921875" style="25" customWidth="1"/>
    <col min="5" max="5" width="15.09765625" style="26" customWidth="1"/>
    <col min="6" max="6" width="11" style="25" customWidth="1"/>
    <col min="7" max="7" width="14.5" style="26" customWidth="1"/>
    <col min="8" max="8" width="12.8984375" customWidth="1"/>
  </cols>
  <sheetData>
    <row r="1" spans="1:8" ht="19.2" customHeight="1" x14ac:dyDescent="0.35">
      <c r="A1" s="62" t="s">
        <v>114</v>
      </c>
      <c r="B1" s="62"/>
      <c r="C1" s="62"/>
      <c r="D1" s="62"/>
      <c r="E1" s="62"/>
      <c r="F1" s="62"/>
      <c r="G1" s="62"/>
      <c r="H1" s="62"/>
    </row>
    <row r="2" spans="1:8" ht="16.2" customHeight="1" x14ac:dyDescent="0.25">
      <c r="A2" s="62" t="s">
        <v>115</v>
      </c>
      <c r="B2" s="62"/>
      <c r="C2" s="62"/>
      <c r="D2" s="62"/>
      <c r="E2" s="62"/>
      <c r="F2" s="62"/>
      <c r="G2" s="62"/>
      <c r="H2" s="62"/>
    </row>
    <row r="3" spans="1:8" ht="16.2" customHeight="1" x14ac:dyDescent="0.25">
      <c r="A3" s="63"/>
      <c r="B3" s="63"/>
      <c r="C3" s="63"/>
      <c r="D3" s="63"/>
      <c r="E3" s="63"/>
      <c r="F3" s="63"/>
      <c r="G3" s="63"/>
      <c r="H3" s="63"/>
    </row>
    <row r="4" spans="1:8" s="5" customFormat="1" ht="16.2" customHeight="1" x14ac:dyDescent="0.25">
      <c r="A4" s="64" t="s">
        <v>2</v>
      </c>
      <c r="B4" s="65" t="s">
        <v>3</v>
      </c>
      <c r="C4" s="65" t="s">
        <v>4</v>
      </c>
      <c r="D4" s="64" t="s">
        <v>5</v>
      </c>
      <c r="E4" s="64"/>
      <c r="F4" s="64" t="s">
        <v>6</v>
      </c>
      <c r="G4" s="59"/>
      <c r="H4" s="4" t="s">
        <v>7</v>
      </c>
    </row>
    <row r="5" spans="1:8" s="5" customFormat="1" ht="33" customHeight="1" x14ac:dyDescent="0.25">
      <c r="A5" s="64"/>
      <c r="B5" s="65"/>
      <c r="C5" s="65"/>
      <c r="D5" s="2" t="s">
        <v>8</v>
      </c>
      <c r="E5" s="2" t="s">
        <v>9</v>
      </c>
      <c r="F5" s="2" t="s">
        <v>8</v>
      </c>
      <c r="G5" s="3" t="s">
        <v>9</v>
      </c>
      <c r="H5" s="6" t="s">
        <v>10</v>
      </c>
    </row>
    <row r="6" spans="1:8" ht="16.2" customHeight="1" x14ac:dyDescent="0.25">
      <c r="A6" s="7">
        <v>1</v>
      </c>
      <c r="B6" s="8" t="s">
        <v>11</v>
      </c>
      <c r="C6" s="9" t="s">
        <v>12</v>
      </c>
      <c r="D6" s="10">
        <v>11</v>
      </c>
      <c r="E6" s="11">
        <v>191394.11</v>
      </c>
      <c r="F6" s="10">
        <v>1</v>
      </c>
      <c r="G6" s="12">
        <v>1108.0899999999999</v>
      </c>
      <c r="H6" s="13">
        <f t="shared" ref="H6:H17" si="0">+E6-G6</f>
        <v>190286.02</v>
      </c>
    </row>
    <row r="7" spans="1:8" ht="16.2" customHeight="1" x14ac:dyDescent="0.25">
      <c r="A7" s="7">
        <v>2</v>
      </c>
      <c r="B7" s="8" t="s">
        <v>11</v>
      </c>
      <c r="C7" s="14" t="s">
        <v>13</v>
      </c>
      <c r="D7" s="10"/>
      <c r="E7" s="11"/>
      <c r="F7" s="10">
        <v>1</v>
      </c>
      <c r="G7" s="12">
        <v>10106.56</v>
      </c>
      <c r="H7" s="13">
        <f t="shared" si="0"/>
        <v>-10106.56</v>
      </c>
    </row>
    <row r="8" spans="1:8" ht="16.2" customHeight="1" x14ac:dyDescent="0.25">
      <c r="A8" s="7">
        <v>3</v>
      </c>
      <c r="B8" s="8" t="s">
        <v>11</v>
      </c>
      <c r="C8" s="9" t="s">
        <v>14</v>
      </c>
      <c r="D8" s="10"/>
      <c r="E8" s="11"/>
      <c r="F8" s="10">
        <v>1</v>
      </c>
      <c r="G8" s="12">
        <v>27125.4</v>
      </c>
      <c r="H8" s="13">
        <f t="shared" si="0"/>
        <v>-27125.4</v>
      </c>
    </row>
    <row r="9" spans="1:8" ht="16.2" customHeight="1" x14ac:dyDescent="0.25">
      <c r="A9" s="7">
        <v>4</v>
      </c>
      <c r="B9" s="8" t="s">
        <v>11</v>
      </c>
      <c r="C9" s="9" t="s">
        <v>15</v>
      </c>
      <c r="D9" s="10"/>
      <c r="E9" s="11"/>
      <c r="F9" s="10">
        <v>1</v>
      </c>
      <c r="G9" s="12">
        <v>28826.16</v>
      </c>
      <c r="H9" s="13">
        <f t="shared" si="0"/>
        <v>-28826.16</v>
      </c>
    </row>
    <row r="10" spans="1:8" ht="16.2" customHeight="1" x14ac:dyDescent="0.25">
      <c r="A10" s="7">
        <v>5</v>
      </c>
      <c r="B10" s="8" t="s">
        <v>11</v>
      </c>
      <c r="C10" s="9" t="s">
        <v>16</v>
      </c>
      <c r="D10" s="10"/>
      <c r="E10" s="11"/>
      <c r="F10" s="10">
        <v>1</v>
      </c>
      <c r="G10" s="12">
        <v>15310.18</v>
      </c>
      <c r="H10" s="13">
        <f t="shared" si="0"/>
        <v>-15310.18</v>
      </c>
    </row>
    <row r="11" spans="1:8" ht="16.2" customHeight="1" x14ac:dyDescent="0.25">
      <c r="A11" s="7">
        <v>6</v>
      </c>
      <c r="B11" s="8" t="s">
        <v>11</v>
      </c>
      <c r="C11" s="9" t="s">
        <v>17</v>
      </c>
      <c r="D11" s="10"/>
      <c r="E11" s="11"/>
      <c r="F11" s="10">
        <v>1</v>
      </c>
      <c r="G11" s="12">
        <v>7578.2</v>
      </c>
      <c r="H11" s="13">
        <f t="shared" si="0"/>
        <v>-7578.2</v>
      </c>
    </row>
    <row r="12" spans="1:8" ht="16.2" customHeight="1" x14ac:dyDescent="0.25">
      <c r="A12" s="7">
        <v>7</v>
      </c>
      <c r="B12" s="8" t="s">
        <v>11</v>
      </c>
      <c r="C12" s="9" t="s">
        <v>18</v>
      </c>
      <c r="D12" s="10"/>
      <c r="E12" s="11"/>
      <c r="F12" s="10">
        <v>1</v>
      </c>
      <c r="G12" s="12">
        <v>16929.8</v>
      </c>
      <c r="H12" s="13">
        <f t="shared" si="0"/>
        <v>-16929.8</v>
      </c>
    </row>
    <row r="13" spans="1:8" ht="16.2" customHeight="1" x14ac:dyDescent="0.25">
      <c r="A13" s="7">
        <v>8</v>
      </c>
      <c r="B13" s="8" t="s">
        <v>11</v>
      </c>
      <c r="C13" s="9" t="s">
        <v>19</v>
      </c>
      <c r="D13" s="10"/>
      <c r="E13" s="11"/>
      <c r="F13" s="10">
        <v>1</v>
      </c>
      <c r="G13" s="12">
        <v>10449.120000000001</v>
      </c>
      <c r="H13" s="13">
        <f t="shared" si="0"/>
        <v>-10449.120000000001</v>
      </c>
    </row>
    <row r="14" spans="1:8" ht="16.2" customHeight="1" x14ac:dyDescent="0.25">
      <c r="A14" s="7">
        <v>9</v>
      </c>
      <c r="B14" s="8" t="s">
        <v>11</v>
      </c>
      <c r="C14" s="9" t="s">
        <v>20</v>
      </c>
      <c r="D14" s="10"/>
      <c r="E14" s="11"/>
      <c r="F14" s="10">
        <v>1</v>
      </c>
      <c r="G14" s="12">
        <v>19185.36</v>
      </c>
      <c r="H14" s="13">
        <f t="shared" si="0"/>
        <v>-19185.36</v>
      </c>
    </row>
    <row r="15" spans="1:8" ht="16.2" customHeight="1" x14ac:dyDescent="0.25">
      <c r="A15" s="7">
        <v>10</v>
      </c>
      <c r="B15" s="8" t="s">
        <v>11</v>
      </c>
      <c r="C15" s="9" t="s">
        <v>21</v>
      </c>
      <c r="D15" s="10"/>
      <c r="E15" s="11"/>
      <c r="F15" s="10">
        <v>1</v>
      </c>
      <c r="G15" s="12">
        <v>46099.33</v>
      </c>
      <c r="H15" s="13">
        <f t="shared" si="0"/>
        <v>-46099.33</v>
      </c>
    </row>
    <row r="16" spans="1:8" ht="16.2" customHeight="1" x14ac:dyDescent="0.25">
      <c r="A16" s="7">
        <v>11</v>
      </c>
      <c r="B16" s="8" t="s">
        <v>11</v>
      </c>
      <c r="C16" s="9" t="s">
        <v>22</v>
      </c>
      <c r="D16" s="10"/>
      <c r="E16" s="11"/>
      <c r="F16" s="10">
        <v>1</v>
      </c>
      <c r="G16" s="12">
        <v>4593.5200000000004</v>
      </c>
      <c r="H16" s="13">
        <f t="shared" si="0"/>
        <v>-4593.5200000000004</v>
      </c>
    </row>
    <row r="17" spans="1:8" ht="16.2" customHeight="1" x14ac:dyDescent="0.25">
      <c r="A17" s="7">
        <v>12</v>
      </c>
      <c r="B17" s="8" t="s">
        <v>11</v>
      </c>
      <c r="C17" s="9" t="s">
        <v>23</v>
      </c>
      <c r="D17" s="10"/>
      <c r="E17" s="11"/>
      <c r="F17" s="10">
        <v>1</v>
      </c>
      <c r="G17" s="12">
        <v>5190.4799999999996</v>
      </c>
      <c r="H17" s="13">
        <f t="shared" si="0"/>
        <v>-5190.4799999999996</v>
      </c>
    </row>
    <row r="18" spans="1:8" ht="16.2" customHeight="1" x14ac:dyDescent="0.25">
      <c r="A18" s="15"/>
      <c r="B18" s="16" t="s">
        <v>11</v>
      </c>
      <c r="C18" s="17" t="s">
        <v>24</v>
      </c>
      <c r="D18" s="18"/>
      <c r="E18" s="19">
        <f>SUM(E6:E17)</f>
        <v>191394.11</v>
      </c>
      <c r="F18" s="19"/>
      <c r="G18" s="19">
        <f t="shared" ref="G18:H18" si="1">SUM(G6:G17)</f>
        <v>192502.2</v>
      </c>
      <c r="H18" s="19">
        <f t="shared" si="1"/>
        <v>-1108.0899999999965</v>
      </c>
    </row>
    <row r="19" spans="1:8" ht="16.2" customHeight="1" x14ac:dyDescent="0.25">
      <c r="A19" s="7">
        <v>13</v>
      </c>
      <c r="B19" s="8" t="s">
        <v>25</v>
      </c>
      <c r="C19" s="9" t="s">
        <v>26</v>
      </c>
      <c r="D19" s="10">
        <v>7</v>
      </c>
      <c r="E19" s="11">
        <v>188019.39</v>
      </c>
      <c r="F19" s="10"/>
      <c r="G19" s="12"/>
      <c r="H19" s="13">
        <f t="shared" ref="H19:H26" si="2">+E19-G19</f>
        <v>188019.39</v>
      </c>
    </row>
    <row r="20" spans="1:8" ht="16.2" customHeight="1" x14ac:dyDescent="0.25">
      <c r="A20" s="7">
        <v>14</v>
      </c>
      <c r="B20" s="8" t="s">
        <v>25</v>
      </c>
      <c r="C20" s="9" t="s">
        <v>27</v>
      </c>
      <c r="D20" s="10"/>
      <c r="E20" s="11"/>
      <c r="F20" s="10">
        <v>1</v>
      </c>
      <c r="G20" s="12">
        <v>20951.14</v>
      </c>
      <c r="H20" s="13">
        <f t="shared" si="2"/>
        <v>-20951.14</v>
      </c>
    </row>
    <row r="21" spans="1:8" ht="16.2" customHeight="1" x14ac:dyDescent="0.25">
      <c r="A21" s="7">
        <v>15</v>
      </c>
      <c r="B21" s="8" t="s">
        <v>25</v>
      </c>
      <c r="C21" s="9" t="s">
        <v>28</v>
      </c>
      <c r="D21" s="10"/>
      <c r="E21" s="11"/>
      <c r="F21" s="10">
        <v>1</v>
      </c>
      <c r="G21" s="12">
        <v>46144.74</v>
      </c>
      <c r="H21" s="13">
        <f t="shared" si="2"/>
        <v>-46144.74</v>
      </c>
    </row>
    <row r="22" spans="1:8" ht="16.2" customHeight="1" x14ac:dyDescent="0.25">
      <c r="A22" s="7">
        <v>16</v>
      </c>
      <c r="B22" s="8" t="s">
        <v>25</v>
      </c>
      <c r="C22" s="9" t="s">
        <v>29</v>
      </c>
      <c r="D22" s="10"/>
      <c r="E22" s="11"/>
      <c r="F22" s="10">
        <v>1</v>
      </c>
      <c r="G22" s="12">
        <v>20977.56</v>
      </c>
      <c r="H22" s="13">
        <f t="shared" si="2"/>
        <v>-20977.56</v>
      </c>
    </row>
    <row r="23" spans="1:8" ht="16.2" customHeight="1" x14ac:dyDescent="0.25">
      <c r="A23" s="7">
        <v>17</v>
      </c>
      <c r="B23" s="8" t="s">
        <v>25</v>
      </c>
      <c r="C23" s="9" t="s">
        <v>30</v>
      </c>
      <c r="D23" s="10"/>
      <c r="E23" s="11"/>
      <c r="F23" s="10">
        <v>1</v>
      </c>
      <c r="G23" s="12">
        <v>38126.050000000003</v>
      </c>
      <c r="H23" s="13">
        <f t="shared" si="2"/>
        <v>-38126.050000000003</v>
      </c>
    </row>
    <row r="24" spans="1:8" ht="16.2" customHeight="1" x14ac:dyDescent="0.25">
      <c r="A24" s="7">
        <v>18</v>
      </c>
      <c r="B24" s="8" t="s">
        <v>25</v>
      </c>
      <c r="C24" s="9" t="s">
        <v>31</v>
      </c>
      <c r="D24" s="10"/>
      <c r="E24" s="11"/>
      <c r="F24" s="10">
        <v>1</v>
      </c>
      <c r="G24" s="12">
        <v>19911.55</v>
      </c>
      <c r="H24" s="13">
        <f t="shared" si="2"/>
        <v>-19911.55</v>
      </c>
    </row>
    <row r="25" spans="1:8" ht="16.2" customHeight="1" x14ac:dyDescent="0.25">
      <c r="A25" s="7">
        <v>19</v>
      </c>
      <c r="B25" s="8" t="s">
        <v>25</v>
      </c>
      <c r="C25" s="9" t="s">
        <v>32</v>
      </c>
      <c r="D25" s="10"/>
      <c r="E25" s="11"/>
      <c r="F25" s="10">
        <v>1</v>
      </c>
      <c r="G25" s="12">
        <v>7422.36</v>
      </c>
      <c r="H25" s="13">
        <f t="shared" si="2"/>
        <v>-7422.36</v>
      </c>
    </row>
    <row r="26" spans="1:8" ht="16.2" customHeight="1" x14ac:dyDescent="0.25">
      <c r="A26" s="7">
        <v>20</v>
      </c>
      <c r="B26" s="8" t="s">
        <v>25</v>
      </c>
      <c r="C26" s="9" t="s">
        <v>33</v>
      </c>
      <c r="D26" s="10"/>
      <c r="E26" s="11"/>
      <c r="F26" s="10">
        <v>1</v>
      </c>
      <c r="G26" s="12">
        <v>34485.99</v>
      </c>
      <c r="H26" s="13">
        <f t="shared" si="2"/>
        <v>-34485.99</v>
      </c>
    </row>
    <row r="27" spans="1:8" ht="16.2" customHeight="1" x14ac:dyDescent="0.25">
      <c r="A27" s="15"/>
      <c r="B27" s="16" t="s">
        <v>25</v>
      </c>
      <c r="C27" s="17" t="s">
        <v>34</v>
      </c>
      <c r="D27" s="18"/>
      <c r="E27" s="19">
        <f>SUM(E19:E26)</f>
        <v>188019.39</v>
      </c>
      <c r="F27" s="19"/>
      <c r="G27" s="19">
        <f t="shared" ref="G27:H27" si="3">SUM(G19:G26)</f>
        <v>188019.38999999998</v>
      </c>
      <c r="H27" s="19">
        <f t="shared" si="3"/>
        <v>0</v>
      </c>
    </row>
    <row r="28" spans="1:8" ht="16.2" customHeight="1" x14ac:dyDescent="0.25">
      <c r="A28" s="7">
        <v>21</v>
      </c>
      <c r="B28" s="8" t="s">
        <v>35</v>
      </c>
      <c r="C28" s="9" t="s">
        <v>36</v>
      </c>
      <c r="D28" s="10">
        <v>12</v>
      </c>
      <c r="E28" s="11">
        <v>357978.86</v>
      </c>
      <c r="F28" s="10"/>
      <c r="G28" s="12"/>
      <c r="H28" s="13">
        <f t="shared" ref="H28:H41" si="4">+E28-G28</f>
        <v>357978.86</v>
      </c>
    </row>
    <row r="29" spans="1:8" ht="16.2" customHeight="1" x14ac:dyDescent="0.25">
      <c r="A29" s="7">
        <v>22</v>
      </c>
      <c r="B29" s="8" t="s">
        <v>35</v>
      </c>
      <c r="C29" s="9" t="s">
        <v>37</v>
      </c>
      <c r="D29" s="10"/>
      <c r="E29" s="11"/>
      <c r="F29" s="10">
        <v>1</v>
      </c>
      <c r="G29" s="12">
        <v>56540.98</v>
      </c>
      <c r="H29" s="13">
        <f t="shared" si="4"/>
        <v>-56540.98</v>
      </c>
    </row>
    <row r="30" spans="1:8" ht="16.2" customHeight="1" x14ac:dyDescent="0.25">
      <c r="A30" s="7">
        <v>23</v>
      </c>
      <c r="B30" s="8" t="s">
        <v>35</v>
      </c>
      <c r="C30" s="9" t="s">
        <v>38</v>
      </c>
      <c r="D30" s="10"/>
      <c r="E30" s="20"/>
      <c r="F30" s="10">
        <v>1</v>
      </c>
      <c r="G30" s="12">
        <v>63836.480000000003</v>
      </c>
      <c r="H30" s="13">
        <f t="shared" si="4"/>
        <v>-63836.480000000003</v>
      </c>
    </row>
    <row r="31" spans="1:8" ht="16.2" customHeight="1" x14ac:dyDescent="0.25">
      <c r="A31" s="7">
        <v>24</v>
      </c>
      <c r="B31" s="8" t="s">
        <v>35</v>
      </c>
      <c r="C31" s="9" t="s">
        <v>39</v>
      </c>
      <c r="D31" s="10"/>
      <c r="E31" s="11"/>
      <c r="F31" s="10">
        <v>1</v>
      </c>
      <c r="G31" s="12">
        <v>31457.8</v>
      </c>
      <c r="H31" s="13">
        <f t="shared" si="4"/>
        <v>-31457.8</v>
      </c>
    </row>
    <row r="32" spans="1:8" ht="16.2" customHeight="1" x14ac:dyDescent="0.25">
      <c r="A32" s="7">
        <v>25</v>
      </c>
      <c r="B32" s="8" t="s">
        <v>35</v>
      </c>
      <c r="C32" s="9" t="s">
        <v>40</v>
      </c>
      <c r="D32" s="10"/>
      <c r="E32" s="11"/>
      <c r="F32" s="10"/>
      <c r="G32" s="12"/>
      <c r="H32" s="13">
        <f t="shared" si="4"/>
        <v>0</v>
      </c>
    </row>
    <row r="33" spans="1:8" ht="16.2" customHeight="1" x14ac:dyDescent="0.25">
      <c r="A33" s="7">
        <v>26</v>
      </c>
      <c r="B33" s="8" t="s">
        <v>35</v>
      </c>
      <c r="C33" s="9" t="s">
        <v>41</v>
      </c>
      <c r="D33" s="10"/>
      <c r="E33" s="11"/>
      <c r="F33" s="10">
        <v>1</v>
      </c>
      <c r="G33" s="12">
        <v>10248</v>
      </c>
      <c r="H33" s="13">
        <f t="shared" si="4"/>
        <v>-10248</v>
      </c>
    </row>
    <row r="34" spans="1:8" ht="16.2" customHeight="1" x14ac:dyDescent="0.25">
      <c r="A34" s="7">
        <v>27</v>
      </c>
      <c r="B34" s="8" t="s">
        <v>35</v>
      </c>
      <c r="C34" s="9" t="s">
        <v>42</v>
      </c>
      <c r="D34" s="10"/>
      <c r="E34" s="11"/>
      <c r="F34" s="10">
        <v>1</v>
      </c>
      <c r="G34" s="12">
        <v>24361.919999999998</v>
      </c>
      <c r="H34" s="13">
        <f t="shared" si="4"/>
        <v>-24361.919999999998</v>
      </c>
    </row>
    <row r="35" spans="1:8" ht="16.2" customHeight="1" x14ac:dyDescent="0.25">
      <c r="A35" s="7">
        <v>28</v>
      </c>
      <c r="B35" s="8" t="s">
        <v>35</v>
      </c>
      <c r="C35" s="9" t="s">
        <v>43</v>
      </c>
      <c r="D35" s="10"/>
      <c r="E35" s="11"/>
      <c r="F35" s="10">
        <v>1</v>
      </c>
      <c r="G35" s="12">
        <v>32552.12</v>
      </c>
      <c r="H35" s="13">
        <f t="shared" si="4"/>
        <v>-32552.12</v>
      </c>
    </row>
    <row r="36" spans="1:8" ht="16.2" customHeight="1" x14ac:dyDescent="0.25">
      <c r="A36" s="7">
        <v>29</v>
      </c>
      <c r="B36" s="8" t="s">
        <v>35</v>
      </c>
      <c r="C36" s="9" t="s">
        <v>44</v>
      </c>
      <c r="D36" s="10"/>
      <c r="E36" s="11"/>
      <c r="F36" s="10">
        <v>1</v>
      </c>
      <c r="G36" s="12">
        <v>37081.050000000003</v>
      </c>
      <c r="H36" s="13">
        <f t="shared" si="4"/>
        <v>-37081.050000000003</v>
      </c>
    </row>
    <row r="37" spans="1:8" ht="16.2" customHeight="1" x14ac:dyDescent="0.25">
      <c r="A37" s="7">
        <v>30</v>
      </c>
      <c r="B37" s="8" t="s">
        <v>35</v>
      </c>
      <c r="C37" s="9" t="s">
        <v>45</v>
      </c>
      <c r="D37" s="10"/>
      <c r="E37" s="11"/>
      <c r="F37" s="10">
        <v>1</v>
      </c>
      <c r="G37" s="12">
        <v>36099.24</v>
      </c>
      <c r="H37" s="13">
        <f t="shared" si="4"/>
        <v>-36099.24</v>
      </c>
    </row>
    <row r="38" spans="1:8" ht="16.2" customHeight="1" x14ac:dyDescent="0.25">
      <c r="A38" s="7">
        <v>31</v>
      </c>
      <c r="B38" s="8" t="s">
        <v>35</v>
      </c>
      <c r="C38" s="9" t="s">
        <v>46</v>
      </c>
      <c r="D38" s="10">
        <v>2</v>
      </c>
      <c r="E38" s="11">
        <v>7779.68</v>
      </c>
      <c r="F38" s="10">
        <v>1</v>
      </c>
      <c r="G38" s="12">
        <v>28660.6</v>
      </c>
      <c r="H38" s="13">
        <f t="shared" si="4"/>
        <v>-20880.919999999998</v>
      </c>
    </row>
    <row r="39" spans="1:8" ht="16.2" customHeight="1" x14ac:dyDescent="0.25">
      <c r="A39" s="7">
        <v>32</v>
      </c>
      <c r="B39" s="8" t="s">
        <v>35</v>
      </c>
      <c r="C39" s="9" t="s">
        <v>47</v>
      </c>
      <c r="D39" s="10"/>
      <c r="E39" s="11"/>
      <c r="F39" s="10">
        <v>1</v>
      </c>
      <c r="G39" s="12">
        <v>10234</v>
      </c>
      <c r="H39" s="13">
        <f t="shared" si="4"/>
        <v>-10234</v>
      </c>
    </row>
    <row r="40" spans="1:8" ht="16.2" customHeight="1" x14ac:dyDescent="0.25">
      <c r="A40" s="7">
        <v>33</v>
      </c>
      <c r="B40" s="8" t="s">
        <v>35</v>
      </c>
      <c r="C40" s="8" t="s">
        <v>48</v>
      </c>
      <c r="D40" s="10"/>
      <c r="E40" s="11"/>
      <c r="F40" s="10">
        <v>1</v>
      </c>
      <c r="G40" s="12">
        <v>11452.18</v>
      </c>
      <c r="H40" s="13">
        <f t="shared" si="4"/>
        <v>-11452.18</v>
      </c>
    </row>
    <row r="41" spans="1:8" ht="16.2" customHeight="1" x14ac:dyDescent="0.25">
      <c r="A41" s="7">
        <v>34</v>
      </c>
      <c r="B41" s="8" t="s">
        <v>35</v>
      </c>
      <c r="C41" s="8" t="s">
        <v>49</v>
      </c>
      <c r="D41" s="10"/>
      <c r="E41" s="11"/>
      <c r="F41" s="10">
        <v>2</v>
      </c>
      <c r="G41" s="12">
        <v>23234.17</v>
      </c>
      <c r="H41" s="13">
        <f t="shared" si="4"/>
        <v>-23234.17</v>
      </c>
    </row>
    <row r="42" spans="1:8" ht="16.2" customHeight="1" x14ac:dyDescent="0.25">
      <c r="A42" s="15"/>
      <c r="B42" s="16" t="s">
        <v>35</v>
      </c>
      <c r="C42" s="17" t="s">
        <v>50</v>
      </c>
      <c r="D42" s="18"/>
      <c r="E42" s="19">
        <f>SUM(E28:E41)</f>
        <v>365758.54</v>
      </c>
      <c r="F42" s="19"/>
      <c r="G42" s="19">
        <f>SUM(G28:G41)</f>
        <v>365758.53999999992</v>
      </c>
      <c r="H42" s="19">
        <f>SUM(H28:H41)</f>
        <v>0</v>
      </c>
    </row>
    <row r="43" spans="1:8" ht="16.2" customHeight="1" x14ac:dyDescent="0.25">
      <c r="A43" s="7">
        <v>35</v>
      </c>
      <c r="B43" s="8" t="s">
        <v>51</v>
      </c>
      <c r="C43" s="21" t="s">
        <v>52</v>
      </c>
      <c r="D43" s="10">
        <v>16</v>
      </c>
      <c r="E43" s="11">
        <v>246491.29</v>
      </c>
      <c r="F43" s="10">
        <v>1</v>
      </c>
      <c r="G43" s="12">
        <v>1194.1199999999999</v>
      </c>
      <c r="H43" s="13">
        <f t="shared" ref="H43:H60" si="5">+E43-G43</f>
        <v>245297.17</v>
      </c>
    </row>
    <row r="44" spans="1:8" ht="16.2" customHeight="1" x14ac:dyDescent="0.25">
      <c r="A44" s="7">
        <v>36</v>
      </c>
      <c r="B44" s="8" t="s">
        <v>51</v>
      </c>
      <c r="C44" s="21" t="s">
        <v>53</v>
      </c>
      <c r="D44" s="10"/>
      <c r="E44" s="11"/>
      <c r="F44" s="10">
        <v>1</v>
      </c>
      <c r="G44" s="12">
        <v>21528.799999999999</v>
      </c>
      <c r="H44" s="13">
        <f t="shared" si="5"/>
        <v>-21528.799999999999</v>
      </c>
    </row>
    <row r="45" spans="1:8" ht="16.2" customHeight="1" x14ac:dyDescent="0.25">
      <c r="A45" s="7">
        <v>37</v>
      </c>
      <c r="B45" s="8" t="s">
        <v>51</v>
      </c>
      <c r="C45" s="21" t="s">
        <v>54</v>
      </c>
      <c r="D45" s="10"/>
      <c r="E45" s="11"/>
      <c r="F45" s="10">
        <v>1</v>
      </c>
      <c r="G45" s="12">
        <v>76869.759999999995</v>
      </c>
      <c r="H45" s="13">
        <f t="shared" si="5"/>
        <v>-76869.759999999995</v>
      </c>
    </row>
    <row r="46" spans="1:8" ht="16.2" customHeight="1" x14ac:dyDescent="0.25">
      <c r="A46" s="7">
        <v>38</v>
      </c>
      <c r="B46" s="8" t="s">
        <v>51</v>
      </c>
      <c r="C46" s="21" t="s">
        <v>55</v>
      </c>
      <c r="D46" s="10"/>
      <c r="E46" s="11"/>
      <c r="F46" s="10"/>
      <c r="G46" s="12"/>
      <c r="H46" s="13">
        <f t="shared" si="5"/>
        <v>0</v>
      </c>
    </row>
    <row r="47" spans="1:8" ht="16.2" customHeight="1" x14ac:dyDescent="0.25">
      <c r="A47" s="7">
        <v>39</v>
      </c>
      <c r="B47" s="8" t="s">
        <v>51</v>
      </c>
      <c r="C47" s="21" t="s">
        <v>56</v>
      </c>
      <c r="D47" s="10"/>
      <c r="E47" s="11"/>
      <c r="F47" s="10">
        <v>2</v>
      </c>
      <c r="G47" s="12">
        <v>16720.599999999999</v>
      </c>
      <c r="H47" s="13">
        <f t="shared" si="5"/>
        <v>-16720.599999999999</v>
      </c>
    </row>
    <row r="48" spans="1:8" ht="16.2" customHeight="1" x14ac:dyDescent="0.25">
      <c r="A48" s="7">
        <v>40</v>
      </c>
      <c r="B48" s="8" t="s">
        <v>51</v>
      </c>
      <c r="C48" s="21" t="s">
        <v>57</v>
      </c>
      <c r="D48" s="10"/>
      <c r="E48" s="11"/>
      <c r="F48" s="10">
        <v>2</v>
      </c>
      <c r="G48" s="12">
        <v>38564.379999999997</v>
      </c>
      <c r="H48" s="13">
        <f t="shared" si="5"/>
        <v>-38564.379999999997</v>
      </c>
    </row>
    <row r="49" spans="1:8" ht="16.2" customHeight="1" x14ac:dyDescent="0.25">
      <c r="A49" s="7">
        <v>41</v>
      </c>
      <c r="B49" s="8" t="s">
        <v>51</v>
      </c>
      <c r="C49" s="21" t="s">
        <v>58</v>
      </c>
      <c r="D49" s="10"/>
      <c r="E49" s="11"/>
      <c r="F49" s="10">
        <v>1</v>
      </c>
      <c r="G49" s="12">
        <v>13083.73</v>
      </c>
      <c r="H49" s="13">
        <f t="shared" si="5"/>
        <v>-13083.73</v>
      </c>
    </row>
    <row r="50" spans="1:8" ht="16.2" customHeight="1" x14ac:dyDescent="0.25">
      <c r="A50" s="7">
        <v>42</v>
      </c>
      <c r="B50" s="8" t="s">
        <v>51</v>
      </c>
      <c r="C50" s="21" t="s">
        <v>59</v>
      </c>
      <c r="D50" s="10">
        <v>6</v>
      </c>
      <c r="E50" s="11">
        <v>59430.57</v>
      </c>
      <c r="F50" s="10">
        <v>4</v>
      </c>
      <c r="G50" s="12">
        <v>55248.19</v>
      </c>
      <c r="H50" s="13">
        <f t="shared" si="5"/>
        <v>4182.3799999999974</v>
      </c>
    </row>
    <row r="51" spans="1:8" ht="16.2" customHeight="1" x14ac:dyDescent="0.25">
      <c r="A51" s="7">
        <v>43</v>
      </c>
      <c r="B51" s="8" t="s">
        <v>51</v>
      </c>
      <c r="C51" s="21" t="s">
        <v>60</v>
      </c>
      <c r="D51" s="10">
        <v>1</v>
      </c>
      <c r="E51" s="11">
        <v>600</v>
      </c>
      <c r="F51" s="10">
        <v>3</v>
      </c>
      <c r="G51" s="12">
        <v>12356.66</v>
      </c>
      <c r="H51" s="13">
        <f t="shared" si="5"/>
        <v>-11756.66</v>
      </c>
    </row>
    <row r="52" spans="1:8" ht="16.2" customHeight="1" x14ac:dyDescent="0.25">
      <c r="A52" s="7">
        <v>44</v>
      </c>
      <c r="B52" s="8" t="s">
        <v>51</v>
      </c>
      <c r="C52" s="21" t="s">
        <v>61</v>
      </c>
      <c r="D52" s="10">
        <v>1</v>
      </c>
      <c r="E52" s="11">
        <v>7698</v>
      </c>
      <c r="F52" s="10">
        <v>4</v>
      </c>
      <c r="G52" s="12">
        <v>34104.370000000003</v>
      </c>
      <c r="H52" s="13">
        <f t="shared" si="5"/>
        <v>-26406.370000000003</v>
      </c>
    </row>
    <row r="53" spans="1:8" ht="16.2" customHeight="1" x14ac:dyDescent="0.25">
      <c r="A53" s="7">
        <v>45</v>
      </c>
      <c r="B53" s="8" t="s">
        <v>51</v>
      </c>
      <c r="C53" s="21" t="s">
        <v>62</v>
      </c>
      <c r="D53" s="10">
        <v>1</v>
      </c>
      <c r="E53" s="11">
        <v>1920</v>
      </c>
      <c r="F53" s="10">
        <v>3</v>
      </c>
      <c r="G53" s="12">
        <v>24177.24</v>
      </c>
      <c r="H53" s="13">
        <f t="shared" si="5"/>
        <v>-22257.24</v>
      </c>
    </row>
    <row r="54" spans="1:8" ht="16.2" customHeight="1" x14ac:dyDescent="0.25">
      <c r="A54" s="7">
        <v>46</v>
      </c>
      <c r="B54" s="8" t="s">
        <v>51</v>
      </c>
      <c r="C54" s="21" t="s">
        <v>63</v>
      </c>
      <c r="D54" s="10"/>
      <c r="E54" s="11"/>
      <c r="F54" s="10">
        <v>2</v>
      </c>
      <c r="G54" s="12">
        <v>18484.32</v>
      </c>
      <c r="H54" s="13">
        <f t="shared" si="5"/>
        <v>-18484.32</v>
      </c>
    </row>
    <row r="55" spans="1:8" ht="16.2" customHeight="1" x14ac:dyDescent="0.25">
      <c r="A55" s="7">
        <v>47</v>
      </c>
      <c r="B55" s="8" t="s">
        <v>51</v>
      </c>
      <c r="C55" s="21" t="s">
        <v>64</v>
      </c>
      <c r="D55" s="10"/>
      <c r="E55" s="11"/>
      <c r="F55" s="10">
        <v>1</v>
      </c>
      <c r="G55" s="12">
        <v>5539</v>
      </c>
      <c r="H55" s="13">
        <f t="shared" si="5"/>
        <v>-5539</v>
      </c>
    </row>
    <row r="56" spans="1:8" ht="16.2" customHeight="1" x14ac:dyDescent="0.25">
      <c r="A56" s="7">
        <v>48</v>
      </c>
      <c r="B56" s="8" t="s">
        <v>51</v>
      </c>
      <c r="C56" s="21" t="s">
        <v>65</v>
      </c>
      <c r="D56" s="10"/>
      <c r="E56" s="11"/>
      <c r="F56" s="10">
        <v>1</v>
      </c>
      <c r="G56" s="12">
        <v>3364.5</v>
      </c>
      <c r="H56" s="13">
        <f t="shared" si="5"/>
        <v>-3364.5</v>
      </c>
    </row>
    <row r="57" spans="1:8" ht="16.2" customHeight="1" x14ac:dyDescent="0.25">
      <c r="A57" s="7">
        <v>49</v>
      </c>
      <c r="B57" s="8" t="s">
        <v>51</v>
      </c>
      <c r="C57" s="21" t="s">
        <v>66</v>
      </c>
      <c r="D57" s="10"/>
      <c r="E57" s="11"/>
      <c r="F57" s="10">
        <v>1</v>
      </c>
      <c r="G57" s="12">
        <v>22973.24</v>
      </c>
      <c r="H57" s="13">
        <f t="shared" si="5"/>
        <v>-22973.24</v>
      </c>
    </row>
    <row r="58" spans="1:8" ht="16.2" customHeight="1" x14ac:dyDescent="0.25">
      <c r="A58" s="7">
        <v>50</v>
      </c>
      <c r="B58" s="8" t="s">
        <v>51</v>
      </c>
      <c r="C58" s="21" t="s">
        <v>67</v>
      </c>
      <c r="D58" s="10"/>
      <c r="E58" s="11"/>
      <c r="F58" s="10">
        <v>1</v>
      </c>
      <c r="G58" s="12">
        <v>16938.8</v>
      </c>
      <c r="H58" s="13">
        <f t="shared" si="5"/>
        <v>-16938.8</v>
      </c>
    </row>
    <row r="59" spans="1:8" ht="16.2" customHeight="1" x14ac:dyDescent="0.25">
      <c r="A59" s="7">
        <v>51</v>
      </c>
      <c r="B59" s="8" t="s">
        <v>51</v>
      </c>
      <c r="C59" s="21" t="s">
        <v>68</v>
      </c>
      <c r="D59" s="10">
        <v>8</v>
      </c>
      <c r="E59" s="11">
        <v>95493.28</v>
      </c>
      <c r="F59" s="10">
        <v>2</v>
      </c>
      <c r="G59" s="12">
        <v>27955.06</v>
      </c>
      <c r="H59" s="13">
        <f t="shared" si="5"/>
        <v>67538.22</v>
      </c>
    </row>
    <row r="60" spans="1:8" ht="16.2" customHeight="1" x14ac:dyDescent="0.25">
      <c r="A60" s="7">
        <v>52</v>
      </c>
      <c r="B60" s="8" t="s">
        <v>51</v>
      </c>
      <c r="C60" s="21" t="s">
        <v>69</v>
      </c>
      <c r="D60" s="10"/>
      <c r="E60" s="11"/>
      <c r="F60" s="10">
        <v>1</v>
      </c>
      <c r="G60" s="12">
        <v>21422.28</v>
      </c>
      <c r="H60" s="13">
        <f t="shared" si="5"/>
        <v>-21422.28</v>
      </c>
    </row>
    <row r="61" spans="1:8" ht="16.2" customHeight="1" x14ac:dyDescent="0.25">
      <c r="A61" s="15"/>
      <c r="B61" s="16" t="s">
        <v>51</v>
      </c>
      <c r="C61" s="17" t="s">
        <v>70</v>
      </c>
      <c r="D61" s="18"/>
      <c r="E61" s="19">
        <f>SUM(E43:E60)</f>
        <v>411633.14</v>
      </c>
      <c r="F61" s="19"/>
      <c r="G61" s="19">
        <f t="shared" ref="G61" si="6">SUM(G43:G60)</f>
        <v>410525.05000000005</v>
      </c>
      <c r="H61" s="19">
        <f>SUM(H43:H60)</f>
        <v>1108.0900000000256</v>
      </c>
    </row>
    <row r="62" spans="1:8" ht="16.2" customHeight="1" x14ac:dyDescent="0.25">
      <c r="A62" s="7">
        <v>53</v>
      </c>
      <c r="B62" s="8" t="s">
        <v>71</v>
      </c>
      <c r="C62" s="21" t="s">
        <v>72</v>
      </c>
      <c r="D62" s="10"/>
      <c r="E62" s="11"/>
      <c r="F62" s="10"/>
      <c r="G62" s="12"/>
      <c r="H62" s="13">
        <f t="shared" ref="H62:H70" si="7">+E62-G62</f>
        <v>0</v>
      </c>
    </row>
    <row r="63" spans="1:8" ht="16.2" customHeight="1" x14ac:dyDescent="0.25">
      <c r="A63" s="7">
        <v>54</v>
      </c>
      <c r="B63" s="8" t="s">
        <v>71</v>
      </c>
      <c r="C63" s="21" t="s">
        <v>73</v>
      </c>
      <c r="D63" s="10"/>
      <c r="E63" s="11"/>
      <c r="F63" s="10"/>
      <c r="G63" s="12"/>
      <c r="H63" s="13">
        <f t="shared" si="7"/>
        <v>0</v>
      </c>
    </row>
    <row r="64" spans="1:8" ht="16.2" customHeight="1" x14ac:dyDescent="0.25">
      <c r="A64" s="7">
        <v>55</v>
      </c>
      <c r="B64" s="8" t="s">
        <v>71</v>
      </c>
      <c r="C64" s="21" t="s">
        <v>74</v>
      </c>
      <c r="D64" s="10"/>
      <c r="E64" s="11"/>
      <c r="F64" s="10"/>
      <c r="G64" s="12"/>
      <c r="H64" s="13">
        <f t="shared" si="7"/>
        <v>0</v>
      </c>
    </row>
    <row r="65" spans="1:8" ht="16.2" customHeight="1" x14ac:dyDescent="0.25">
      <c r="A65" s="7">
        <v>56</v>
      </c>
      <c r="B65" s="8" t="s">
        <v>71</v>
      </c>
      <c r="C65" s="21" t="s">
        <v>75</v>
      </c>
      <c r="D65" s="10"/>
      <c r="E65" s="11"/>
      <c r="F65" s="10"/>
      <c r="G65" s="12"/>
      <c r="H65" s="13">
        <f t="shared" si="7"/>
        <v>0</v>
      </c>
    </row>
    <row r="66" spans="1:8" ht="16.2" customHeight="1" x14ac:dyDescent="0.25">
      <c r="A66" s="7">
        <v>57</v>
      </c>
      <c r="B66" s="8" t="s">
        <v>71</v>
      </c>
      <c r="C66" s="21" t="s">
        <v>76</v>
      </c>
      <c r="D66" s="10"/>
      <c r="E66" s="11"/>
      <c r="F66" s="10"/>
      <c r="G66" s="12"/>
      <c r="H66" s="13">
        <f t="shared" si="7"/>
        <v>0</v>
      </c>
    </row>
    <row r="67" spans="1:8" ht="16.2" customHeight="1" x14ac:dyDescent="0.25">
      <c r="A67" s="7">
        <v>58</v>
      </c>
      <c r="B67" s="8" t="s">
        <v>71</v>
      </c>
      <c r="C67" s="21" t="s">
        <v>77</v>
      </c>
      <c r="D67" s="10"/>
      <c r="E67" s="11"/>
      <c r="F67" s="10"/>
      <c r="G67" s="12"/>
      <c r="H67" s="13">
        <f t="shared" si="7"/>
        <v>0</v>
      </c>
    </row>
    <row r="68" spans="1:8" ht="16.2" customHeight="1" x14ac:dyDescent="0.25">
      <c r="A68" s="7">
        <v>59</v>
      </c>
      <c r="B68" s="8" t="s">
        <v>71</v>
      </c>
      <c r="C68" s="21" t="s">
        <v>78</v>
      </c>
      <c r="D68" s="10"/>
      <c r="E68" s="11"/>
      <c r="F68" s="10"/>
      <c r="G68" s="12"/>
      <c r="H68" s="13">
        <f t="shared" si="7"/>
        <v>0</v>
      </c>
    </row>
    <row r="69" spans="1:8" ht="16.2" customHeight="1" x14ac:dyDescent="0.25">
      <c r="A69" s="7">
        <v>60</v>
      </c>
      <c r="B69" s="8" t="s">
        <v>71</v>
      </c>
      <c r="C69" s="21" t="s">
        <v>79</v>
      </c>
      <c r="D69" s="10"/>
      <c r="E69" s="11"/>
      <c r="F69" s="10"/>
      <c r="G69" s="12"/>
      <c r="H69" s="13">
        <f t="shared" si="7"/>
        <v>0</v>
      </c>
    </row>
    <row r="70" spans="1:8" ht="16.2" customHeight="1" x14ac:dyDescent="0.25">
      <c r="A70" s="7">
        <v>61</v>
      </c>
      <c r="B70" s="8" t="s">
        <v>71</v>
      </c>
      <c r="C70" s="21" t="s">
        <v>80</v>
      </c>
      <c r="D70" s="10"/>
      <c r="E70" s="11"/>
      <c r="F70" s="10"/>
      <c r="G70" s="12"/>
      <c r="H70" s="13">
        <f t="shared" si="7"/>
        <v>0</v>
      </c>
    </row>
    <row r="71" spans="1:8" ht="16.2" customHeight="1" x14ac:dyDescent="0.25">
      <c r="A71" s="15"/>
      <c r="B71" s="16" t="s">
        <v>71</v>
      </c>
      <c r="C71" s="17" t="s">
        <v>81</v>
      </c>
      <c r="D71" s="18"/>
      <c r="E71" s="19">
        <f>SUM(E62:E70)</f>
        <v>0</v>
      </c>
      <c r="F71" s="19"/>
      <c r="G71" s="19">
        <f>SUM(G62:G70)</f>
        <v>0</v>
      </c>
      <c r="H71" s="19">
        <f>SUM(H62:H70)</f>
        <v>0</v>
      </c>
    </row>
    <row r="72" spans="1:8" ht="16.2" customHeight="1" x14ac:dyDescent="0.25">
      <c r="A72" s="7">
        <v>62</v>
      </c>
      <c r="B72" s="8" t="s">
        <v>127</v>
      </c>
      <c r="C72" s="21" t="s">
        <v>82</v>
      </c>
      <c r="D72" s="10"/>
      <c r="E72" s="11"/>
      <c r="F72" s="10"/>
      <c r="G72" s="12"/>
      <c r="H72" s="13">
        <f t="shared" ref="H72:H77" si="8">+E72-G72</f>
        <v>0</v>
      </c>
    </row>
    <row r="73" spans="1:8" ht="16.2" customHeight="1" x14ac:dyDescent="0.25">
      <c r="A73" s="7">
        <v>63</v>
      </c>
      <c r="B73" s="8" t="s">
        <v>127</v>
      </c>
      <c r="C73" s="21" t="s">
        <v>83</v>
      </c>
      <c r="D73" s="10"/>
      <c r="E73" s="11"/>
      <c r="F73" s="10"/>
      <c r="G73" s="12"/>
      <c r="H73" s="13">
        <f t="shared" si="8"/>
        <v>0</v>
      </c>
    </row>
    <row r="74" spans="1:8" ht="16.2" customHeight="1" x14ac:dyDescent="0.25">
      <c r="A74" s="7">
        <v>64</v>
      </c>
      <c r="B74" s="8" t="s">
        <v>127</v>
      </c>
      <c r="C74" s="21" t="s">
        <v>84</v>
      </c>
      <c r="D74" s="10"/>
      <c r="E74" s="11"/>
      <c r="F74" s="10"/>
      <c r="G74" s="12"/>
      <c r="H74" s="13">
        <f t="shared" si="8"/>
        <v>0</v>
      </c>
    </row>
    <row r="75" spans="1:8" ht="16.2" customHeight="1" x14ac:dyDescent="0.25">
      <c r="A75" s="7">
        <v>65</v>
      </c>
      <c r="B75" s="8" t="s">
        <v>127</v>
      </c>
      <c r="C75" s="21" t="s">
        <v>85</v>
      </c>
      <c r="D75" s="10"/>
      <c r="E75" s="11"/>
      <c r="F75" s="10"/>
      <c r="G75" s="12"/>
      <c r="H75" s="13">
        <f t="shared" si="8"/>
        <v>0</v>
      </c>
    </row>
    <row r="76" spans="1:8" ht="16.2" customHeight="1" x14ac:dyDescent="0.25">
      <c r="A76" s="7">
        <v>66</v>
      </c>
      <c r="B76" s="8" t="s">
        <v>127</v>
      </c>
      <c r="C76" s="21" t="s">
        <v>86</v>
      </c>
      <c r="D76" s="10"/>
      <c r="E76" s="11"/>
      <c r="F76" s="10"/>
      <c r="G76" s="12"/>
      <c r="H76" s="13">
        <f t="shared" si="8"/>
        <v>0</v>
      </c>
    </row>
    <row r="77" spans="1:8" ht="16.2" customHeight="1" x14ac:dyDescent="0.25">
      <c r="A77" s="7">
        <v>67</v>
      </c>
      <c r="B77" s="8" t="s">
        <v>127</v>
      </c>
      <c r="C77" s="21" t="s">
        <v>87</v>
      </c>
      <c r="D77" s="10"/>
      <c r="E77" s="11"/>
      <c r="F77" s="10"/>
      <c r="G77" s="12"/>
      <c r="H77" s="13">
        <f t="shared" si="8"/>
        <v>0</v>
      </c>
    </row>
    <row r="78" spans="1:8" ht="16.2" customHeight="1" x14ac:dyDescent="0.25">
      <c r="A78" s="15"/>
      <c r="B78" s="16" t="s">
        <v>127</v>
      </c>
      <c r="C78" s="17" t="s">
        <v>88</v>
      </c>
      <c r="D78" s="18"/>
      <c r="E78" s="19">
        <f>SUM(E72:E77)</f>
        <v>0</v>
      </c>
      <c r="F78" s="19"/>
      <c r="G78" s="19">
        <f>SUM(G72:G77)</f>
        <v>0</v>
      </c>
      <c r="H78" s="19">
        <f>SUM(H72:H77)</f>
        <v>0</v>
      </c>
    </row>
    <row r="79" spans="1:8" ht="16.2" customHeight="1" x14ac:dyDescent="0.25">
      <c r="A79" s="7">
        <v>68</v>
      </c>
      <c r="B79" s="8" t="s">
        <v>89</v>
      </c>
      <c r="C79" s="9" t="s">
        <v>90</v>
      </c>
      <c r="D79" s="10"/>
      <c r="E79" s="11"/>
      <c r="F79" s="10"/>
      <c r="G79" s="12"/>
      <c r="H79" s="13">
        <f t="shared" ref="H79:H99" si="9">+E79-G79</f>
        <v>0</v>
      </c>
    </row>
    <row r="80" spans="1:8" ht="16.2" customHeight="1" x14ac:dyDescent="0.25">
      <c r="A80" s="7">
        <v>69</v>
      </c>
      <c r="B80" s="8" t="s">
        <v>89</v>
      </c>
      <c r="C80" s="9" t="s">
        <v>91</v>
      </c>
      <c r="D80" s="10"/>
      <c r="E80" s="11"/>
      <c r="F80" s="10"/>
      <c r="G80" s="12"/>
      <c r="H80" s="13">
        <f t="shared" si="9"/>
        <v>0</v>
      </c>
    </row>
    <row r="81" spans="1:8" ht="16.2" customHeight="1" x14ac:dyDescent="0.25">
      <c r="A81" s="7">
        <v>70</v>
      </c>
      <c r="B81" s="8" t="s">
        <v>89</v>
      </c>
      <c r="C81" s="9" t="s">
        <v>92</v>
      </c>
      <c r="D81" s="10"/>
      <c r="E81" s="11"/>
      <c r="F81" s="10"/>
      <c r="G81" s="12"/>
      <c r="H81" s="13">
        <f t="shared" si="9"/>
        <v>0</v>
      </c>
    </row>
    <row r="82" spans="1:8" ht="16.2" customHeight="1" x14ac:dyDescent="0.25">
      <c r="A82" s="7">
        <v>71</v>
      </c>
      <c r="B82" s="8" t="s">
        <v>89</v>
      </c>
      <c r="C82" s="9" t="s">
        <v>93</v>
      </c>
      <c r="D82" s="10"/>
      <c r="E82" s="11"/>
      <c r="F82" s="10"/>
      <c r="G82" s="12"/>
      <c r="H82" s="13">
        <f t="shared" si="9"/>
        <v>0</v>
      </c>
    </row>
    <row r="83" spans="1:8" ht="16.2" customHeight="1" x14ac:dyDescent="0.25">
      <c r="A83" s="7">
        <v>72</v>
      </c>
      <c r="B83" s="8" t="s">
        <v>89</v>
      </c>
      <c r="C83" s="9" t="s">
        <v>94</v>
      </c>
      <c r="D83" s="10"/>
      <c r="E83" s="11"/>
      <c r="F83" s="10"/>
      <c r="G83" s="12"/>
      <c r="H83" s="13">
        <f t="shared" si="9"/>
        <v>0</v>
      </c>
    </row>
    <row r="84" spans="1:8" ht="16.2" customHeight="1" x14ac:dyDescent="0.25">
      <c r="A84" s="7">
        <v>73</v>
      </c>
      <c r="B84" s="8" t="s">
        <v>89</v>
      </c>
      <c r="C84" s="9" t="s">
        <v>95</v>
      </c>
      <c r="D84" s="10"/>
      <c r="E84" s="11"/>
      <c r="F84" s="10"/>
      <c r="G84" s="12"/>
      <c r="H84" s="13">
        <f t="shared" si="9"/>
        <v>0</v>
      </c>
    </row>
    <row r="85" spans="1:8" ht="16.2" customHeight="1" x14ac:dyDescent="0.25">
      <c r="A85" s="7">
        <v>74</v>
      </c>
      <c r="B85" s="8" t="s">
        <v>89</v>
      </c>
      <c r="C85" s="9" t="s">
        <v>96</v>
      </c>
      <c r="D85" s="10"/>
      <c r="E85" s="11"/>
      <c r="F85" s="10"/>
      <c r="G85" s="12"/>
      <c r="H85" s="13">
        <f t="shared" si="9"/>
        <v>0</v>
      </c>
    </row>
    <row r="86" spans="1:8" ht="16.2" customHeight="1" x14ac:dyDescent="0.25">
      <c r="A86" s="7">
        <v>75</v>
      </c>
      <c r="B86" s="8" t="s">
        <v>89</v>
      </c>
      <c r="C86" s="9" t="s">
        <v>97</v>
      </c>
      <c r="D86" s="10"/>
      <c r="E86" s="11"/>
      <c r="F86" s="10"/>
      <c r="G86" s="12"/>
      <c r="H86" s="13">
        <f t="shared" si="9"/>
        <v>0</v>
      </c>
    </row>
    <row r="87" spans="1:8" ht="16.2" customHeight="1" x14ac:dyDescent="0.25">
      <c r="A87" s="7">
        <v>76</v>
      </c>
      <c r="B87" s="8" t="s">
        <v>89</v>
      </c>
      <c r="C87" s="9" t="s">
        <v>98</v>
      </c>
      <c r="D87" s="10"/>
      <c r="E87" s="11"/>
      <c r="F87" s="10"/>
      <c r="G87" s="12"/>
      <c r="H87" s="13">
        <f t="shared" si="9"/>
        <v>0</v>
      </c>
    </row>
    <row r="88" spans="1:8" ht="16.2" customHeight="1" x14ac:dyDescent="0.25">
      <c r="A88" s="7">
        <v>77</v>
      </c>
      <c r="B88" s="8" t="s">
        <v>89</v>
      </c>
      <c r="C88" s="9" t="s">
        <v>99</v>
      </c>
      <c r="D88" s="10"/>
      <c r="E88" s="11"/>
      <c r="F88" s="10"/>
      <c r="G88" s="12"/>
      <c r="H88" s="13">
        <f t="shared" si="9"/>
        <v>0</v>
      </c>
    </row>
    <row r="89" spans="1:8" ht="16.2" customHeight="1" x14ac:dyDescent="0.25">
      <c r="A89" s="7">
        <v>78</v>
      </c>
      <c r="B89" s="8" t="s">
        <v>89</v>
      </c>
      <c r="C89" s="9" t="s">
        <v>100</v>
      </c>
      <c r="D89" s="10"/>
      <c r="E89" s="11"/>
      <c r="F89" s="10"/>
      <c r="G89" s="12"/>
      <c r="H89" s="13">
        <f t="shared" si="9"/>
        <v>0</v>
      </c>
    </row>
    <row r="90" spans="1:8" ht="16.2" customHeight="1" x14ac:dyDescent="0.25">
      <c r="A90" s="7">
        <v>79</v>
      </c>
      <c r="B90" s="8" t="s">
        <v>89</v>
      </c>
      <c r="C90" s="9" t="s">
        <v>101</v>
      </c>
      <c r="D90" s="10"/>
      <c r="E90" s="11"/>
      <c r="F90" s="10"/>
      <c r="G90" s="12"/>
      <c r="H90" s="13">
        <f t="shared" si="9"/>
        <v>0</v>
      </c>
    </row>
    <row r="91" spans="1:8" ht="16.2" customHeight="1" x14ac:dyDescent="0.25">
      <c r="A91" s="7">
        <v>80</v>
      </c>
      <c r="B91" s="8" t="s">
        <v>89</v>
      </c>
      <c r="C91" s="9" t="s">
        <v>102</v>
      </c>
      <c r="D91" s="10"/>
      <c r="E91" s="11"/>
      <c r="F91" s="10"/>
      <c r="G91" s="12"/>
      <c r="H91" s="13">
        <f t="shared" si="9"/>
        <v>0</v>
      </c>
    </row>
    <row r="92" spans="1:8" ht="16.2" customHeight="1" x14ac:dyDescent="0.25">
      <c r="A92" s="7">
        <v>81</v>
      </c>
      <c r="B92" s="8" t="s">
        <v>89</v>
      </c>
      <c r="C92" s="9" t="s">
        <v>103</v>
      </c>
      <c r="D92" s="10"/>
      <c r="E92" s="11"/>
      <c r="F92" s="10"/>
      <c r="G92" s="12"/>
      <c r="H92" s="13">
        <f t="shared" si="9"/>
        <v>0</v>
      </c>
    </row>
    <row r="93" spans="1:8" ht="16.2" customHeight="1" x14ac:dyDescent="0.25">
      <c r="A93" s="7">
        <v>82</v>
      </c>
      <c r="B93" s="8" t="s">
        <v>89</v>
      </c>
      <c r="C93" s="9" t="s">
        <v>104</v>
      </c>
      <c r="D93" s="10"/>
      <c r="E93" s="11"/>
      <c r="F93" s="10"/>
      <c r="G93" s="12"/>
      <c r="H93" s="13">
        <f t="shared" si="9"/>
        <v>0</v>
      </c>
    </row>
    <row r="94" spans="1:8" ht="16.2" customHeight="1" x14ac:dyDescent="0.25">
      <c r="A94" s="7">
        <v>83</v>
      </c>
      <c r="B94" s="8" t="s">
        <v>89</v>
      </c>
      <c r="C94" s="9" t="s">
        <v>105</v>
      </c>
      <c r="D94" s="10"/>
      <c r="E94" s="11"/>
      <c r="F94" s="10"/>
      <c r="G94" s="12"/>
      <c r="H94" s="13">
        <f t="shared" si="9"/>
        <v>0</v>
      </c>
    </row>
    <row r="95" spans="1:8" ht="16.2" customHeight="1" x14ac:dyDescent="0.25">
      <c r="A95" s="7">
        <v>84</v>
      </c>
      <c r="B95" s="8" t="s">
        <v>89</v>
      </c>
      <c r="C95" s="9" t="s">
        <v>106</v>
      </c>
      <c r="D95" s="10"/>
      <c r="E95" s="11"/>
      <c r="F95" s="10"/>
      <c r="G95" s="12"/>
      <c r="H95" s="13">
        <f t="shared" si="9"/>
        <v>0</v>
      </c>
    </row>
    <row r="96" spans="1:8" ht="16.2" customHeight="1" x14ac:dyDescent="0.25">
      <c r="A96" s="7">
        <v>85</v>
      </c>
      <c r="B96" s="8" t="s">
        <v>89</v>
      </c>
      <c r="C96" s="9" t="s">
        <v>107</v>
      </c>
      <c r="D96" s="10"/>
      <c r="E96" s="11"/>
      <c r="F96" s="10"/>
      <c r="G96" s="12"/>
      <c r="H96" s="13">
        <f t="shared" si="9"/>
        <v>0</v>
      </c>
    </row>
    <row r="97" spans="1:8" ht="16.2" customHeight="1" x14ac:dyDescent="0.25">
      <c r="A97" s="7">
        <v>86</v>
      </c>
      <c r="B97" s="8" t="s">
        <v>89</v>
      </c>
      <c r="C97" s="9" t="s">
        <v>108</v>
      </c>
      <c r="D97" s="10"/>
      <c r="E97" s="11"/>
      <c r="F97" s="10"/>
      <c r="G97" s="12"/>
      <c r="H97" s="13">
        <f t="shared" si="9"/>
        <v>0</v>
      </c>
    </row>
    <row r="98" spans="1:8" ht="16.2" customHeight="1" x14ac:dyDescent="0.25">
      <c r="A98" s="7">
        <v>87</v>
      </c>
      <c r="B98" s="8" t="s">
        <v>89</v>
      </c>
      <c r="C98" s="9" t="s">
        <v>109</v>
      </c>
      <c r="D98" s="10"/>
      <c r="E98" s="11"/>
      <c r="F98" s="10"/>
      <c r="G98" s="12"/>
      <c r="H98" s="13">
        <f t="shared" si="9"/>
        <v>0</v>
      </c>
    </row>
    <row r="99" spans="1:8" ht="16.2" customHeight="1" x14ac:dyDescent="0.25">
      <c r="A99" s="7">
        <v>88</v>
      </c>
      <c r="B99" s="8" t="s">
        <v>89</v>
      </c>
      <c r="C99" s="9" t="s">
        <v>110</v>
      </c>
      <c r="D99" s="10"/>
      <c r="E99" s="11"/>
      <c r="F99" s="10"/>
      <c r="G99" s="12"/>
      <c r="H99" s="13">
        <f t="shared" si="9"/>
        <v>0</v>
      </c>
    </row>
    <row r="100" spans="1:8" ht="16.2" customHeight="1" x14ac:dyDescent="0.25">
      <c r="A100" s="15"/>
      <c r="B100" s="16" t="s">
        <v>89</v>
      </c>
      <c r="C100" s="17" t="s">
        <v>111</v>
      </c>
      <c r="D100" s="18"/>
      <c r="E100" s="19">
        <f>SUM(E94:E99)</f>
        <v>0</v>
      </c>
      <c r="F100" s="19"/>
      <c r="G100" s="19">
        <f>SUM(G94:G99)</f>
        <v>0</v>
      </c>
      <c r="H100" s="19">
        <f>SUM(H94:H99)</f>
        <v>0</v>
      </c>
    </row>
    <row r="101" spans="1:8" ht="16.2" customHeight="1" x14ac:dyDescent="0.25">
      <c r="A101" s="57" t="s">
        <v>112</v>
      </c>
      <c r="B101" s="58"/>
      <c r="C101" s="66"/>
      <c r="D101" s="22"/>
      <c r="E101" s="23">
        <f>+E18+E27+E42+E61+E71+E78</f>
        <v>1156805.1800000002</v>
      </c>
      <c r="F101" s="22"/>
      <c r="G101" s="23">
        <f t="shared" ref="G101" si="10">+G18+G27+G42+G61+G71+G78</f>
        <v>1156805.18</v>
      </c>
      <c r="H101" s="23">
        <f>+E101-G101</f>
        <v>0</v>
      </c>
    </row>
    <row r="102" spans="1:8" ht="16.2" customHeight="1" x14ac:dyDescent="0.25">
      <c r="G102"/>
    </row>
    <row r="103" spans="1:8" ht="16.2" customHeight="1" x14ac:dyDescent="0.25">
      <c r="A103" s="24" t="s">
        <v>113</v>
      </c>
    </row>
  </sheetData>
  <mergeCells count="9">
    <mergeCell ref="A101:C101"/>
    <mergeCell ref="A1:H1"/>
    <mergeCell ref="A2:H2"/>
    <mergeCell ref="A3:H3"/>
    <mergeCell ref="A4:A5"/>
    <mergeCell ref="B4:B5"/>
    <mergeCell ref="C4:C5"/>
    <mergeCell ref="D4:E4"/>
    <mergeCell ref="F4:G4"/>
  </mergeCells>
  <pageMargins left="0.23622047244094491" right="0.23622047244094491" top="0.74803149606299213" bottom="0.59055118110236227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12EA-09F0-4B5E-9A8A-65E54F092C43}">
  <dimension ref="A1:H103"/>
  <sheetViews>
    <sheetView zoomScale="90" zoomScaleNormal="90" workbookViewId="0">
      <pane ySplit="5" topLeftCell="A75" activePane="bottomLeft" state="frozen"/>
      <selection pane="bottomLeft" activeCell="J80" sqref="J80"/>
    </sheetView>
  </sheetViews>
  <sheetFormatPr defaultRowHeight="16.2" customHeight="1" x14ac:dyDescent="0.25"/>
  <cols>
    <col min="1" max="1" width="5.8984375" style="27" customWidth="1"/>
    <col min="2" max="2" width="11.19921875" style="52" bestFit="1" customWidth="1"/>
    <col min="3" max="3" width="31.796875" style="52" customWidth="1"/>
    <col min="4" max="4" width="10.69921875" style="53" customWidth="1"/>
    <col min="5" max="5" width="15.09765625" style="54" customWidth="1"/>
    <col min="6" max="6" width="11" style="53" customWidth="1"/>
    <col min="7" max="7" width="14.5" style="54" customWidth="1"/>
    <col min="8" max="8" width="12.8984375" style="28" customWidth="1"/>
    <col min="9" max="16384" width="8.796875" style="28"/>
  </cols>
  <sheetData>
    <row r="1" spans="1:8" ht="19.2" customHeight="1" x14ac:dyDescent="0.35">
      <c r="A1" s="70" t="s">
        <v>116</v>
      </c>
      <c r="B1" s="70"/>
      <c r="C1" s="70"/>
      <c r="D1" s="70"/>
      <c r="E1" s="70"/>
      <c r="F1" s="70"/>
      <c r="G1" s="70"/>
      <c r="H1" s="70"/>
    </row>
    <row r="2" spans="1:8" ht="16.2" customHeight="1" x14ac:dyDescent="0.25">
      <c r="A2" s="70" t="s">
        <v>117</v>
      </c>
      <c r="B2" s="70"/>
      <c r="C2" s="70"/>
      <c r="D2" s="70"/>
      <c r="E2" s="70"/>
      <c r="F2" s="70"/>
      <c r="G2" s="70"/>
      <c r="H2" s="70"/>
    </row>
    <row r="3" spans="1:8" ht="16.2" customHeight="1" x14ac:dyDescent="0.25">
      <c r="A3" s="71"/>
      <c r="B3" s="71"/>
      <c r="C3" s="71"/>
      <c r="D3" s="71"/>
      <c r="E3" s="71"/>
      <c r="F3" s="71"/>
      <c r="G3" s="71"/>
      <c r="H3" s="71"/>
    </row>
    <row r="4" spans="1:8" s="32" customFormat="1" ht="16.2" customHeight="1" x14ac:dyDescent="0.25">
      <c r="A4" s="72" t="s">
        <v>2</v>
      </c>
      <c r="B4" s="73" t="s">
        <v>3</v>
      </c>
      <c r="C4" s="73" t="s">
        <v>4</v>
      </c>
      <c r="D4" s="72" t="s">
        <v>5</v>
      </c>
      <c r="E4" s="72"/>
      <c r="F4" s="72" t="s">
        <v>6</v>
      </c>
      <c r="G4" s="74"/>
      <c r="H4" s="31" t="s">
        <v>7</v>
      </c>
    </row>
    <row r="5" spans="1:8" s="32" customFormat="1" ht="33" customHeight="1" x14ac:dyDescent="0.25">
      <c r="A5" s="72"/>
      <c r="B5" s="73"/>
      <c r="C5" s="73"/>
      <c r="D5" s="29" t="s">
        <v>8</v>
      </c>
      <c r="E5" s="29" t="s">
        <v>9</v>
      </c>
      <c r="F5" s="29" t="s">
        <v>8</v>
      </c>
      <c r="G5" s="30" t="s">
        <v>9</v>
      </c>
      <c r="H5" s="33" t="s">
        <v>10</v>
      </c>
    </row>
    <row r="6" spans="1:8" ht="16.2" customHeight="1" x14ac:dyDescent="0.25">
      <c r="A6" s="34">
        <v>1</v>
      </c>
      <c r="B6" s="35" t="s">
        <v>11</v>
      </c>
      <c r="C6" s="36" t="s">
        <v>12</v>
      </c>
      <c r="D6" s="37">
        <v>12</v>
      </c>
      <c r="E6" s="38">
        <v>224012.7</v>
      </c>
      <c r="F6" s="37">
        <v>2</v>
      </c>
      <c r="G6" s="39">
        <v>13638</v>
      </c>
      <c r="H6" s="40">
        <f t="shared" ref="H6:H17" si="0">+E6-G6</f>
        <v>210374.7</v>
      </c>
    </row>
    <row r="7" spans="1:8" ht="16.2" customHeight="1" x14ac:dyDescent="0.25">
      <c r="A7" s="34">
        <v>2</v>
      </c>
      <c r="B7" s="35" t="s">
        <v>11</v>
      </c>
      <c r="C7" s="41" t="s">
        <v>13</v>
      </c>
      <c r="D7" s="37"/>
      <c r="E7" s="38"/>
      <c r="F7" s="37">
        <v>1</v>
      </c>
      <c r="G7" s="39">
        <v>22065.61</v>
      </c>
      <c r="H7" s="40">
        <f t="shared" si="0"/>
        <v>-22065.61</v>
      </c>
    </row>
    <row r="8" spans="1:8" ht="16.2" customHeight="1" x14ac:dyDescent="0.25">
      <c r="A8" s="34">
        <v>3</v>
      </c>
      <c r="B8" s="35" t="s">
        <v>11</v>
      </c>
      <c r="C8" s="36" t="s">
        <v>14</v>
      </c>
      <c r="D8" s="37"/>
      <c r="E8" s="38"/>
      <c r="F8" s="37">
        <v>1</v>
      </c>
      <c r="G8" s="39">
        <v>30162.080000000002</v>
      </c>
      <c r="H8" s="40">
        <f t="shared" si="0"/>
        <v>-30162.080000000002</v>
      </c>
    </row>
    <row r="9" spans="1:8" ht="16.2" customHeight="1" x14ac:dyDescent="0.25">
      <c r="A9" s="34">
        <v>4</v>
      </c>
      <c r="B9" s="35" t="s">
        <v>11</v>
      </c>
      <c r="C9" s="36" t="s">
        <v>15</v>
      </c>
      <c r="D9" s="37"/>
      <c r="E9" s="38"/>
      <c r="F9" s="37">
        <v>1</v>
      </c>
      <c r="G9" s="39">
        <v>22668.15</v>
      </c>
      <c r="H9" s="40">
        <f t="shared" si="0"/>
        <v>-22668.15</v>
      </c>
    </row>
    <row r="10" spans="1:8" ht="16.2" customHeight="1" x14ac:dyDescent="0.25">
      <c r="A10" s="34">
        <v>5</v>
      </c>
      <c r="B10" s="35" t="s">
        <v>11</v>
      </c>
      <c r="C10" s="36" t="s">
        <v>16</v>
      </c>
      <c r="D10" s="37"/>
      <c r="E10" s="38"/>
      <c r="F10" s="37">
        <v>1</v>
      </c>
      <c r="G10" s="39">
        <v>30866.63</v>
      </c>
      <c r="H10" s="40">
        <f t="shared" si="0"/>
        <v>-30866.63</v>
      </c>
    </row>
    <row r="11" spans="1:8" ht="16.2" customHeight="1" x14ac:dyDescent="0.25">
      <c r="A11" s="34">
        <v>6</v>
      </c>
      <c r="B11" s="35" t="s">
        <v>11</v>
      </c>
      <c r="C11" s="36" t="s">
        <v>17</v>
      </c>
      <c r="D11" s="37"/>
      <c r="E11" s="38"/>
      <c r="F11" s="37">
        <v>1</v>
      </c>
      <c r="G11" s="39">
        <v>4832.46</v>
      </c>
      <c r="H11" s="40">
        <f t="shared" si="0"/>
        <v>-4832.46</v>
      </c>
    </row>
    <row r="12" spans="1:8" ht="16.2" customHeight="1" x14ac:dyDescent="0.25">
      <c r="A12" s="34">
        <v>7</v>
      </c>
      <c r="B12" s="35" t="s">
        <v>11</v>
      </c>
      <c r="C12" s="36" t="s">
        <v>18</v>
      </c>
      <c r="D12" s="37"/>
      <c r="E12" s="38"/>
      <c r="F12" s="37">
        <v>1</v>
      </c>
      <c r="G12" s="39">
        <v>11967.95</v>
      </c>
      <c r="H12" s="40">
        <f t="shared" si="0"/>
        <v>-11967.95</v>
      </c>
    </row>
    <row r="13" spans="1:8" ht="16.2" customHeight="1" x14ac:dyDescent="0.25">
      <c r="A13" s="34">
        <v>8</v>
      </c>
      <c r="B13" s="35" t="s">
        <v>11</v>
      </c>
      <c r="C13" s="36" t="s">
        <v>19</v>
      </c>
      <c r="D13" s="37"/>
      <c r="E13" s="38"/>
      <c r="F13" s="37">
        <v>1</v>
      </c>
      <c r="G13" s="39">
        <v>19641.150000000001</v>
      </c>
      <c r="H13" s="40">
        <f t="shared" si="0"/>
        <v>-19641.150000000001</v>
      </c>
    </row>
    <row r="14" spans="1:8" ht="16.2" customHeight="1" x14ac:dyDescent="0.25">
      <c r="A14" s="34">
        <v>9</v>
      </c>
      <c r="B14" s="35" t="s">
        <v>11</v>
      </c>
      <c r="C14" s="36" t="s">
        <v>20</v>
      </c>
      <c r="D14" s="37"/>
      <c r="E14" s="38"/>
      <c r="F14" s="37">
        <v>1</v>
      </c>
      <c r="G14" s="39">
        <v>25918.32</v>
      </c>
      <c r="H14" s="40">
        <f t="shared" si="0"/>
        <v>-25918.32</v>
      </c>
    </row>
    <row r="15" spans="1:8" ht="16.2" customHeight="1" x14ac:dyDescent="0.25">
      <c r="A15" s="34">
        <v>10</v>
      </c>
      <c r="B15" s="35" t="s">
        <v>11</v>
      </c>
      <c r="C15" s="36" t="s">
        <v>21</v>
      </c>
      <c r="D15" s="37"/>
      <c r="E15" s="38"/>
      <c r="F15" s="37">
        <v>1</v>
      </c>
      <c r="G15" s="39">
        <v>35275.32</v>
      </c>
      <c r="H15" s="40">
        <f t="shared" si="0"/>
        <v>-35275.32</v>
      </c>
    </row>
    <row r="16" spans="1:8" ht="16.2" customHeight="1" x14ac:dyDescent="0.25">
      <c r="A16" s="34">
        <v>11</v>
      </c>
      <c r="B16" s="35" t="s">
        <v>11</v>
      </c>
      <c r="C16" s="36" t="s">
        <v>22</v>
      </c>
      <c r="D16" s="37">
        <v>1</v>
      </c>
      <c r="E16" s="38">
        <v>3235</v>
      </c>
      <c r="F16" s="37">
        <v>1</v>
      </c>
      <c r="G16" s="39">
        <v>11241.25</v>
      </c>
      <c r="H16" s="40">
        <f t="shared" si="0"/>
        <v>-8006.25</v>
      </c>
    </row>
    <row r="17" spans="1:8" ht="16.2" customHeight="1" x14ac:dyDescent="0.25">
      <c r="A17" s="34">
        <v>12</v>
      </c>
      <c r="B17" s="35" t="s">
        <v>11</v>
      </c>
      <c r="C17" s="36" t="s">
        <v>23</v>
      </c>
      <c r="D17" s="37"/>
      <c r="E17" s="38"/>
      <c r="F17" s="37">
        <v>1</v>
      </c>
      <c r="G17" s="39">
        <v>9373.7800000000007</v>
      </c>
      <c r="H17" s="40">
        <f t="shared" si="0"/>
        <v>-9373.7800000000007</v>
      </c>
    </row>
    <row r="18" spans="1:8" ht="16.2" customHeight="1" x14ac:dyDescent="0.25">
      <c r="A18" s="42"/>
      <c r="B18" s="43" t="s">
        <v>11</v>
      </c>
      <c r="C18" s="44" t="s">
        <v>24</v>
      </c>
      <c r="D18" s="45"/>
      <c r="E18" s="46">
        <f>SUM(E6:E17)</f>
        <v>227247.7</v>
      </c>
      <c r="F18" s="46"/>
      <c r="G18" s="46">
        <f t="shared" ref="G18:H18" si="1">SUM(G6:G17)</f>
        <v>237650.7</v>
      </c>
      <c r="H18" s="46">
        <f t="shared" si="1"/>
        <v>-10402.999999999987</v>
      </c>
    </row>
    <row r="19" spans="1:8" ht="16.2" customHeight="1" x14ac:dyDescent="0.25">
      <c r="A19" s="34">
        <v>13</v>
      </c>
      <c r="B19" s="35" t="s">
        <v>25</v>
      </c>
      <c r="C19" s="36" t="s">
        <v>26</v>
      </c>
      <c r="D19" s="37"/>
      <c r="E19" s="38"/>
      <c r="F19" s="37"/>
      <c r="G19" s="39"/>
      <c r="H19" s="40">
        <f t="shared" ref="H19:H26" si="2">+E19-G19</f>
        <v>0</v>
      </c>
    </row>
    <row r="20" spans="1:8" ht="16.2" customHeight="1" x14ac:dyDescent="0.25">
      <c r="A20" s="34">
        <v>14</v>
      </c>
      <c r="B20" s="35" t="s">
        <v>25</v>
      </c>
      <c r="C20" s="36" t="s">
        <v>27</v>
      </c>
      <c r="D20" s="37"/>
      <c r="E20" s="38"/>
      <c r="F20" s="37"/>
      <c r="G20" s="39"/>
      <c r="H20" s="40">
        <f t="shared" si="2"/>
        <v>0</v>
      </c>
    </row>
    <row r="21" spans="1:8" ht="16.2" customHeight="1" x14ac:dyDescent="0.25">
      <c r="A21" s="34">
        <v>15</v>
      </c>
      <c r="B21" s="35" t="s">
        <v>25</v>
      </c>
      <c r="C21" s="36" t="s">
        <v>28</v>
      </c>
      <c r="D21" s="37"/>
      <c r="E21" s="38"/>
      <c r="F21" s="37"/>
      <c r="G21" s="39"/>
      <c r="H21" s="40">
        <f t="shared" si="2"/>
        <v>0</v>
      </c>
    </row>
    <row r="22" spans="1:8" ht="16.2" customHeight="1" x14ac:dyDescent="0.25">
      <c r="A22" s="34">
        <v>16</v>
      </c>
      <c r="B22" s="35" t="s">
        <v>25</v>
      </c>
      <c r="C22" s="36" t="s">
        <v>29</v>
      </c>
      <c r="D22" s="37"/>
      <c r="E22" s="38"/>
      <c r="F22" s="37"/>
      <c r="G22" s="39"/>
      <c r="H22" s="40">
        <f t="shared" si="2"/>
        <v>0</v>
      </c>
    </row>
    <row r="23" spans="1:8" ht="16.2" customHeight="1" x14ac:dyDescent="0.25">
      <c r="A23" s="34">
        <v>17</v>
      </c>
      <c r="B23" s="35" t="s">
        <v>25</v>
      </c>
      <c r="C23" s="36" t="s">
        <v>30</v>
      </c>
      <c r="D23" s="37"/>
      <c r="E23" s="38"/>
      <c r="F23" s="37"/>
      <c r="G23" s="39"/>
      <c r="H23" s="40">
        <f t="shared" si="2"/>
        <v>0</v>
      </c>
    </row>
    <row r="24" spans="1:8" ht="16.2" customHeight="1" x14ac:dyDescent="0.25">
      <c r="A24" s="34">
        <v>18</v>
      </c>
      <c r="B24" s="35" t="s">
        <v>25</v>
      </c>
      <c r="C24" s="36" t="s">
        <v>31</v>
      </c>
      <c r="D24" s="37"/>
      <c r="E24" s="38"/>
      <c r="F24" s="37"/>
      <c r="G24" s="39"/>
      <c r="H24" s="40">
        <f t="shared" si="2"/>
        <v>0</v>
      </c>
    </row>
    <row r="25" spans="1:8" ht="16.2" customHeight="1" x14ac:dyDescent="0.25">
      <c r="A25" s="34">
        <v>19</v>
      </c>
      <c r="B25" s="35" t="s">
        <v>25</v>
      </c>
      <c r="C25" s="36" t="s">
        <v>32</v>
      </c>
      <c r="D25" s="37"/>
      <c r="E25" s="38"/>
      <c r="F25" s="37"/>
      <c r="G25" s="39"/>
      <c r="H25" s="40">
        <f t="shared" si="2"/>
        <v>0</v>
      </c>
    </row>
    <row r="26" spans="1:8" ht="16.2" customHeight="1" x14ac:dyDescent="0.25">
      <c r="A26" s="34">
        <v>20</v>
      </c>
      <c r="B26" s="35" t="s">
        <v>25</v>
      </c>
      <c r="C26" s="36" t="s">
        <v>33</v>
      </c>
      <c r="D26" s="37"/>
      <c r="E26" s="38"/>
      <c r="F26" s="37"/>
      <c r="G26" s="39"/>
      <c r="H26" s="40">
        <f t="shared" si="2"/>
        <v>0</v>
      </c>
    </row>
    <row r="27" spans="1:8" ht="16.2" customHeight="1" x14ac:dyDescent="0.25">
      <c r="A27" s="42"/>
      <c r="B27" s="43" t="s">
        <v>25</v>
      </c>
      <c r="C27" s="44" t="s">
        <v>34</v>
      </c>
      <c r="D27" s="45"/>
      <c r="E27" s="46">
        <f>SUM(E19:E26)</f>
        <v>0</v>
      </c>
      <c r="F27" s="46"/>
      <c r="G27" s="46">
        <f t="shared" ref="G27:H27" si="3">SUM(G19:G26)</f>
        <v>0</v>
      </c>
      <c r="H27" s="46">
        <f t="shared" si="3"/>
        <v>0</v>
      </c>
    </row>
    <row r="28" spans="1:8" ht="16.2" customHeight="1" x14ac:dyDescent="0.25">
      <c r="A28" s="34">
        <v>21</v>
      </c>
      <c r="B28" s="35" t="s">
        <v>35</v>
      </c>
      <c r="C28" s="36" t="s">
        <v>36</v>
      </c>
      <c r="D28" s="37"/>
      <c r="E28" s="38"/>
      <c r="F28" s="37"/>
      <c r="G28" s="39"/>
      <c r="H28" s="40">
        <f t="shared" ref="H28:H41" si="4">+E28-G28</f>
        <v>0</v>
      </c>
    </row>
    <row r="29" spans="1:8" ht="16.2" customHeight="1" x14ac:dyDescent="0.25">
      <c r="A29" s="34">
        <v>22</v>
      </c>
      <c r="B29" s="35" t="s">
        <v>35</v>
      </c>
      <c r="C29" s="36" t="s">
        <v>37</v>
      </c>
      <c r="D29" s="37"/>
      <c r="E29" s="38"/>
      <c r="F29" s="37"/>
      <c r="G29" s="39"/>
      <c r="H29" s="40">
        <f t="shared" si="4"/>
        <v>0</v>
      </c>
    </row>
    <row r="30" spans="1:8" ht="16.2" customHeight="1" x14ac:dyDescent="0.25">
      <c r="A30" s="34">
        <v>23</v>
      </c>
      <c r="B30" s="35" t="s">
        <v>35</v>
      </c>
      <c r="C30" s="36" t="s">
        <v>38</v>
      </c>
      <c r="D30" s="37"/>
      <c r="E30" s="47"/>
      <c r="F30" s="37"/>
      <c r="G30" s="39"/>
      <c r="H30" s="40">
        <f t="shared" si="4"/>
        <v>0</v>
      </c>
    </row>
    <row r="31" spans="1:8" ht="16.2" customHeight="1" x14ac:dyDescent="0.25">
      <c r="A31" s="34">
        <v>24</v>
      </c>
      <c r="B31" s="35" t="s">
        <v>35</v>
      </c>
      <c r="C31" s="36" t="s">
        <v>39</v>
      </c>
      <c r="D31" s="37"/>
      <c r="E31" s="38"/>
      <c r="F31" s="37"/>
      <c r="G31" s="39"/>
      <c r="H31" s="40">
        <f t="shared" si="4"/>
        <v>0</v>
      </c>
    </row>
    <row r="32" spans="1:8" ht="16.2" customHeight="1" x14ac:dyDescent="0.25">
      <c r="A32" s="34">
        <v>25</v>
      </c>
      <c r="B32" s="35" t="s">
        <v>35</v>
      </c>
      <c r="C32" s="36" t="s">
        <v>40</v>
      </c>
      <c r="D32" s="37"/>
      <c r="E32" s="38"/>
      <c r="F32" s="37"/>
      <c r="G32" s="39"/>
      <c r="H32" s="40">
        <f t="shared" si="4"/>
        <v>0</v>
      </c>
    </row>
    <row r="33" spans="1:8" ht="16.2" customHeight="1" x14ac:dyDescent="0.25">
      <c r="A33" s="34">
        <v>26</v>
      </c>
      <c r="B33" s="35" t="s">
        <v>35</v>
      </c>
      <c r="C33" s="36" t="s">
        <v>41</v>
      </c>
      <c r="D33" s="37"/>
      <c r="E33" s="38"/>
      <c r="F33" s="37"/>
      <c r="G33" s="39"/>
      <c r="H33" s="40">
        <f t="shared" si="4"/>
        <v>0</v>
      </c>
    </row>
    <row r="34" spans="1:8" ht="16.2" customHeight="1" x14ac:dyDescent="0.25">
      <c r="A34" s="34">
        <v>27</v>
      </c>
      <c r="B34" s="35" t="s">
        <v>35</v>
      </c>
      <c r="C34" s="36" t="s">
        <v>42</v>
      </c>
      <c r="D34" s="37"/>
      <c r="E34" s="38"/>
      <c r="F34" s="37"/>
      <c r="G34" s="39"/>
      <c r="H34" s="40">
        <f t="shared" si="4"/>
        <v>0</v>
      </c>
    </row>
    <row r="35" spans="1:8" ht="16.2" customHeight="1" x14ac:dyDescent="0.25">
      <c r="A35" s="34">
        <v>28</v>
      </c>
      <c r="B35" s="35" t="s">
        <v>35</v>
      </c>
      <c r="C35" s="36" t="s">
        <v>43</v>
      </c>
      <c r="D35" s="37"/>
      <c r="E35" s="38"/>
      <c r="F35" s="37"/>
      <c r="G35" s="39"/>
      <c r="H35" s="40">
        <f t="shared" si="4"/>
        <v>0</v>
      </c>
    </row>
    <row r="36" spans="1:8" ht="16.2" customHeight="1" x14ac:dyDescent="0.25">
      <c r="A36" s="34">
        <v>29</v>
      </c>
      <c r="B36" s="35" t="s">
        <v>35</v>
      </c>
      <c r="C36" s="36" t="s">
        <v>44</v>
      </c>
      <c r="D36" s="37"/>
      <c r="E36" s="38"/>
      <c r="F36" s="37"/>
      <c r="G36" s="39"/>
      <c r="H36" s="40">
        <f t="shared" si="4"/>
        <v>0</v>
      </c>
    </row>
    <row r="37" spans="1:8" ht="16.2" customHeight="1" x14ac:dyDescent="0.25">
      <c r="A37" s="34">
        <v>30</v>
      </c>
      <c r="B37" s="35" t="s">
        <v>35</v>
      </c>
      <c r="C37" s="36" t="s">
        <v>45</v>
      </c>
      <c r="D37" s="37"/>
      <c r="E37" s="38"/>
      <c r="F37" s="37"/>
      <c r="G37" s="39"/>
      <c r="H37" s="40">
        <f t="shared" si="4"/>
        <v>0</v>
      </c>
    </row>
    <row r="38" spans="1:8" ht="16.2" customHeight="1" x14ac:dyDescent="0.25">
      <c r="A38" s="34">
        <v>31</v>
      </c>
      <c r="B38" s="35" t="s">
        <v>35</v>
      </c>
      <c r="C38" s="36" t="s">
        <v>46</v>
      </c>
      <c r="D38" s="37"/>
      <c r="E38" s="38"/>
      <c r="F38" s="37"/>
      <c r="G38" s="39"/>
      <c r="H38" s="40">
        <f t="shared" si="4"/>
        <v>0</v>
      </c>
    </row>
    <row r="39" spans="1:8" ht="16.2" customHeight="1" x14ac:dyDescent="0.25">
      <c r="A39" s="34">
        <v>32</v>
      </c>
      <c r="B39" s="35" t="s">
        <v>35</v>
      </c>
      <c r="C39" s="36" t="s">
        <v>47</v>
      </c>
      <c r="D39" s="37"/>
      <c r="E39" s="38"/>
      <c r="F39" s="37"/>
      <c r="G39" s="39"/>
      <c r="H39" s="40">
        <f t="shared" si="4"/>
        <v>0</v>
      </c>
    </row>
    <row r="40" spans="1:8" ht="16.2" customHeight="1" x14ac:dyDescent="0.25">
      <c r="A40" s="34">
        <v>33</v>
      </c>
      <c r="B40" s="35" t="s">
        <v>35</v>
      </c>
      <c r="C40" s="35" t="s">
        <v>48</v>
      </c>
      <c r="D40" s="37"/>
      <c r="E40" s="38"/>
      <c r="F40" s="37"/>
      <c r="G40" s="39"/>
      <c r="H40" s="40">
        <f t="shared" si="4"/>
        <v>0</v>
      </c>
    </row>
    <row r="41" spans="1:8" ht="16.2" customHeight="1" x14ac:dyDescent="0.25">
      <c r="A41" s="34">
        <v>34</v>
      </c>
      <c r="B41" s="35" t="s">
        <v>35</v>
      </c>
      <c r="C41" s="35" t="s">
        <v>49</v>
      </c>
      <c r="D41" s="37"/>
      <c r="E41" s="38"/>
      <c r="F41" s="37"/>
      <c r="G41" s="39"/>
      <c r="H41" s="40">
        <f t="shared" si="4"/>
        <v>0</v>
      </c>
    </row>
    <row r="42" spans="1:8" ht="16.2" customHeight="1" x14ac:dyDescent="0.25">
      <c r="A42" s="42"/>
      <c r="B42" s="43" t="s">
        <v>35</v>
      </c>
      <c r="C42" s="44" t="s">
        <v>50</v>
      </c>
      <c r="D42" s="45"/>
      <c r="E42" s="46">
        <f>SUM(E28:E41)</f>
        <v>0</v>
      </c>
      <c r="F42" s="46"/>
      <c r="G42" s="46">
        <f>SUM(G28:G41)</f>
        <v>0</v>
      </c>
      <c r="H42" s="46">
        <f>SUM(H28:H41)</f>
        <v>0</v>
      </c>
    </row>
    <row r="43" spans="1:8" ht="16.2" customHeight="1" x14ac:dyDescent="0.25">
      <c r="A43" s="34">
        <v>35</v>
      </c>
      <c r="B43" s="35" t="s">
        <v>51</v>
      </c>
      <c r="C43" s="48" t="s">
        <v>52</v>
      </c>
      <c r="D43" s="37">
        <v>17</v>
      </c>
      <c r="E43" s="38">
        <v>374451.30000000005</v>
      </c>
      <c r="F43" s="37"/>
      <c r="G43" s="39"/>
      <c r="H43" s="40">
        <f t="shared" ref="H43:H60" si="5">+E43-G43</f>
        <v>374451.30000000005</v>
      </c>
    </row>
    <row r="44" spans="1:8" ht="16.2" customHeight="1" x14ac:dyDescent="0.25">
      <c r="A44" s="34">
        <v>36</v>
      </c>
      <c r="B44" s="35" t="s">
        <v>51</v>
      </c>
      <c r="C44" s="48" t="s">
        <v>53</v>
      </c>
      <c r="D44" s="37"/>
      <c r="E44" s="38"/>
      <c r="F44" s="37">
        <v>1</v>
      </c>
      <c r="G44" s="39">
        <v>12324.75</v>
      </c>
      <c r="H44" s="40">
        <f t="shared" si="5"/>
        <v>-12324.75</v>
      </c>
    </row>
    <row r="45" spans="1:8" ht="16.2" customHeight="1" x14ac:dyDescent="0.25">
      <c r="A45" s="34">
        <v>37</v>
      </c>
      <c r="B45" s="35" t="s">
        <v>51</v>
      </c>
      <c r="C45" s="48" t="s">
        <v>54</v>
      </c>
      <c r="D45" s="37"/>
      <c r="E45" s="38"/>
      <c r="F45" s="37">
        <v>1</v>
      </c>
      <c r="G45" s="39">
        <v>5265.5</v>
      </c>
      <c r="H45" s="40">
        <f t="shared" si="5"/>
        <v>-5265.5</v>
      </c>
    </row>
    <row r="46" spans="1:8" ht="16.2" customHeight="1" x14ac:dyDescent="0.25">
      <c r="A46" s="34">
        <v>38</v>
      </c>
      <c r="B46" s="35" t="s">
        <v>51</v>
      </c>
      <c r="C46" s="48" t="s">
        <v>55</v>
      </c>
      <c r="D46" s="37"/>
      <c r="E46" s="38"/>
      <c r="F46" s="37">
        <v>3</v>
      </c>
      <c r="G46" s="39">
        <v>116862.6</v>
      </c>
      <c r="H46" s="40">
        <f t="shared" si="5"/>
        <v>-116862.6</v>
      </c>
    </row>
    <row r="47" spans="1:8" ht="16.2" customHeight="1" x14ac:dyDescent="0.25">
      <c r="A47" s="34">
        <v>39</v>
      </c>
      <c r="B47" s="35" t="s">
        <v>51</v>
      </c>
      <c r="C47" s="48" t="s">
        <v>56</v>
      </c>
      <c r="D47" s="37">
        <v>2</v>
      </c>
      <c r="E47" s="38">
        <v>2224.4</v>
      </c>
      <c r="F47" s="37">
        <v>1</v>
      </c>
      <c r="G47" s="39">
        <v>2883</v>
      </c>
      <c r="H47" s="40">
        <f t="shared" si="5"/>
        <v>-658.59999999999991</v>
      </c>
    </row>
    <row r="48" spans="1:8" ht="16.2" customHeight="1" x14ac:dyDescent="0.25">
      <c r="A48" s="34">
        <v>40</v>
      </c>
      <c r="B48" s="35" t="s">
        <v>51</v>
      </c>
      <c r="C48" s="48" t="s">
        <v>57</v>
      </c>
      <c r="D48" s="37"/>
      <c r="E48" s="38"/>
      <c r="F48" s="37">
        <v>1</v>
      </c>
      <c r="G48" s="39">
        <v>44527.27</v>
      </c>
      <c r="H48" s="40">
        <f t="shared" si="5"/>
        <v>-44527.27</v>
      </c>
    </row>
    <row r="49" spans="1:8" ht="16.2" customHeight="1" x14ac:dyDescent="0.25">
      <c r="A49" s="34">
        <v>41</v>
      </c>
      <c r="B49" s="35" t="s">
        <v>51</v>
      </c>
      <c r="C49" s="48" t="s">
        <v>58</v>
      </c>
      <c r="D49" s="37"/>
      <c r="E49" s="38"/>
      <c r="F49" s="37">
        <v>1</v>
      </c>
      <c r="G49" s="39">
        <v>22797.65</v>
      </c>
      <c r="H49" s="40">
        <f t="shared" si="5"/>
        <v>-22797.65</v>
      </c>
    </row>
    <row r="50" spans="1:8" ht="16.2" customHeight="1" x14ac:dyDescent="0.25">
      <c r="A50" s="34">
        <v>42</v>
      </c>
      <c r="B50" s="35" t="s">
        <v>51</v>
      </c>
      <c r="C50" s="48" t="s">
        <v>59</v>
      </c>
      <c r="D50" s="37">
        <v>5</v>
      </c>
      <c r="E50" s="38">
        <v>108554.97</v>
      </c>
      <c r="F50" s="37">
        <v>4</v>
      </c>
      <c r="G50" s="39">
        <v>53256.18</v>
      </c>
      <c r="H50" s="40">
        <f t="shared" si="5"/>
        <v>55298.79</v>
      </c>
    </row>
    <row r="51" spans="1:8" ht="16.2" customHeight="1" x14ac:dyDescent="0.25">
      <c r="A51" s="34">
        <v>43</v>
      </c>
      <c r="B51" s="35" t="s">
        <v>51</v>
      </c>
      <c r="C51" s="48" t="s">
        <v>60</v>
      </c>
      <c r="D51" s="37">
        <v>1</v>
      </c>
      <c r="E51" s="38">
        <v>1150</v>
      </c>
      <c r="F51" s="37">
        <v>3</v>
      </c>
      <c r="G51" s="39">
        <v>17706.04</v>
      </c>
      <c r="H51" s="40">
        <f t="shared" si="5"/>
        <v>-16556.04</v>
      </c>
    </row>
    <row r="52" spans="1:8" ht="16.2" customHeight="1" x14ac:dyDescent="0.25">
      <c r="A52" s="34">
        <v>44</v>
      </c>
      <c r="B52" s="35" t="s">
        <v>51</v>
      </c>
      <c r="C52" s="48" t="s">
        <v>61</v>
      </c>
      <c r="D52" s="37">
        <v>1</v>
      </c>
      <c r="E52" s="38">
        <v>15053.4</v>
      </c>
      <c r="F52" s="37">
        <v>5</v>
      </c>
      <c r="G52" s="39">
        <v>85267.54</v>
      </c>
      <c r="H52" s="40">
        <f t="shared" si="5"/>
        <v>-70214.14</v>
      </c>
    </row>
    <row r="53" spans="1:8" ht="16.2" customHeight="1" x14ac:dyDescent="0.25">
      <c r="A53" s="34">
        <v>45</v>
      </c>
      <c r="B53" s="35" t="s">
        <v>51</v>
      </c>
      <c r="C53" s="48" t="s">
        <v>62</v>
      </c>
      <c r="D53" s="37">
        <v>1</v>
      </c>
      <c r="E53" s="49">
        <v>5959.5</v>
      </c>
      <c r="F53" s="37">
        <v>2</v>
      </c>
      <c r="G53" s="39">
        <v>63334.16</v>
      </c>
      <c r="H53" s="40">
        <f t="shared" si="5"/>
        <v>-57374.66</v>
      </c>
    </row>
    <row r="54" spans="1:8" ht="16.2" customHeight="1" x14ac:dyDescent="0.25">
      <c r="A54" s="34">
        <v>46</v>
      </c>
      <c r="B54" s="35" t="s">
        <v>51</v>
      </c>
      <c r="C54" s="48" t="s">
        <v>63</v>
      </c>
      <c r="D54" s="37"/>
      <c r="E54" s="38"/>
      <c r="F54" s="37">
        <v>2</v>
      </c>
      <c r="G54" s="39">
        <v>28429.84</v>
      </c>
      <c r="H54" s="40">
        <f t="shared" si="5"/>
        <v>-28429.84</v>
      </c>
    </row>
    <row r="55" spans="1:8" ht="16.2" customHeight="1" x14ac:dyDescent="0.25">
      <c r="A55" s="34">
        <v>47</v>
      </c>
      <c r="B55" s="35" t="s">
        <v>51</v>
      </c>
      <c r="C55" s="48" t="s">
        <v>64</v>
      </c>
      <c r="D55" s="37"/>
      <c r="E55" s="38"/>
      <c r="F55" s="37">
        <v>1</v>
      </c>
      <c r="G55" s="39">
        <v>16251.26</v>
      </c>
      <c r="H55" s="40">
        <f t="shared" si="5"/>
        <v>-16251.26</v>
      </c>
    </row>
    <row r="56" spans="1:8" ht="16.2" customHeight="1" x14ac:dyDescent="0.25">
      <c r="A56" s="34">
        <v>48</v>
      </c>
      <c r="B56" s="35" t="s">
        <v>51</v>
      </c>
      <c r="C56" s="48" t="s">
        <v>65</v>
      </c>
      <c r="D56" s="37"/>
      <c r="E56" s="38"/>
      <c r="F56" s="37">
        <v>1</v>
      </c>
      <c r="G56" s="39">
        <v>4006.15</v>
      </c>
      <c r="H56" s="40">
        <f t="shared" si="5"/>
        <v>-4006.15</v>
      </c>
    </row>
    <row r="57" spans="1:8" ht="16.2" customHeight="1" x14ac:dyDescent="0.25">
      <c r="A57" s="34">
        <v>49</v>
      </c>
      <c r="B57" s="35" t="s">
        <v>51</v>
      </c>
      <c r="C57" s="48" t="s">
        <v>66</v>
      </c>
      <c r="D57" s="37"/>
      <c r="E57" s="38"/>
      <c r="F57" s="37">
        <v>2</v>
      </c>
      <c r="G57" s="39">
        <v>50559.44</v>
      </c>
      <c r="H57" s="40">
        <f t="shared" si="5"/>
        <v>-50559.44</v>
      </c>
    </row>
    <row r="58" spans="1:8" ht="16.2" customHeight="1" x14ac:dyDescent="0.25">
      <c r="A58" s="34">
        <v>50</v>
      </c>
      <c r="B58" s="35" t="s">
        <v>51</v>
      </c>
      <c r="C58" s="48" t="s">
        <v>67</v>
      </c>
      <c r="D58" s="37"/>
      <c r="E58" s="38"/>
      <c r="F58" s="37">
        <v>1</v>
      </c>
      <c r="G58" s="39">
        <v>35028.199999999997</v>
      </c>
      <c r="H58" s="40">
        <f t="shared" si="5"/>
        <v>-35028.199999999997</v>
      </c>
    </row>
    <row r="59" spans="1:8" ht="16.2" customHeight="1" x14ac:dyDescent="0.25">
      <c r="A59" s="34">
        <v>51</v>
      </c>
      <c r="B59" s="35" t="s">
        <v>51</v>
      </c>
      <c r="C59" s="48" t="s">
        <v>68</v>
      </c>
      <c r="D59" s="37">
        <v>5</v>
      </c>
      <c r="E59" s="38">
        <v>133477.79</v>
      </c>
      <c r="F59" s="37">
        <v>3</v>
      </c>
      <c r="G59" s="39">
        <v>33476.9</v>
      </c>
      <c r="H59" s="40">
        <f t="shared" si="5"/>
        <v>100000.89000000001</v>
      </c>
    </row>
    <row r="60" spans="1:8" ht="16.2" customHeight="1" x14ac:dyDescent="0.25">
      <c r="A60" s="34">
        <v>52</v>
      </c>
      <c r="B60" s="35" t="s">
        <v>51</v>
      </c>
      <c r="C60" s="48" t="s">
        <v>69</v>
      </c>
      <c r="D60" s="37"/>
      <c r="E60" s="38"/>
      <c r="F60" s="37">
        <v>1</v>
      </c>
      <c r="G60" s="39">
        <v>38491.879999999997</v>
      </c>
      <c r="H60" s="40">
        <f t="shared" si="5"/>
        <v>-38491.879999999997</v>
      </c>
    </row>
    <row r="61" spans="1:8" ht="16.2" customHeight="1" x14ac:dyDescent="0.25">
      <c r="A61" s="42"/>
      <c r="B61" s="43" t="s">
        <v>51</v>
      </c>
      <c r="C61" s="44" t="s">
        <v>70</v>
      </c>
      <c r="D61" s="45"/>
      <c r="E61" s="46">
        <f>SUM(E43:E60)</f>
        <v>640871.3600000001</v>
      </c>
      <c r="F61" s="46"/>
      <c r="G61" s="46">
        <f t="shared" ref="G61" si="6">SUM(G43:G60)</f>
        <v>630468.36</v>
      </c>
      <c r="H61" s="46">
        <f>SUM(H43:H60)</f>
        <v>10403.000000000051</v>
      </c>
    </row>
    <row r="62" spans="1:8" ht="16.2" customHeight="1" x14ac:dyDescent="0.25">
      <c r="A62" s="34">
        <v>53</v>
      </c>
      <c r="B62" s="35" t="s">
        <v>71</v>
      </c>
      <c r="C62" s="48" t="s">
        <v>72</v>
      </c>
      <c r="D62" s="37"/>
      <c r="E62" s="38"/>
      <c r="F62" s="37"/>
      <c r="G62" s="39"/>
      <c r="H62" s="40">
        <f t="shared" ref="H62:H70" si="7">+E62-G62</f>
        <v>0</v>
      </c>
    </row>
    <row r="63" spans="1:8" ht="16.2" customHeight="1" x14ac:dyDescent="0.25">
      <c r="A63" s="34">
        <v>54</v>
      </c>
      <c r="B63" s="35" t="s">
        <v>71</v>
      </c>
      <c r="C63" s="48" t="s">
        <v>73</v>
      </c>
      <c r="D63" s="37"/>
      <c r="E63" s="38"/>
      <c r="F63" s="37"/>
      <c r="G63" s="39"/>
      <c r="H63" s="40">
        <f t="shared" si="7"/>
        <v>0</v>
      </c>
    </row>
    <row r="64" spans="1:8" ht="16.2" customHeight="1" x14ac:dyDescent="0.25">
      <c r="A64" s="34">
        <v>55</v>
      </c>
      <c r="B64" s="35" t="s">
        <v>71</v>
      </c>
      <c r="C64" s="48" t="s">
        <v>74</v>
      </c>
      <c r="D64" s="37"/>
      <c r="E64" s="38"/>
      <c r="F64" s="37"/>
      <c r="G64" s="39"/>
      <c r="H64" s="40">
        <f t="shared" si="7"/>
        <v>0</v>
      </c>
    </row>
    <row r="65" spans="1:8" ht="16.2" customHeight="1" x14ac:dyDescent="0.25">
      <c r="A65" s="34">
        <v>56</v>
      </c>
      <c r="B65" s="35" t="s">
        <v>71</v>
      </c>
      <c r="C65" s="48" t="s">
        <v>75</v>
      </c>
      <c r="D65" s="37"/>
      <c r="E65" s="38"/>
      <c r="F65" s="37"/>
      <c r="G65" s="39"/>
      <c r="H65" s="40">
        <f t="shared" si="7"/>
        <v>0</v>
      </c>
    </row>
    <row r="66" spans="1:8" ht="16.2" customHeight="1" x14ac:dyDescent="0.25">
      <c r="A66" s="34">
        <v>57</v>
      </c>
      <c r="B66" s="35" t="s">
        <v>71</v>
      </c>
      <c r="C66" s="48" t="s">
        <v>76</v>
      </c>
      <c r="D66" s="37"/>
      <c r="E66" s="38"/>
      <c r="F66" s="37"/>
      <c r="G66" s="39"/>
      <c r="H66" s="40">
        <f t="shared" si="7"/>
        <v>0</v>
      </c>
    </row>
    <row r="67" spans="1:8" ht="16.2" customHeight="1" x14ac:dyDescent="0.25">
      <c r="A67" s="34">
        <v>58</v>
      </c>
      <c r="B67" s="35" t="s">
        <v>71</v>
      </c>
      <c r="C67" s="48" t="s">
        <v>77</v>
      </c>
      <c r="D67" s="37"/>
      <c r="E67" s="38"/>
      <c r="F67" s="37"/>
      <c r="G67" s="39"/>
      <c r="H67" s="40">
        <f t="shared" si="7"/>
        <v>0</v>
      </c>
    </row>
    <row r="68" spans="1:8" ht="16.2" customHeight="1" x14ac:dyDescent="0.25">
      <c r="A68" s="34">
        <v>59</v>
      </c>
      <c r="B68" s="35" t="s">
        <v>71</v>
      </c>
      <c r="C68" s="48" t="s">
        <v>78</v>
      </c>
      <c r="D68" s="37"/>
      <c r="E68" s="38"/>
      <c r="F68" s="37"/>
      <c r="G68" s="39"/>
      <c r="H68" s="40">
        <f t="shared" si="7"/>
        <v>0</v>
      </c>
    </row>
    <row r="69" spans="1:8" ht="16.2" customHeight="1" x14ac:dyDescent="0.25">
      <c r="A69" s="34">
        <v>60</v>
      </c>
      <c r="B69" s="35" t="s">
        <v>71</v>
      </c>
      <c r="C69" s="48" t="s">
        <v>79</v>
      </c>
      <c r="D69" s="37"/>
      <c r="E69" s="38"/>
      <c r="F69" s="37"/>
      <c r="G69" s="39"/>
      <c r="H69" s="40">
        <f t="shared" si="7"/>
        <v>0</v>
      </c>
    </row>
    <row r="70" spans="1:8" ht="16.2" customHeight="1" x14ac:dyDescent="0.25">
      <c r="A70" s="34">
        <v>61</v>
      </c>
      <c r="B70" s="35" t="s">
        <v>71</v>
      </c>
      <c r="C70" s="48" t="s">
        <v>80</v>
      </c>
      <c r="D70" s="37"/>
      <c r="E70" s="38"/>
      <c r="F70" s="37"/>
      <c r="G70" s="39"/>
      <c r="H70" s="40">
        <f t="shared" si="7"/>
        <v>0</v>
      </c>
    </row>
    <row r="71" spans="1:8" ht="16.2" customHeight="1" x14ac:dyDescent="0.25">
      <c r="A71" s="42"/>
      <c r="B71" s="43" t="s">
        <v>71</v>
      </c>
      <c r="C71" s="44" t="s">
        <v>81</v>
      </c>
      <c r="D71" s="45"/>
      <c r="E71" s="46">
        <f>SUM(E62:E70)</f>
        <v>0</v>
      </c>
      <c r="F71" s="46"/>
      <c r="G71" s="46">
        <f>SUM(G62:G70)</f>
        <v>0</v>
      </c>
      <c r="H71" s="46">
        <f>SUM(H62:H70)</f>
        <v>0</v>
      </c>
    </row>
    <row r="72" spans="1:8" ht="16.2" customHeight="1" x14ac:dyDescent="0.25">
      <c r="A72" s="34">
        <v>62</v>
      </c>
      <c r="B72" s="8" t="s">
        <v>127</v>
      </c>
      <c r="C72" s="48" t="s">
        <v>82</v>
      </c>
      <c r="D72" s="37"/>
      <c r="E72" s="38"/>
      <c r="F72" s="37"/>
      <c r="G72" s="39"/>
      <c r="H72" s="40">
        <f t="shared" ref="H72:H77" si="8">+E72-G72</f>
        <v>0</v>
      </c>
    </row>
    <row r="73" spans="1:8" ht="16.2" customHeight="1" x14ac:dyDescent="0.25">
      <c r="A73" s="34">
        <v>63</v>
      </c>
      <c r="B73" s="8" t="s">
        <v>127</v>
      </c>
      <c r="C73" s="48" t="s">
        <v>83</v>
      </c>
      <c r="D73" s="37"/>
      <c r="E73" s="38"/>
      <c r="F73" s="37"/>
      <c r="G73" s="39"/>
      <c r="H73" s="40">
        <f t="shared" si="8"/>
        <v>0</v>
      </c>
    </row>
    <row r="74" spans="1:8" ht="16.2" customHeight="1" x14ac:dyDescent="0.25">
      <c r="A74" s="34">
        <v>64</v>
      </c>
      <c r="B74" s="8" t="s">
        <v>127</v>
      </c>
      <c r="C74" s="48" t="s">
        <v>84</v>
      </c>
      <c r="D74" s="37"/>
      <c r="E74" s="38"/>
      <c r="F74" s="37"/>
      <c r="G74" s="39"/>
      <c r="H74" s="40">
        <f t="shared" si="8"/>
        <v>0</v>
      </c>
    </row>
    <row r="75" spans="1:8" ht="16.2" customHeight="1" x14ac:dyDescent="0.25">
      <c r="A75" s="34">
        <v>65</v>
      </c>
      <c r="B75" s="8" t="s">
        <v>127</v>
      </c>
      <c r="C75" s="48" t="s">
        <v>85</v>
      </c>
      <c r="D75" s="37"/>
      <c r="E75" s="38"/>
      <c r="F75" s="37"/>
      <c r="G75" s="39"/>
      <c r="H75" s="40">
        <f t="shared" si="8"/>
        <v>0</v>
      </c>
    </row>
    <row r="76" spans="1:8" ht="16.2" customHeight="1" x14ac:dyDescent="0.25">
      <c r="A76" s="34">
        <v>66</v>
      </c>
      <c r="B76" s="8" t="s">
        <v>127</v>
      </c>
      <c r="C76" s="48" t="s">
        <v>86</v>
      </c>
      <c r="D76" s="37"/>
      <c r="E76" s="38"/>
      <c r="F76" s="37"/>
      <c r="G76" s="39"/>
      <c r="H76" s="40">
        <f t="shared" si="8"/>
        <v>0</v>
      </c>
    </row>
    <row r="77" spans="1:8" ht="16.2" customHeight="1" x14ac:dyDescent="0.25">
      <c r="A77" s="34">
        <v>67</v>
      </c>
      <c r="B77" s="8" t="s">
        <v>127</v>
      </c>
      <c r="C77" s="48" t="s">
        <v>87</v>
      </c>
      <c r="D77" s="37"/>
      <c r="E77" s="38"/>
      <c r="F77" s="37"/>
      <c r="G77" s="39"/>
      <c r="H77" s="40">
        <f t="shared" si="8"/>
        <v>0</v>
      </c>
    </row>
    <row r="78" spans="1:8" ht="16.2" customHeight="1" x14ac:dyDescent="0.25">
      <c r="A78" s="42"/>
      <c r="B78" s="16" t="s">
        <v>127</v>
      </c>
      <c r="C78" s="44" t="s">
        <v>88</v>
      </c>
      <c r="D78" s="45"/>
      <c r="E78" s="46">
        <f>SUM(E72:E77)</f>
        <v>0</v>
      </c>
      <c r="F78" s="46"/>
      <c r="G78" s="46">
        <f>SUM(G72:G77)</f>
        <v>0</v>
      </c>
      <c r="H78" s="46">
        <f>SUM(H72:H77)</f>
        <v>0</v>
      </c>
    </row>
    <row r="79" spans="1:8" ht="16.2" customHeight="1" x14ac:dyDescent="0.25">
      <c r="A79" s="34">
        <v>68</v>
      </c>
      <c r="B79" s="35" t="s">
        <v>89</v>
      </c>
      <c r="C79" s="36" t="s">
        <v>90</v>
      </c>
      <c r="D79" s="37"/>
      <c r="E79" s="38"/>
      <c r="F79" s="37"/>
      <c r="G79" s="39"/>
      <c r="H79" s="40">
        <f t="shared" ref="H79:H99" si="9">+E79-G79</f>
        <v>0</v>
      </c>
    </row>
    <row r="80" spans="1:8" ht="16.2" customHeight="1" x14ac:dyDescent="0.25">
      <c r="A80" s="34">
        <v>69</v>
      </c>
      <c r="B80" s="35" t="s">
        <v>89</v>
      </c>
      <c r="C80" s="36" t="s">
        <v>91</v>
      </c>
      <c r="D80" s="37"/>
      <c r="E80" s="38"/>
      <c r="F80" s="37"/>
      <c r="G80" s="39"/>
      <c r="H80" s="40">
        <f t="shared" si="9"/>
        <v>0</v>
      </c>
    </row>
    <row r="81" spans="1:8" ht="16.2" customHeight="1" x14ac:dyDescent="0.25">
      <c r="A81" s="34">
        <v>70</v>
      </c>
      <c r="B81" s="35" t="s">
        <v>89</v>
      </c>
      <c r="C81" s="36" t="s">
        <v>92</v>
      </c>
      <c r="D81" s="37"/>
      <c r="E81" s="38"/>
      <c r="F81" s="37"/>
      <c r="G81" s="39"/>
      <c r="H81" s="40">
        <f t="shared" si="9"/>
        <v>0</v>
      </c>
    </row>
    <row r="82" spans="1:8" ht="16.2" customHeight="1" x14ac:dyDescent="0.25">
      <c r="A82" s="34">
        <v>71</v>
      </c>
      <c r="B82" s="35" t="s">
        <v>89</v>
      </c>
      <c r="C82" s="36" t="s">
        <v>93</v>
      </c>
      <c r="D82" s="37"/>
      <c r="E82" s="38"/>
      <c r="F82" s="37"/>
      <c r="G82" s="39"/>
      <c r="H82" s="40">
        <f t="shared" si="9"/>
        <v>0</v>
      </c>
    </row>
    <row r="83" spans="1:8" ht="16.2" customHeight="1" x14ac:dyDescent="0.25">
      <c r="A83" s="34">
        <v>72</v>
      </c>
      <c r="B83" s="35" t="s">
        <v>89</v>
      </c>
      <c r="C83" s="36" t="s">
        <v>94</v>
      </c>
      <c r="D83" s="37"/>
      <c r="E83" s="38"/>
      <c r="F83" s="37"/>
      <c r="G83" s="39"/>
      <c r="H83" s="40">
        <f t="shared" si="9"/>
        <v>0</v>
      </c>
    </row>
    <row r="84" spans="1:8" ht="16.2" customHeight="1" x14ac:dyDescent="0.25">
      <c r="A84" s="34">
        <v>73</v>
      </c>
      <c r="B84" s="35" t="s">
        <v>89</v>
      </c>
      <c r="C84" s="36" t="s">
        <v>95</v>
      </c>
      <c r="D84" s="37"/>
      <c r="E84" s="38"/>
      <c r="F84" s="37"/>
      <c r="G84" s="39"/>
      <c r="H84" s="40">
        <f t="shared" si="9"/>
        <v>0</v>
      </c>
    </row>
    <row r="85" spans="1:8" ht="16.2" customHeight="1" x14ac:dyDescent="0.25">
      <c r="A85" s="34">
        <v>74</v>
      </c>
      <c r="B85" s="35" t="s">
        <v>89</v>
      </c>
      <c r="C85" s="36" t="s">
        <v>96</v>
      </c>
      <c r="D85" s="37"/>
      <c r="E85" s="38"/>
      <c r="F85" s="37"/>
      <c r="G85" s="39"/>
      <c r="H85" s="40">
        <f t="shared" si="9"/>
        <v>0</v>
      </c>
    </row>
    <row r="86" spans="1:8" ht="16.2" customHeight="1" x14ac:dyDescent="0.25">
      <c r="A86" s="34">
        <v>75</v>
      </c>
      <c r="B86" s="35" t="s">
        <v>89</v>
      </c>
      <c r="C86" s="36" t="s">
        <v>97</v>
      </c>
      <c r="D86" s="37"/>
      <c r="E86" s="38"/>
      <c r="F86" s="37"/>
      <c r="G86" s="39"/>
      <c r="H86" s="40">
        <f t="shared" si="9"/>
        <v>0</v>
      </c>
    </row>
    <row r="87" spans="1:8" ht="16.2" customHeight="1" x14ac:dyDescent="0.25">
      <c r="A87" s="34">
        <v>76</v>
      </c>
      <c r="B87" s="35" t="s">
        <v>89</v>
      </c>
      <c r="C87" s="36" t="s">
        <v>98</v>
      </c>
      <c r="D87" s="37"/>
      <c r="E87" s="38"/>
      <c r="F87" s="37"/>
      <c r="G87" s="39"/>
      <c r="H87" s="40">
        <f t="shared" si="9"/>
        <v>0</v>
      </c>
    </row>
    <row r="88" spans="1:8" ht="16.2" customHeight="1" x14ac:dyDescent="0.25">
      <c r="A88" s="34">
        <v>77</v>
      </c>
      <c r="B88" s="35" t="s">
        <v>89</v>
      </c>
      <c r="C88" s="36" t="s">
        <v>99</v>
      </c>
      <c r="D88" s="37"/>
      <c r="E88" s="38"/>
      <c r="F88" s="37"/>
      <c r="G88" s="39"/>
      <c r="H88" s="40">
        <f t="shared" si="9"/>
        <v>0</v>
      </c>
    </row>
    <row r="89" spans="1:8" ht="16.2" customHeight="1" x14ac:dyDescent="0.25">
      <c r="A89" s="34">
        <v>78</v>
      </c>
      <c r="B89" s="35" t="s">
        <v>89</v>
      </c>
      <c r="C89" s="36" t="s">
        <v>100</v>
      </c>
      <c r="D89" s="37"/>
      <c r="E89" s="38"/>
      <c r="F89" s="37"/>
      <c r="G89" s="39"/>
      <c r="H89" s="40">
        <f t="shared" si="9"/>
        <v>0</v>
      </c>
    </row>
    <row r="90" spans="1:8" ht="16.2" customHeight="1" x14ac:dyDescent="0.25">
      <c r="A90" s="34">
        <v>79</v>
      </c>
      <c r="B90" s="35" t="s">
        <v>89</v>
      </c>
      <c r="C90" s="36" t="s">
        <v>101</v>
      </c>
      <c r="D90" s="37"/>
      <c r="E90" s="38"/>
      <c r="F90" s="37"/>
      <c r="G90" s="39"/>
      <c r="H90" s="40">
        <f t="shared" si="9"/>
        <v>0</v>
      </c>
    </row>
    <row r="91" spans="1:8" ht="16.2" customHeight="1" x14ac:dyDescent="0.25">
      <c r="A91" s="34">
        <v>80</v>
      </c>
      <c r="B91" s="35" t="s">
        <v>89</v>
      </c>
      <c r="C91" s="36" t="s">
        <v>102</v>
      </c>
      <c r="D91" s="37"/>
      <c r="E91" s="38"/>
      <c r="F91" s="37"/>
      <c r="G91" s="39"/>
      <c r="H91" s="40">
        <f t="shared" si="9"/>
        <v>0</v>
      </c>
    </row>
    <row r="92" spans="1:8" ht="16.2" customHeight="1" x14ac:dyDescent="0.25">
      <c r="A92" s="34">
        <v>81</v>
      </c>
      <c r="B92" s="35" t="s">
        <v>89</v>
      </c>
      <c r="C92" s="36" t="s">
        <v>103</v>
      </c>
      <c r="D92" s="37"/>
      <c r="E92" s="38"/>
      <c r="F92" s="37"/>
      <c r="G92" s="39"/>
      <c r="H92" s="40">
        <f t="shared" si="9"/>
        <v>0</v>
      </c>
    </row>
    <row r="93" spans="1:8" ht="16.2" customHeight="1" x14ac:dyDescent="0.25">
      <c r="A93" s="34">
        <v>82</v>
      </c>
      <c r="B93" s="35" t="s">
        <v>89</v>
      </c>
      <c r="C93" s="36" t="s">
        <v>104</v>
      </c>
      <c r="D93" s="37"/>
      <c r="E93" s="38"/>
      <c r="F93" s="37"/>
      <c r="G93" s="39"/>
      <c r="H93" s="40">
        <f t="shared" si="9"/>
        <v>0</v>
      </c>
    </row>
    <row r="94" spans="1:8" ht="16.2" customHeight="1" x14ac:dyDescent="0.25">
      <c r="A94" s="34">
        <v>83</v>
      </c>
      <c r="B94" s="35" t="s">
        <v>89</v>
      </c>
      <c r="C94" s="36" t="s">
        <v>105</v>
      </c>
      <c r="D94" s="37"/>
      <c r="E94" s="38"/>
      <c r="F94" s="37"/>
      <c r="G94" s="39"/>
      <c r="H94" s="40">
        <f t="shared" si="9"/>
        <v>0</v>
      </c>
    </row>
    <row r="95" spans="1:8" ht="16.2" customHeight="1" x14ac:dyDescent="0.25">
      <c r="A95" s="34">
        <v>84</v>
      </c>
      <c r="B95" s="35" t="s">
        <v>89</v>
      </c>
      <c r="C95" s="36" t="s">
        <v>106</v>
      </c>
      <c r="D95" s="37"/>
      <c r="E95" s="38"/>
      <c r="F95" s="37"/>
      <c r="G95" s="39"/>
      <c r="H95" s="40">
        <f t="shared" si="9"/>
        <v>0</v>
      </c>
    </row>
    <row r="96" spans="1:8" ht="16.2" customHeight="1" x14ac:dyDescent="0.25">
      <c r="A96" s="34">
        <v>85</v>
      </c>
      <c r="B96" s="35" t="s">
        <v>89</v>
      </c>
      <c r="C96" s="36" t="s">
        <v>107</v>
      </c>
      <c r="D96" s="37"/>
      <c r="E96" s="38"/>
      <c r="F96" s="37"/>
      <c r="G96" s="39"/>
      <c r="H96" s="40">
        <f t="shared" si="9"/>
        <v>0</v>
      </c>
    </row>
    <row r="97" spans="1:8" ht="16.2" customHeight="1" x14ac:dyDescent="0.25">
      <c r="A97" s="34">
        <v>86</v>
      </c>
      <c r="B97" s="35" t="s">
        <v>89</v>
      </c>
      <c r="C97" s="36" t="s">
        <v>108</v>
      </c>
      <c r="D97" s="37"/>
      <c r="E97" s="38"/>
      <c r="F97" s="37"/>
      <c r="G97" s="39"/>
      <c r="H97" s="40">
        <f t="shared" si="9"/>
        <v>0</v>
      </c>
    </row>
    <row r="98" spans="1:8" ht="16.2" customHeight="1" x14ac:dyDescent="0.25">
      <c r="A98" s="34">
        <v>87</v>
      </c>
      <c r="B98" s="35" t="s">
        <v>89</v>
      </c>
      <c r="C98" s="36" t="s">
        <v>109</v>
      </c>
      <c r="D98" s="37"/>
      <c r="E98" s="38"/>
      <c r="F98" s="37"/>
      <c r="G98" s="39"/>
      <c r="H98" s="40">
        <f t="shared" si="9"/>
        <v>0</v>
      </c>
    </row>
    <row r="99" spans="1:8" ht="16.2" customHeight="1" x14ac:dyDescent="0.25">
      <c r="A99" s="34">
        <v>88</v>
      </c>
      <c r="B99" s="35" t="s">
        <v>89</v>
      </c>
      <c r="C99" s="36" t="s">
        <v>110</v>
      </c>
      <c r="D99" s="37"/>
      <c r="E99" s="38"/>
      <c r="F99" s="37"/>
      <c r="G99" s="39"/>
      <c r="H99" s="40">
        <f t="shared" si="9"/>
        <v>0</v>
      </c>
    </row>
    <row r="100" spans="1:8" ht="16.2" customHeight="1" x14ac:dyDescent="0.25">
      <c r="A100" s="42"/>
      <c r="B100" s="43" t="s">
        <v>89</v>
      </c>
      <c r="C100" s="44" t="s">
        <v>111</v>
      </c>
      <c r="D100" s="45"/>
      <c r="E100" s="46">
        <f>SUM(E94:E99)</f>
        <v>0</v>
      </c>
      <c r="F100" s="46"/>
      <c r="G100" s="46">
        <f>SUM(G94:G99)</f>
        <v>0</v>
      </c>
      <c r="H100" s="46">
        <f>SUM(H94:H99)</f>
        <v>0</v>
      </c>
    </row>
    <row r="101" spans="1:8" ht="16.2" customHeight="1" x14ac:dyDescent="0.25">
      <c r="A101" s="67" t="s">
        <v>112</v>
      </c>
      <c r="B101" s="68"/>
      <c r="C101" s="69"/>
      <c r="D101" s="50"/>
      <c r="E101" s="51">
        <f>+E18+E27+E42+E61+E71+E78</f>
        <v>868119.06</v>
      </c>
      <c r="F101" s="50"/>
      <c r="G101" s="51">
        <f t="shared" ref="G101" si="10">+G18+G27+G42+G61+G71+G78</f>
        <v>868119.06</v>
      </c>
      <c r="H101" s="51">
        <f>+E101-G101</f>
        <v>0</v>
      </c>
    </row>
    <row r="102" spans="1:8" ht="16.2" customHeight="1" x14ac:dyDescent="0.25">
      <c r="G102" s="28"/>
    </row>
    <row r="103" spans="1:8" ht="16.2" customHeight="1" x14ac:dyDescent="0.25">
      <c r="A103" s="52" t="s">
        <v>113</v>
      </c>
    </row>
  </sheetData>
  <mergeCells count="9">
    <mergeCell ref="A101:C101"/>
    <mergeCell ref="A1:H1"/>
    <mergeCell ref="A2:H2"/>
    <mergeCell ref="A3:H3"/>
    <mergeCell ref="A4:A5"/>
    <mergeCell ref="B4:B5"/>
    <mergeCell ref="C4:C5"/>
    <mergeCell ref="D4:E4"/>
    <mergeCell ref="F4:G4"/>
  </mergeCells>
  <pageMargins left="0.23622047244094491" right="0.23622047244094491" top="0.74803149606299213" bottom="0.59055118110236227" header="0.31496062992125984" footer="0.31496062992125984"/>
  <pageSetup paperSize="9" scale="80" orientation="portrait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สรุป ภาพรวม</vt:lpstr>
      <vt:lpstr>สรุปไตรมาส1</vt:lpstr>
      <vt:lpstr>สรุปไตรมาส2</vt:lpstr>
      <vt:lpstr>สรุปไตรมาส3</vt:lpstr>
      <vt:lpstr>'สรุป ภาพรวม'!Print_Titles</vt:lpstr>
      <vt:lpstr>สรุปไตรมาส1!Print_Titles</vt:lpstr>
      <vt:lpstr>สรุปไตรมาส2!Print_Titles</vt:lpstr>
      <vt:lpstr>สรุปไตรมาส3!Print_Titles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2024-10-24T06:52:21Z</cp:lastPrinted>
  <dcterms:created xsi:type="dcterms:W3CDTF">2024-10-21T02:24:27Z</dcterms:created>
  <dcterms:modified xsi:type="dcterms:W3CDTF">2024-10-24T06:53:06Z</dcterms:modified>
</cp:coreProperties>
</file>