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สต.ปีงบประมาณ2567\เดือนสิงหาคม2567\"/>
    </mc:Choice>
  </mc:AlternateContent>
  <xr:revisionPtr revIDLastSave="0" documentId="13_ncr:1_{76B42E3E-F061-4AA8-9AB2-CF6C3C5A29C8}" xr6:coauthVersionLast="47" xr6:coauthVersionMax="47" xr10:uidLastSave="{00000000-0000-0000-0000-000000000000}"/>
  <bookViews>
    <workbookView xWindow="-108" yWindow="-108" windowWidth="23256" windowHeight="12456" tabRatio="808" firstSheet="3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  <sheet name="Sheet1" sheetId="85" r:id="rId17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นครพนม!$A$1:$AQ$139</definedName>
    <definedName name="_xlnm._FilterDatabase" localSheetId="1" hidden="1">บึงกาฬ!$A$1:$AP$71</definedName>
    <definedName name="_xlnm._FilterDatabase" localSheetId="5" hidden="1">'เลย '!$A$1:$AL$188</definedName>
    <definedName name="_xlnm._FilterDatabase" localSheetId="2" hidden="1">อด!#REF!</definedName>
    <definedName name="_xlnm._FilterDatabase" localSheetId="3" hidden="1">อุดรธานี!$A$1:$AS$1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P5" i="30" l="1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N7" i="30" s="1"/>
  <c r="AL8" i="30"/>
  <c r="AN8" i="30" s="1"/>
  <c r="AL9" i="30"/>
  <c r="AL10" i="30"/>
  <c r="AL11" i="30"/>
  <c r="AN11" i="30" s="1"/>
  <c r="AL12" i="30"/>
  <c r="AN12" i="30" s="1"/>
  <c r="AL13" i="30"/>
  <c r="AL14" i="30"/>
  <c r="AL15" i="30"/>
  <c r="AN15" i="30" s="1"/>
  <c r="AL16" i="30"/>
  <c r="AN16" i="30" s="1"/>
  <c r="AL17" i="30"/>
  <c r="AL18" i="30"/>
  <c r="AL19" i="30"/>
  <c r="AN19" i="30" s="1"/>
  <c r="AL20" i="30"/>
  <c r="AN20" i="30" s="1"/>
  <c r="AL21" i="30"/>
  <c r="AL22" i="30"/>
  <c r="AL23" i="30"/>
  <c r="AN23" i="30" s="1"/>
  <c r="AL24" i="30"/>
  <c r="AN24" i="30" s="1"/>
  <c r="AL25" i="30"/>
  <c r="AL26" i="30"/>
  <c r="AL27" i="30"/>
  <c r="AN27" i="30" s="1"/>
  <c r="AL28" i="30"/>
  <c r="AN28" i="30" s="1"/>
  <c r="AL29" i="30"/>
  <c r="AL30" i="30"/>
  <c r="AL31" i="30"/>
  <c r="AN31" i="30" s="1"/>
  <c r="AL32" i="30"/>
  <c r="AN32" i="30" s="1"/>
  <c r="AL33" i="30"/>
  <c r="AL34" i="30"/>
  <c r="AL35" i="30"/>
  <c r="AN35" i="30" s="1"/>
  <c r="AL36" i="30"/>
  <c r="AN36" i="30" s="1"/>
  <c r="AL37" i="30"/>
  <c r="AL38" i="30"/>
  <c r="AL39" i="30"/>
  <c r="AN39" i="30" s="1"/>
  <c r="AL40" i="30"/>
  <c r="AN40" i="30" s="1"/>
  <c r="AL41" i="30"/>
  <c r="AL42" i="30"/>
  <c r="AL43" i="30"/>
  <c r="AN43" i="30" s="1"/>
  <c r="AL44" i="30"/>
  <c r="AN44" i="30" s="1"/>
  <c r="AL45" i="30"/>
  <c r="AL46" i="30"/>
  <c r="AL47" i="30"/>
  <c r="AN47" i="30" s="1"/>
  <c r="AL48" i="30"/>
  <c r="AN48" i="30" s="1"/>
  <c r="AL49" i="30"/>
  <c r="AL50" i="30"/>
  <c r="AL51" i="30"/>
  <c r="AN51" i="30" s="1"/>
  <c r="AL52" i="30"/>
  <c r="AN52" i="30" s="1"/>
  <c r="AL53" i="30"/>
  <c r="AL54" i="30"/>
  <c r="AL55" i="30"/>
  <c r="AN55" i="30" s="1"/>
  <c r="AL56" i="30"/>
  <c r="AN56" i="30" s="1"/>
  <c r="AL57" i="30"/>
  <c r="AL58" i="30"/>
  <c r="AL59" i="30"/>
  <c r="AN59" i="30" s="1"/>
  <c r="AL60" i="30"/>
  <c r="AN60" i="30" s="1"/>
  <c r="AL61" i="30"/>
  <c r="AL62" i="30"/>
  <c r="AL63" i="30"/>
  <c r="AN63" i="30" s="1"/>
  <c r="AL64" i="30"/>
  <c r="AN64" i="30" s="1"/>
  <c r="AL65" i="30"/>
  <c r="AL66" i="30"/>
  <c r="AL67" i="30"/>
  <c r="AN67" i="30" s="1"/>
  <c r="AL68" i="30"/>
  <c r="AN68" i="30" s="1"/>
  <c r="AL69" i="30"/>
  <c r="AL70" i="30"/>
  <c r="AL71" i="30"/>
  <c r="AN71" i="30" s="1"/>
  <c r="AL72" i="30"/>
  <c r="AN72" i="30" s="1"/>
  <c r="AL73" i="30"/>
  <c r="AL74" i="30"/>
  <c r="AL75" i="30"/>
  <c r="AN75" i="30" s="1"/>
  <c r="AL76" i="30"/>
  <c r="AN76" i="30" s="1"/>
  <c r="AL77" i="30"/>
  <c r="AL78" i="30"/>
  <c r="AL79" i="30"/>
  <c r="AN79" i="30" s="1"/>
  <c r="AL80" i="30"/>
  <c r="AN80" i="30" s="1"/>
  <c r="AL81" i="30"/>
  <c r="AL82" i="30"/>
  <c r="AL83" i="30"/>
  <c r="AN83" i="30" s="1"/>
  <c r="AL84" i="30"/>
  <c r="AN84" i="30" s="1"/>
  <c r="AL85" i="30"/>
  <c r="AL86" i="30"/>
  <c r="AL87" i="30"/>
  <c r="AN87" i="30" s="1"/>
  <c r="AL88" i="30"/>
  <c r="AN88" i="30" s="1"/>
  <c r="AL89" i="30"/>
  <c r="AL90" i="30"/>
  <c r="AL91" i="30"/>
  <c r="AN91" i="30" s="1"/>
  <c r="AL92" i="30"/>
  <c r="AN92" i="30" s="1"/>
  <c r="AL93" i="30"/>
  <c r="AL94" i="30"/>
  <c r="AL95" i="30"/>
  <c r="AN95" i="30" s="1"/>
  <c r="AL96" i="30"/>
  <c r="AN96" i="30" s="1"/>
  <c r="AL97" i="30"/>
  <c r="AL98" i="30"/>
  <c r="AL99" i="30"/>
  <c r="AN99" i="30" s="1"/>
  <c r="AL100" i="30"/>
  <c r="AN100" i="30" s="1"/>
  <c r="AL101" i="30"/>
  <c r="AL102" i="30"/>
  <c r="AL103" i="30"/>
  <c r="AN103" i="30" s="1"/>
  <c r="AL104" i="30"/>
  <c r="AN104" i="30" s="1"/>
  <c r="AL105" i="30"/>
  <c r="AL106" i="30"/>
  <c r="AL107" i="30"/>
  <c r="AN107" i="30" s="1"/>
  <c r="AL108" i="30"/>
  <c r="AN108" i="30" s="1"/>
  <c r="AL109" i="30"/>
  <c r="AL110" i="30"/>
  <c r="AL111" i="30"/>
  <c r="AN111" i="30" s="1"/>
  <c r="AL112" i="30"/>
  <c r="AN112" i="30" s="1"/>
  <c r="AL113" i="30"/>
  <c r="AL114" i="30"/>
  <c r="AL115" i="30"/>
  <c r="AN115" i="30" s="1"/>
  <c r="AL116" i="30"/>
  <c r="AN116" i="30" s="1"/>
  <c r="AL117" i="30"/>
  <c r="AL118" i="30"/>
  <c r="AL119" i="30"/>
  <c r="AN119" i="30" s="1"/>
  <c r="AL120" i="30"/>
  <c r="AN120" i="30" s="1"/>
  <c r="AL121" i="30"/>
  <c r="AL122" i="30"/>
  <c r="AL123" i="30"/>
  <c r="AN123" i="30" s="1"/>
  <c r="AL124" i="30"/>
  <c r="AN124" i="30" s="1"/>
  <c r="AL125" i="30"/>
  <c r="AL126" i="30"/>
  <c r="AL127" i="30"/>
  <c r="AN127" i="30" s="1"/>
  <c r="AL128" i="30"/>
  <c r="AN128" i="30" s="1"/>
  <c r="AL129" i="30"/>
  <c r="AL130" i="30"/>
  <c r="AL131" i="30"/>
  <c r="AN131" i="30" s="1"/>
  <c r="AL132" i="30"/>
  <c r="AN132" i="30" s="1"/>
  <c r="AL133" i="30"/>
  <c r="AL134" i="30"/>
  <c r="AL135" i="30"/>
  <c r="AN135" i="30" s="1"/>
  <c r="AL136" i="30"/>
  <c r="AN136" i="30" s="1"/>
  <c r="AL137" i="30"/>
  <c r="AL138" i="30"/>
  <c r="AL139" i="30"/>
  <c r="AN139" i="30" s="1"/>
  <c r="AL4" i="30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Z5" i="32"/>
  <c r="Z6" i="32"/>
  <c r="Z7" i="32"/>
  <c r="Z8" i="32"/>
  <c r="Z9" i="32"/>
  <c r="Z10" i="32"/>
  <c r="Z11" i="32"/>
  <c r="Z12" i="32"/>
  <c r="Z13" i="32"/>
  <c r="Z14" i="32"/>
  <c r="Z15" i="32"/>
  <c r="Z16" i="32"/>
  <c r="Z17" i="32"/>
  <c r="Z18" i="32"/>
  <c r="Z19" i="32"/>
  <c r="Z20" i="32"/>
  <c r="Z21" i="32"/>
  <c r="Z22" i="32"/>
  <c r="Z4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4" i="32"/>
  <c r="AJ86" i="34"/>
  <c r="AJ85" i="34"/>
  <c r="AJ84" i="34"/>
  <c r="AJ83" i="34"/>
  <c r="AJ82" i="34"/>
  <c r="AJ81" i="34"/>
  <c r="AJ80" i="34"/>
  <c r="AJ79" i="34"/>
  <c r="AJ78" i="34"/>
  <c r="AJ77" i="34"/>
  <c r="AJ76" i="34"/>
  <c r="AJ75" i="34"/>
  <c r="AJ74" i="34"/>
  <c r="AJ73" i="34"/>
  <c r="AJ72" i="34"/>
  <c r="AJ71" i="34"/>
  <c r="AJ70" i="34"/>
  <c r="AJ69" i="34"/>
  <c r="AJ68" i="34"/>
  <c r="AJ67" i="34"/>
  <c r="AJ66" i="34"/>
  <c r="AJ65" i="34"/>
  <c r="AJ64" i="34"/>
  <c r="AJ63" i="34"/>
  <c r="AJ62" i="34"/>
  <c r="AJ61" i="34"/>
  <c r="AJ60" i="34"/>
  <c r="AJ59" i="34"/>
  <c r="AJ58" i="34"/>
  <c r="AJ57" i="34"/>
  <c r="AJ56" i="34"/>
  <c r="AJ55" i="34"/>
  <c r="AJ54" i="34"/>
  <c r="AJ53" i="34"/>
  <c r="AJ52" i="34"/>
  <c r="AJ51" i="34"/>
  <c r="AJ50" i="34"/>
  <c r="AJ49" i="34"/>
  <c r="AJ48" i="34"/>
  <c r="AJ47" i="34"/>
  <c r="AJ46" i="34"/>
  <c r="AJ45" i="34"/>
  <c r="AJ44" i="34"/>
  <c r="AJ43" i="34"/>
  <c r="AJ42" i="34"/>
  <c r="AJ41" i="34"/>
  <c r="AJ40" i="34"/>
  <c r="AJ39" i="34"/>
  <c r="AJ38" i="34"/>
  <c r="AJ37" i="34"/>
  <c r="AJ36" i="34"/>
  <c r="AJ35" i="34"/>
  <c r="AJ34" i="34"/>
  <c r="AJ33" i="34"/>
  <c r="AJ32" i="34"/>
  <c r="AJ31" i="34"/>
  <c r="AJ30" i="34"/>
  <c r="AJ29" i="34"/>
  <c r="AJ28" i="34"/>
  <c r="AJ27" i="34"/>
  <c r="M478" i="61" s="1"/>
  <c r="AJ26" i="34"/>
  <c r="AJ25" i="34"/>
  <c r="AJ24" i="34"/>
  <c r="AJ23" i="34"/>
  <c r="AJ22" i="34"/>
  <c r="AJ21" i="34"/>
  <c r="AJ20" i="34"/>
  <c r="AJ19" i="34"/>
  <c r="AJ18" i="34"/>
  <c r="AJ17" i="34"/>
  <c r="AJ16" i="34"/>
  <c r="AJ15" i="34"/>
  <c r="AJ14" i="34"/>
  <c r="AJ13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J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M401" i="61" s="1"/>
  <c r="AK57" i="39"/>
  <c r="AK58" i="39"/>
  <c r="AK59" i="39"/>
  <c r="AK60" i="39"/>
  <c r="M407" i="61" s="1"/>
  <c r="AK61" i="39"/>
  <c r="AK62" i="39"/>
  <c r="AK63" i="39"/>
  <c r="AK64" i="39"/>
  <c r="AK65" i="39"/>
  <c r="AK66" i="39"/>
  <c r="AK67" i="39"/>
  <c r="AK68" i="39"/>
  <c r="M417" i="61" s="1"/>
  <c r="AK69" i="39"/>
  <c r="AK70" i="39"/>
  <c r="AK71" i="39"/>
  <c r="AK72" i="39"/>
  <c r="M421" i="61" s="1"/>
  <c r="AK73" i="39"/>
  <c r="AK74" i="39"/>
  <c r="AK75" i="39"/>
  <c r="AK76" i="39"/>
  <c r="M425" i="61" s="1"/>
  <c r="AK77" i="39"/>
  <c r="AK78" i="39"/>
  <c r="AK79" i="39"/>
  <c r="AK80" i="39"/>
  <c r="M431" i="61" s="1"/>
  <c r="AK81" i="39"/>
  <c r="AK82" i="39"/>
  <c r="AK83" i="39"/>
  <c r="AK84" i="39"/>
  <c r="M437" i="61" s="1"/>
  <c r="AK85" i="39"/>
  <c r="AK86" i="39"/>
  <c r="AK87" i="39"/>
  <c r="AK88" i="39"/>
  <c r="M443" i="61" s="1"/>
  <c r="AK89" i="39"/>
  <c r="AK90" i="39"/>
  <c r="AK91" i="39"/>
  <c r="AK92" i="39"/>
  <c r="AK93" i="39"/>
  <c r="AK94" i="39"/>
  <c r="AK95" i="39"/>
  <c r="AK96" i="39"/>
  <c r="M455" i="61" s="1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131" i="39"/>
  <c r="AK132" i="39"/>
  <c r="AK133" i="39"/>
  <c r="AK134" i="39"/>
  <c r="AK135" i="39"/>
  <c r="AK136" i="39"/>
  <c r="AK137" i="39"/>
  <c r="AK138" i="39"/>
  <c r="AK139" i="39"/>
  <c r="AK140" i="39"/>
  <c r="AK141" i="39"/>
  <c r="AK142" i="39"/>
  <c r="AK143" i="39"/>
  <c r="AK144" i="39"/>
  <c r="AK145" i="39"/>
  <c r="AK146" i="39"/>
  <c r="AK147" i="39"/>
  <c r="AK148" i="39"/>
  <c r="AK149" i="39"/>
  <c r="AK150" i="39"/>
  <c r="AK151" i="39"/>
  <c r="AK152" i="39"/>
  <c r="AK153" i="39"/>
  <c r="AK154" i="39"/>
  <c r="AK155" i="39"/>
  <c r="AK156" i="39"/>
  <c r="AK157" i="39"/>
  <c r="AK158" i="39"/>
  <c r="AK159" i="39"/>
  <c r="AK160" i="39"/>
  <c r="AK161" i="39"/>
  <c r="AK162" i="39"/>
  <c r="AK163" i="39"/>
  <c r="AK164" i="39"/>
  <c r="AK165" i="39"/>
  <c r="AK166" i="39"/>
  <c r="AK167" i="39"/>
  <c r="AK168" i="39"/>
  <c r="AK169" i="39"/>
  <c r="AK170" i="39"/>
  <c r="AK171" i="39"/>
  <c r="AK172" i="39"/>
  <c r="AK173" i="39"/>
  <c r="AK174" i="39"/>
  <c r="AK175" i="39"/>
  <c r="AK176" i="39"/>
  <c r="AK177" i="39"/>
  <c r="AK178" i="39"/>
  <c r="AK179" i="39"/>
  <c r="AK180" i="39"/>
  <c r="AK181" i="39"/>
  <c r="AK182" i="39"/>
  <c r="AK183" i="39"/>
  <c r="AK184" i="39"/>
  <c r="AK185" i="39"/>
  <c r="AK186" i="39"/>
  <c r="AK187" i="39"/>
  <c r="AK188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L401" i="61" s="1"/>
  <c r="AJ57" i="39"/>
  <c r="AJ58" i="39"/>
  <c r="AJ59" i="39"/>
  <c r="AJ60" i="39"/>
  <c r="L407" i="61" s="1"/>
  <c r="AJ61" i="39"/>
  <c r="AJ62" i="39"/>
  <c r="AJ63" i="39"/>
  <c r="AJ64" i="39"/>
  <c r="AJ65" i="39"/>
  <c r="AJ66" i="39"/>
  <c r="AJ67" i="39"/>
  <c r="AJ68" i="39"/>
  <c r="L417" i="61" s="1"/>
  <c r="AJ69" i="39"/>
  <c r="AJ70" i="39"/>
  <c r="AJ71" i="39"/>
  <c r="AJ72" i="39"/>
  <c r="L421" i="61" s="1"/>
  <c r="AJ73" i="39"/>
  <c r="AJ74" i="39"/>
  <c r="AJ75" i="39"/>
  <c r="AJ76" i="39"/>
  <c r="L425" i="61" s="1"/>
  <c r="AJ77" i="39"/>
  <c r="AJ78" i="39"/>
  <c r="AJ79" i="39"/>
  <c r="AJ80" i="39"/>
  <c r="L431" i="61" s="1"/>
  <c r="AJ81" i="39"/>
  <c r="AJ82" i="39"/>
  <c r="AJ83" i="39"/>
  <c r="AJ84" i="39"/>
  <c r="L437" i="61" s="1"/>
  <c r="AJ85" i="39"/>
  <c r="AJ86" i="39"/>
  <c r="AJ87" i="39"/>
  <c r="AJ88" i="39"/>
  <c r="L443" i="61" s="1"/>
  <c r="AJ89" i="39"/>
  <c r="AJ90" i="39"/>
  <c r="AJ91" i="39"/>
  <c r="AJ92" i="39"/>
  <c r="AJ93" i="39"/>
  <c r="AJ94" i="39"/>
  <c r="AJ95" i="39"/>
  <c r="AJ96" i="39"/>
  <c r="L455" i="61" s="1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131" i="39"/>
  <c r="AJ132" i="39"/>
  <c r="AJ133" i="39"/>
  <c r="AJ134" i="39"/>
  <c r="AJ135" i="39"/>
  <c r="AJ136" i="39"/>
  <c r="AJ137" i="39"/>
  <c r="AJ138" i="39"/>
  <c r="AJ139" i="39"/>
  <c r="AJ140" i="39"/>
  <c r="AJ141" i="39"/>
  <c r="AJ142" i="39"/>
  <c r="AJ143" i="39"/>
  <c r="AJ144" i="39"/>
  <c r="AJ145" i="39"/>
  <c r="AJ146" i="39"/>
  <c r="AJ147" i="39"/>
  <c r="AJ148" i="39"/>
  <c r="AJ149" i="39"/>
  <c r="AJ150" i="39"/>
  <c r="AJ151" i="39"/>
  <c r="AJ152" i="39"/>
  <c r="AJ153" i="39"/>
  <c r="AJ154" i="39"/>
  <c r="AJ155" i="39"/>
  <c r="AJ156" i="39"/>
  <c r="AJ157" i="39"/>
  <c r="AJ158" i="39"/>
  <c r="AJ159" i="39"/>
  <c r="AJ160" i="39"/>
  <c r="AJ161" i="39"/>
  <c r="AJ162" i="39"/>
  <c r="AJ163" i="39"/>
  <c r="AJ164" i="39"/>
  <c r="AJ165" i="39"/>
  <c r="AJ166" i="39"/>
  <c r="AJ167" i="39"/>
  <c r="AJ168" i="39"/>
  <c r="AJ169" i="39"/>
  <c r="AJ170" i="39"/>
  <c r="AJ171" i="39"/>
  <c r="AJ172" i="39"/>
  <c r="AJ173" i="39"/>
  <c r="AJ174" i="39"/>
  <c r="AJ175" i="39"/>
  <c r="AJ176" i="39"/>
  <c r="AJ177" i="39"/>
  <c r="AJ178" i="39"/>
  <c r="AJ179" i="39"/>
  <c r="AJ180" i="39"/>
  <c r="AJ181" i="39"/>
  <c r="AJ182" i="39"/>
  <c r="AJ183" i="39"/>
  <c r="AJ184" i="39"/>
  <c r="AJ185" i="39"/>
  <c r="AJ186" i="39"/>
  <c r="AJ187" i="39"/>
  <c r="AJ188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131" i="39"/>
  <c r="AI132" i="39"/>
  <c r="AI133" i="39"/>
  <c r="AI134" i="39"/>
  <c r="AI135" i="39"/>
  <c r="AI136" i="39"/>
  <c r="AI137" i="39"/>
  <c r="AI138" i="39"/>
  <c r="AI139" i="39"/>
  <c r="AI140" i="39"/>
  <c r="AI141" i="39"/>
  <c r="AI142" i="39"/>
  <c r="AI143" i="39"/>
  <c r="AI144" i="39"/>
  <c r="AI145" i="39"/>
  <c r="AI146" i="39"/>
  <c r="AI147" i="39"/>
  <c r="AI148" i="39"/>
  <c r="AI149" i="39"/>
  <c r="AI150" i="39"/>
  <c r="AI151" i="39"/>
  <c r="AI152" i="39"/>
  <c r="AI153" i="39"/>
  <c r="AI154" i="39"/>
  <c r="AI155" i="39"/>
  <c r="AI156" i="39"/>
  <c r="AI157" i="39"/>
  <c r="AI158" i="39"/>
  <c r="AI159" i="39"/>
  <c r="AI160" i="39"/>
  <c r="AI161" i="39"/>
  <c r="AI162" i="39"/>
  <c r="AI163" i="39"/>
  <c r="AI164" i="39"/>
  <c r="AI165" i="39"/>
  <c r="AI166" i="39"/>
  <c r="AI167" i="39"/>
  <c r="AI168" i="39"/>
  <c r="AI169" i="39"/>
  <c r="AI170" i="39"/>
  <c r="AI171" i="39"/>
  <c r="AI172" i="39"/>
  <c r="AI173" i="39"/>
  <c r="AI174" i="39"/>
  <c r="AI175" i="39"/>
  <c r="AI176" i="39"/>
  <c r="AI177" i="39"/>
  <c r="AI178" i="39"/>
  <c r="AI179" i="39"/>
  <c r="AI180" i="39"/>
  <c r="AI181" i="39"/>
  <c r="AI182" i="39"/>
  <c r="AI183" i="39"/>
  <c r="AI184" i="39"/>
  <c r="AI185" i="39"/>
  <c r="AI186" i="39"/>
  <c r="AI187" i="39"/>
  <c r="AI188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131" i="39"/>
  <c r="AH132" i="39"/>
  <c r="AH133" i="39"/>
  <c r="AH134" i="39"/>
  <c r="AH135" i="39"/>
  <c r="AH136" i="39"/>
  <c r="AH137" i="39"/>
  <c r="AH138" i="39"/>
  <c r="AH139" i="39"/>
  <c r="AH140" i="39"/>
  <c r="AH141" i="39"/>
  <c r="AH142" i="39"/>
  <c r="AH143" i="39"/>
  <c r="AH144" i="39"/>
  <c r="AH145" i="39"/>
  <c r="AH146" i="39"/>
  <c r="AH147" i="39"/>
  <c r="AH148" i="39"/>
  <c r="AH149" i="39"/>
  <c r="AH150" i="39"/>
  <c r="AH151" i="39"/>
  <c r="AH152" i="39"/>
  <c r="AH153" i="39"/>
  <c r="AH154" i="39"/>
  <c r="AH155" i="39"/>
  <c r="AH156" i="39"/>
  <c r="AH157" i="39"/>
  <c r="AH158" i="39"/>
  <c r="AH159" i="39"/>
  <c r="AH160" i="39"/>
  <c r="AH161" i="39"/>
  <c r="AH162" i="39"/>
  <c r="AH163" i="39"/>
  <c r="AH164" i="39"/>
  <c r="AH165" i="39"/>
  <c r="AH166" i="39"/>
  <c r="AH167" i="39"/>
  <c r="AH168" i="39"/>
  <c r="AH169" i="39"/>
  <c r="AH170" i="39"/>
  <c r="AH171" i="39"/>
  <c r="AH172" i="39"/>
  <c r="AH173" i="39"/>
  <c r="AH174" i="39"/>
  <c r="AH175" i="39"/>
  <c r="AH176" i="39"/>
  <c r="AH177" i="39"/>
  <c r="AH178" i="39"/>
  <c r="AH179" i="39"/>
  <c r="AH180" i="39"/>
  <c r="AH181" i="39"/>
  <c r="AH182" i="39"/>
  <c r="AH183" i="39"/>
  <c r="AH184" i="39"/>
  <c r="AH185" i="39"/>
  <c r="AH186" i="39"/>
  <c r="AH187" i="39"/>
  <c r="AH188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131" i="39"/>
  <c r="AG132" i="39"/>
  <c r="AG133" i="39"/>
  <c r="AG134" i="39"/>
  <c r="AG135" i="39"/>
  <c r="AG136" i="39"/>
  <c r="AG137" i="39"/>
  <c r="AG138" i="39"/>
  <c r="AG139" i="39"/>
  <c r="AG140" i="39"/>
  <c r="AG141" i="39"/>
  <c r="AG142" i="39"/>
  <c r="AG143" i="39"/>
  <c r="AG144" i="39"/>
  <c r="AG145" i="39"/>
  <c r="AG146" i="39"/>
  <c r="AG147" i="39"/>
  <c r="AG148" i="39"/>
  <c r="AG149" i="39"/>
  <c r="AG150" i="39"/>
  <c r="AG151" i="39"/>
  <c r="AG152" i="39"/>
  <c r="AG153" i="39"/>
  <c r="AG154" i="39"/>
  <c r="AG155" i="39"/>
  <c r="AG156" i="39"/>
  <c r="AG157" i="39"/>
  <c r="AG158" i="39"/>
  <c r="AG159" i="39"/>
  <c r="AG160" i="39"/>
  <c r="AG161" i="39"/>
  <c r="AG162" i="39"/>
  <c r="AG163" i="39"/>
  <c r="AG164" i="39"/>
  <c r="AG165" i="39"/>
  <c r="AG166" i="39"/>
  <c r="AG167" i="39"/>
  <c r="AG168" i="39"/>
  <c r="AG169" i="39"/>
  <c r="AG170" i="39"/>
  <c r="AG171" i="39"/>
  <c r="AG172" i="39"/>
  <c r="AG173" i="39"/>
  <c r="AG174" i="39"/>
  <c r="AG175" i="39"/>
  <c r="AG176" i="39"/>
  <c r="AG177" i="39"/>
  <c r="AG178" i="39"/>
  <c r="AG179" i="39"/>
  <c r="AG180" i="39"/>
  <c r="AG181" i="39"/>
  <c r="AG182" i="39"/>
  <c r="AG183" i="39"/>
  <c r="AG184" i="39"/>
  <c r="AG185" i="39"/>
  <c r="AG186" i="39"/>
  <c r="AG187" i="39"/>
  <c r="AG188" i="39"/>
  <c r="AG4" i="39"/>
  <c r="M400" i="61"/>
  <c r="M402" i="61"/>
  <c r="M406" i="61"/>
  <c r="M408" i="61"/>
  <c r="M410" i="61"/>
  <c r="M411" i="61"/>
  <c r="M412" i="61"/>
  <c r="M416" i="61"/>
  <c r="M418" i="61"/>
  <c r="M420" i="61"/>
  <c r="M422" i="61"/>
  <c r="M424" i="61"/>
  <c r="M426" i="61"/>
  <c r="M430" i="61"/>
  <c r="M432" i="61"/>
  <c r="M436" i="61"/>
  <c r="M438" i="61"/>
  <c r="M442" i="61"/>
  <c r="M444" i="61"/>
  <c r="M448" i="61"/>
  <c r="M449" i="61"/>
  <c r="M458" i="61"/>
  <c r="L402" i="61"/>
  <c r="L406" i="61"/>
  <c r="L408" i="61"/>
  <c r="L411" i="61"/>
  <c r="L412" i="61"/>
  <c r="L416" i="61"/>
  <c r="L418" i="61"/>
  <c r="L420" i="61"/>
  <c r="L422" i="61"/>
  <c r="L424" i="61"/>
  <c r="L426" i="61"/>
  <c r="L432" i="61"/>
  <c r="L436" i="61"/>
  <c r="L438" i="61"/>
  <c r="L442" i="61"/>
  <c r="L444" i="61"/>
  <c r="L448" i="61"/>
  <c r="L449" i="61"/>
  <c r="L450" i="61"/>
  <c r="L456" i="61"/>
  <c r="L458" i="61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10" i="16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M403" i="61"/>
  <c r="M409" i="61"/>
  <c r="M415" i="61"/>
  <c r="M419" i="61"/>
  <c r="M423" i="61"/>
  <c r="M427" i="61"/>
  <c r="M435" i="61"/>
  <c r="M441" i="61"/>
  <c r="M447" i="61"/>
  <c r="M450" i="61"/>
  <c r="M451" i="61"/>
  <c r="M456" i="61"/>
  <c r="M457" i="61"/>
  <c r="AS95" i="16"/>
  <c r="AS113" i="16"/>
  <c r="AN5" i="30"/>
  <c r="AN6" i="30"/>
  <c r="AN9" i="30"/>
  <c r="AN10" i="30"/>
  <c r="AN13" i="30"/>
  <c r="AN14" i="30"/>
  <c r="AN17" i="30"/>
  <c r="AN18" i="30"/>
  <c r="AN21" i="30"/>
  <c r="AN22" i="30"/>
  <c r="AN25" i="30"/>
  <c r="AN26" i="30"/>
  <c r="AN29" i="30"/>
  <c r="AN30" i="30"/>
  <c r="AN33" i="30"/>
  <c r="AN34" i="30"/>
  <c r="AN37" i="30"/>
  <c r="AN38" i="30"/>
  <c r="AN41" i="30"/>
  <c r="AN42" i="30"/>
  <c r="AN45" i="30"/>
  <c r="AN46" i="30"/>
  <c r="AN49" i="30"/>
  <c r="AN50" i="30"/>
  <c r="AN53" i="30"/>
  <c r="AN54" i="30"/>
  <c r="AN57" i="30"/>
  <c r="AN58" i="30"/>
  <c r="AN61" i="30"/>
  <c r="AN62" i="30"/>
  <c r="AN65" i="30"/>
  <c r="AN66" i="30"/>
  <c r="AN69" i="30"/>
  <c r="AN70" i="30"/>
  <c r="AN73" i="30"/>
  <c r="AN74" i="30"/>
  <c r="AN77" i="30"/>
  <c r="AN78" i="30"/>
  <c r="AN81" i="30"/>
  <c r="AN82" i="30"/>
  <c r="AN85" i="30"/>
  <c r="AN86" i="30"/>
  <c r="AN89" i="30"/>
  <c r="AN90" i="30"/>
  <c r="AN93" i="30"/>
  <c r="AN94" i="30"/>
  <c r="AN97" i="30"/>
  <c r="AN98" i="30"/>
  <c r="AN101" i="30"/>
  <c r="AN102" i="30"/>
  <c r="AN105" i="30"/>
  <c r="AN106" i="30"/>
  <c r="AN109" i="30"/>
  <c r="AN110" i="30"/>
  <c r="AN113" i="30"/>
  <c r="AN114" i="30"/>
  <c r="AN117" i="30"/>
  <c r="AN118" i="30"/>
  <c r="AN121" i="30"/>
  <c r="AN122" i="30"/>
  <c r="AN125" i="30"/>
  <c r="AN126" i="30"/>
  <c r="AN129" i="30"/>
  <c r="AN130" i="30"/>
  <c r="AN133" i="30"/>
  <c r="AN134" i="30"/>
  <c r="AN137" i="30"/>
  <c r="AN138" i="30"/>
  <c r="L400" i="61"/>
  <c r="L430" i="61"/>
  <c r="AS20" i="16"/>
  <c r="AS35" i="16"/>
  <c r="AS97" i="16"/>
  <c r="L403" i="61"/>
  <c r="L409" i="61"/>
  <c r="L410" i="61"/>
  <c r="L419" i="61"/>
  <c r="L435" i="61"/>
  <c r="L441" i="61"/>
  <c r="L447" i="61"/>
  <c r="L457" i="61"/>
  <c r="L415" i="61"/>
  <c r="L423" i="61"/>
  <c r="L451" i="61"/>
  <c r="L427" i="61"/>
  <c r="AL4" i="19"/>
  <c r="AN4" i="19"/>
  <c r="AO4" i="19"/>
  <c r="AO3" i="19" s="1"/>
  <c r="AL5" i="19"/>
  <c r="AN5" i="19"/>
  <c r="AO5" i="19"/>
  <c r="AL6" i="19"/>
  <c r="AN6" i="19"/>
  <c r="AO6" i="19"/>
  <c r="AL7" i="19"/>
  <c r="AN7" i="19"/>
  <c r="AO7" i="19"/>
  <c r="AL8" i="19"/>
  <c r="AN8" i="19"/>
  <c r="AO8" i="19"/>
  <c r="AL9" i="19"/>
  <c r="AN9" i="19"/>
  <c r="AO9" i="19"/>
  <c r="AL71" i="19"/>
  <c r="AN71" i="19"/>
  <c r="AO71" i="19"/>
  <c r="AN4" i="16"/>
  <c r="AO4" i="16"/>
  <c r="AQ4" i="16"/>
  <c r="AQ3" i="16" s="1"/>
  <c r="AR4" i="16"/>
  <c r="AR3" i="16" s="1"/>
  <c r="AN5" i="16"/>
  <c r="AO5" i="16"/>
  <c r="AQ5" i="16"/>
  <c r="AR5" i="16"/>
  <c r="AN6" i="16"/>
  <c r="AO6" i="16"/>
  <c r="AQ6" i="16"/>
  <c r="AR6" i="16"/>
  <c r="AN7" i="16"/>
  <c r="AO7" i="16"/>
  <c r="AQ7" i="16"/>
  <c r="AR7" i="16"/>
  <c r="AN8" i="16"/>
  <c r="AO8" i="16"/>
  <c r="AQ8" i="16"/>
  <c r="AR8" i="16"/>
  <c r="AN9" i="16"/>
  <c r="AO9" i="16"/>
  <c r="AQ9" i="16"/>
  <c r="AR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K417" i="61" l="1"/>
  <c r="K458" i="61"/>
  <c r="K454" i="61"/>
  <c r="K430" i="61"/>
  <c r="K424" i="61"/>
  <c r="K416" i="61"/>
  <c r="K410" i="61"/>
  <c r="K406" i="61"/>
  <c r="K457" i="61"/>
  <c r="K451" i="61"/>
  <c r="K441" i="61"/>
  <c r="K427" i="61"/>
  <c r="K419" i="61"/>
  <c r="K415" i="61"/>
  <c r="K409" i="61"/>
  <c r="K403" i="61"/>
  <c r="K437" i="61"/>
  <c r="K448" i="61"/>
  <c r="K420" i="61"/>
  <c r="K455" i="61"/>
  <c r="K449" i="61"/>
  <c r="K411" i="61"/>
  <c r="K407" i="61"/>
  <c r="K431" i="61"/>
  <c r="K456" i="61"/>
  <c r="K450" i="61"/>
  <c r="K444" i="61"/>
  <c r="K438" i="61"/>
  <c r="K432" i="61"/>
  <c r="K418" i="61"/>
  <c r="K412" i="61"/>
  <c r="K408" i="61"/>
  <c r="K402" i="61"/>
  <c r="K436" i="61"/>
  <c r="K435" i="61"/>
  <c r="K423" i="61"/>
  <c r="AG3" i="39"/>
  <c r="AP57" i="19"/>
  <c r="AP10" i="19"/>
  <c r="K425" i="61"/>
  <c r="AP64" i="19"/>
  <c r="AP60" i="19"/>
  <c r="AP40" i="19"/>
  <c r="AP16" i="19"/>
  <c r="K442" i="61"/>
  <c r="K400" i="61"/>
  <c r="K426" i="61"/>
  <c r="K422" i="61"/>
  <c r="AP6" i="16"/>
  <c r="AP5" i="16"/>
  <c r="AP56" i="19"/>
  <c r="AP12" i="19"/>
  <c r="AP58" i="19"/>
  <c r="AS5" i="16"/>
  <c r="AP9" i="19"/>
  <c r="K401" i="61"/>
  <c r="AJ3" i="39"/>
  <c r="AH3" i="39"/>
  <c r="AK3" i="39"/>
  <c r="AS189" i="16"/>
  <c r="AS187" i="16"/>
  <c r="AS186" i="16"/>
  <c r="AS185" i="16"/>
  <c r="AS183" i="16"/>
  <c r="AS182" i="16"/>
  <c r="AS173" i="16"/>
  <c r="AS76" i="16"/>
  <c r="AS72" i="16"/>
  <c r="AS52" i="16"/>
  <c r="AS48" i="16"/>
  <c r="AS8" i="16"/>
  <c r="AS6" i="16"/>
  <c r="AS162" i="16"/>
  <c r="AS146" i="16"/>
  <c r="AS145" i="16"/>
  <c r="AS128" i="16"/>
  <c r="AS109" i="16"/>
  <c r="AS106" i="16"/>
  <c r="AS105" i="16"/>
  <c r="AS104" i="16"/>
  <c r="AS31" i="16"/>
  <c r="AS144" i="16"/>
  <c r="AS129" i="16"/>
  <c r="AS212" i="16"/>
  <c r="AS210" i="16"/>
  <c r="AS208" i="16"/>
  <c r="AS196" i="16"/>
  <c r="AS217" i="16"/>
  <c r="AS215" i="16"/>
  <c r="AS214" i="16"/>
  <c r="AS205" i="16"/>
  <c r="AS203" i="16"/>
  <c r="AS202" i="16"/>
  <c r="AS192" i="16"/>
  <c r="AS125" i="16"/>
  <c r="AS122" i="16"/>
  <c r="AS121" i="16"/>
  <c r="AS120" i="16"/>
  <c r="AS111" i="16"/>
  <c r="AS44" i="16"/>
  <c r="AS40" i="16"/>
  <c r="AS24" i="16"/>
  <c r="AS19" i="16"/>
  <c r="AS17" i="16"/>
  <c r="AS15" i="16"/>
  <c r="AS9" i="16"/>
  <c r="AS7" i="16"/>
  <c r="AS201" i="16"/>
  <c r="AS199" i="16"/>
  <c r="AS198" i="16"/>
  <c r="AS180" i="16"/>
  <c r="AS176" i="16"/>
  <c r="AS171" i="16"/>
  <c r="AS170" i="16"/>
  <c r="AS169" i="16"/>
  <c r="AS168" i="16"/>
  <c r="AS165" i="16"/>
  <c r="AS161" i="16"/>
  <c r="AS159" i="16"/>
  <c r="AS151" i="16"/>
  <c r="AS135" i="16"/>
  <c r="AS133" i="16"/>
  <c r="AS98" i="16"/>
  <c r="AS92" i="16"/>
  <c r="AS88" i="16"/>
  <c r="AS84" i="16"/>
  <c r="AS80" i="16"/>
  <c r="AS67" i="16"/>
  <c r="AS63" i="16"/>
  <c r="AS59" i="16"/>
  <c r="AS55" i="16"/>
  <c r="AP48" i="19"/>
  <c r="AP44" i="19"/>
  <c r="AP42" i="19"/>
  <c r="AP41" i="19"/>
  <c r="AP32" i="19"/>
  <c r="AP28" i="19"/>
  <c r="AP26" i="19"/>
  <c r="AP25" i="19"/>
  <c r="AP24" i="19"/>
  <c r="AP68" i="19"/>
  <c r="AP66" i="19"/>
  <c r="AP65" i="19"/>
  <c r="AP52" i="19"/>
  <c r="AP50" i="19"/>
  <c r="AP49" i="19"/>
  <c r="AP36" i="19"/>
  <c r="AP34" i="19"/>
  <c r="AP33" i="19"/>
  <c r="AP20" i="19"/>
  <c r="AP18" i="19"/>
  <c r="AP17" i="19"/>
  <c r="AP6" i="19"/>
  <c r="AP71" i="19"/>
  <c r="AP8" i="19"/>
  <c r="AP4" i="19"/>
  <c r="AP3" i="19" s="1"/>
  <c r="AP5" i="19"/>
  <c r="AP70" i="19"/>
  <c r="AP69" i="19"/>
  <c r="AP62" i="19"/>
  <c r="AP61" i="19"/>
  <c r="AP54" i="19"/>
  <c r="AP53" i="19"/>
  <c r="AP46" i="19"/>
  <c r="AP45" i="19"/>
  <c r="AP38" i="19"/>
  <c r="AP37" i="19"/>
  <c r="AP30" i="19"/>
  <c r="AP29" i="19"/>
  <c r="AP22" i="19"/>
  <c r="AP21" i="19"/>
  <c r="AP14" i="19"/>
  <c r="AP13" i="19"/>
  <c r="AP7" i="19"/>
  <c r="AS213" i="16"/>
  <c r="AS211" i="16"/>
  <c r="AS197" i="16"/>
  <c r="AS195" i="16"/>
  <c r="AS194" i="16"/>
  <c r="AS181" i="16"/>
  <c r="AS179" i="16"/>
  <c r="AS178" i="16"/>
  <c r="AS160" i="16"/>
  <c r="AS141" i="16"/>
  <c r="AS138" i="16"/>
  <c r="AS137" i="16"/>
  <c r="AS136" i="16"/>
  <c r="AS114" i="16"/>
  <c r="AS96" i="16"/>
  <c r="AS91" i="16"/>
  <c r="AS87" i="16"/>
  <c r="AS68" i="16"/>
  <c r="AS64" i="16"/>
  <c r="AS36" i="16"/>
  <c r="AS32" i="16"/>
  <c r="AS14" i="16"/>
  <c r="AP9" i="16"/>
  <c r="AP8" i="16"/>
  <c r="AS209" i="16"/>
  <c r="AS207" i="16"/>
  <c r="AS206" i="16"/>
  <c r="AS204" i="16"/>
  <c r="AS193" i="16"/>
  <c r="AS191" i="16"/>
  <c r="AS190" i="16"/>
  <c r="AS188" i="16"/>
  <c r="AS177" i="16"/>
  <c r="AS175" i="16"/>
  <c r="AS174" i="16"/>
  <c r="AS172" i="16"/>
  <c r="AS167" i="16"/>
  <c r="AS157" i="16"/>
  <c r="AS154" i="16"/>
  <c r="AS153" i="16"/>
  <c r="AS152" i="16"/>
  <c r="AS149" i="16"/>
  <c r="AS130" i="16"/>
  <c r="AS127" i="16"/>
  <c r="AS112" i="16"/>
  <c r="AS103" i="16"/>
  <c r="AS101" i="16"/>
  <c r="AS83" i="16"/>
  <c r="AS79" i="16"/>
  <c r="AS60" i="16"/>
  <c r="AS56" i="16"/>
  <c r="AS51" i="16"/>
  <c r="AS47" i="16"/>
  <c r="AS28" i="16"/>
  <c r="AS27" i="16"/>
  <c r="AS23" i="16"/>
  <c r="AS12" i="16"/>
  <c r="AS11" i="16"/>
  <c r="AS216" i="16"/>
  <c r="AS200" i="16"/>
  <c r="AS184" i="16"/>
  <c r="AS143" i="16"/>
  <c r="AS119" i="16"/>
  <c r="AS117" i="16"/>
  <c r="AS75" i="16"/>
  <c r="AS71" i="16"/>
  <c r="AS43" i="16"/>
  <c r="AS39" i="16"/>
  <c r="AS166" i="16"/>
  <c r="AS156" i="16"/>
  <c r="AS155" i="16"/>
  <c r="AS150" i="16"/>
  <c r="AS140" i="16"/>
  <c r="AS139" i="16"/>
  <c r="AS134" i="16"/>
  <c r="AS124" i="16"/>
  <c r="AS123" i="16"/>
  <c r="AS118" i="16"/>
  <c r="AS108" i="16"/>
  <c r="AS107" i="16"/>
  <c r="AS102" i="16"/>
  <c r="AS90" i="16"/>
  <c r="AS89" i="16"/>
  <c r="AS82" i="16"/>
  <c r="AS81" i="16"/>
  <c r="AS74" i="16"/>
  <c r="AS73" i="16"/>
  <c r="AS66" i="16"/>
  <c r="AS65" i="16"/>
  <c r="AS58" i="16"/>
  <c r="AS57" i="16"/>
  <c r="AS50" i="16"/>
  <c r="AS49" i="16"/>
  <c r="AS42" i="16"/>
  <c r="AS41" i="16"/>
  <c r="AS34" i="16"/>
  <c r="AS33" i="16"/>
  <c r="AS26" i="16"/>
  <c r="AS25" i="16"/>
  <c r="AS18" i="16"/>
  <c r="AS10" i="16"/>
  <c r="AP7" i="16"/>
  <c r="AO3" i="16"/>
  <c r="AS16" i="16"/>
  <c r="AS164" i="16"/>
  <c r="AS163" i="16"/>
  <c r="AS158" i="16"/>
  <c r="AS148" i="16"/>
  <c r="AS147" i="16"/>
  <c r="AS142" i="16"/>
  <c r="AS132" i="16"/>
  <c r="AS131" i="16"/>
  <c r="AS126" i="16"/>
  <c r="AS116" i="16"/>
  <c r="AS115" i="16"/>
  <c r="AS110" i="16"/>
  <c r="AS100" i="16"/>
  <c r="AS99" i="16"/>
  <c r="AS94" i="16"/>
  <c r="AS93" i="16"/>
  <c r="AS86" i="16"/>
  <c r="AS85" i="16"/>
  <c r="AS78" i="16"/>
  <c r="AS77" i="16"/>
  <c r="AS70" i="16"/>
  <c r="AS69" i="16"/>
  <c r="AS62" i="16"/>
  <c r="AS61" i="16"/>
  <c r="AS54" i="16"/>
  <c r="AS53" i="16"/>
  <c r="AS46" i="16"/>
  <c r="AS45" i="16"/>
  <c r="AS38" i="16"/>
  <c r="AS37" i="16"/>
  <c r="AS30" i="16"/>
  <c r="AS29" i="16"/>
  <c r="AS22" i="16"/>
  <c r="AS21" i="16"/>
  <c r="AS13" i="16"/>
  <c r="AP67" i="19"/>
  <c r="AP63" i="19"/>
  <c r="AP59" i="19"/>
  <c r="AP55" i="19"/>
  <c r="AP51" i="19"/>
  <c r="AP47" i="19"/>
  <c r="AP43" i="19"/>
  <c r="AP39" i="19"/>
  <c r="AP35" i="19"/>
  <c r="AP31" i="19"/>
  <c r="AP27" i="19"/>
  <c r="AP23" i="19"/>
  <c r="AP19" i="19"/>
  <c r="AP15" i="19"/>
  <c r="AP11" i="19"/>
  <c r="AL3" i="19"/>
  <c r="AN3" i="19"/>
  <c r="AN3" i="16"/>
  <c r="AS4" i="16"/>
  <c r="AS3" i="16" s="1"/>
  <c r="AP4" i="16"/>
  <c r="K447" i="61"/>
  <c r="K443" i="61"/>
  <c r="M454" i="61"/>
  <c r="L454" i="61"/>
  <c r="L459" i="61" s="1"/>
  <c r="Q443" i="61"/>
  <c r="R443" i="61"/>
  <c r="K421" i="61"/>
  <c r="Q449" i="61"/>
  <c r="Q450" i="61"/>
  <c r="R451" i="61"/>
  <c r="Q451" i="61"/>
  <c r="R449" i="61"/>
  <c r="R450" i="61"/>
  <c r="M6" i="61"/>
  <c r="AF4" i="34"/>
  <c r="AF5" i="34"/>
  <c r="AF6" i="34"/>
  <c r="AF7" i="34"/>
  <c r="AF8" i="34"/>
  <c r="AF9" i="34"/>
  <c r="AF10" i="34"/>
  <c r="AF11" i="34"/>
  <c r="AA3" i="32" l="1"/>
  <c r="AI3" i="39"/>
  <c r="AP3" i="16"/>
  <c r="K459" i="61"/>
  <c r="AF3" i="34"/>
  <c r="AL3" i="30" l="1"/>
  <c r="AC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L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L103" i="39"/>
  <c r="AL106" i="39"/>
  <c r="AL110" i="39"/>
  <c r="AL111" i="39"/>
  <c r="AL115" i="39"/>
  <c r="AL119" i="39"/>
  <c r="AL122" i="39"/>
  <c r="AL126" i="39"/>
  <c r="AL127" i="39"/>
  <c r="AL130" i="39"/>
  <c r="AL131" i="39"/>
  <c r="AL135" i="39"/>
  <c r="AL139" i="39"/>
  <c r="AL142" i="39"/>
  <c r="AL143" i="39"/>
  <c r="AL146" i="39"/>
  <c r="AL147" i="39"/>
  <c r="AL151" i="39"/>
  <c r="AL155" i="39"/>
  <c r="AL158" i="39"/>
  <c r="AL159" i="39"/>
  <c r="AL162" i="39"/>
  <c r="AL163" i="39"/>
  <c r="AL167" i="39"/>
  <c r="AL171" i="39"/>
  <c r="AL174" i="39"/>
  <c r="AL175" i="39"/>
  <c r="AL178" i="39"/>
  <c r="AL179" i="39"/>
  <c r="AL183" i="39"/>
  <c r="AL187" i="39"/>
  <c r="AL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L186" i="39"/>
  <c r="AL184" i="39"/>
  <c r="AL182" i="39"/>
  <c r="AL180" i="39"/>
  <c r="AL176" i="39"/>
  <c r="AL172" i="39"/>
  <c r="AL170" i="39"/>
  <c r="AL168" i="39"/>
  <c r="AL166" i="39"/>
  <c r="AL164" i="39"/>
  <c r="AL160" i="39"/>
  <c r="AL156" i="39"/>
  <c r="AL154" i="39"/>
  <c r="AL152" i="39"/>
  <c r="AL150" i="39"/>
  <c r="AL148" i="39"/>
  <c r="AL144" i="39"/>
  <c r="AL140" i="39"/>
  <c r="AL138" i="39"/>
  <c r="AL136" i="39"/>
  <c r="AL134" i="39"/>
  <c r="AL132" i="39"/>
  <c r="AL128" i="39"/>
  <c r="AL125" i="39"/>
  <c r="AL124" i="39"/>
  <c r="AL123" i="39"/>
  <c r="AL120" i="39"/>
  <c r="AL118" i="39"/>
  <c r="AL116" i="39"/>
  <c r="AL114" i="39"/>
  <c r="AL112" i="39"/>
  <c r="AL108" i="39"/>
  <c r="AL107" i="39"/>
  <c r="AL104" i="39"/>
  <c r="AL102" i="39"/>
  <c r="AL100" i="39"/>
  <c r="AL98" i="39"/>
  <c r="AL96" i="39"/>
  <c r="AL93" i="39"/>
  <c r="AL92" i="39"/>
  <c r="AL90" i="39"/>
  <c r="AL89" i="39"/>
  <c r="AL85" i="39"/>
  <c r="AL81" i="39"/>
  <c r="AL80" i="39"/>
  <c r="AL77" i="39"/>
  <c r="AL76" i="39"/>
  <c r="AL74" i="39"/>
  <c r="AL71" i="39"/>
  <c r="AL70" i="39"/>
  <c r="AL67" i="39"/>
  <c r="AL66" i="39"/>
  <c r="AL64" i="39"/>
  <c r="AL62" i="39"/>
  <c r="AL58" i="39"/>
  <c r="AL57" i="39"/>
  <c r="AL53" i="39"/>
  <c r="AL51" i="39"/>
  <c r="AL49" i="39"/>
  <c r="AL47" i="39"/>
  <c r="AL43" i="39"/>
  <c r="AL42" i="39"/>
  <c r="AL39" i="39"/>
  <c r="AL38" i="39"/>
  <c r="AL33" i="39"/>
  <c r="AL32" i="39"/>
  <c r="AL29" i="39"/>
  <c r="AL18" i="39"/>
  <c r="AL6" i="39" l="1"/>
  <c r="AL16" i="39"/>
  <c r="AL54" i="39"/>
  <c r="AL79" i="39"/>
  <c r="L352" i="61"/>
  <c r="AL28" i="39"/>
  <c r="AL11" i="39"/>
  <c r="AL22" i="39"/>
  <c r="AL9" i="39"/>
  <c r="AL24" i="39"/>
  <c r="AL36" i="39"/>
  <c r="AL45" i="39"/>
  <c r="AL50" i="39"/>
  <c r="AL60" i="39"/>
  <c r="AL63" i="39"/>
  <c r="AL83" i="39"/>
  <c r="AL87" i="39"/>
  <c r="AL94" i="39"/>
  <c r="AL99" i="39"/>
  <c r="AL5" i="39"/>
  <c r="AL10" i="39"/>
  <c r="AL15" i="39"/>
  <c r="AL21" i="39"/>
  <c r="AL27" i="39"/>
  <c r="AL30" i="39"/>
  <c r="AL46" i="39"/>
  <c r="AL56" i="39"/>
  <c r="AL61" i="39"/>
  <c r="AL69" i="39"/>
  <c r="AL73" i="39"/>
  <c r="AL84" i="39"/>
  <c r="AL95" i="39"/>
  <c r="K153" i="61"/>
  <c r="AL109" i="39"/>
  <c r="AL88" i="39"/>
  <c r="AL78" i="39"/>
  <c r="AL59" i="39"/>
  <c r="AL52" i="39"/>
  <c r="M395" i="61"/>
  <c r="AL44" i="39"/>
  <c r="AL34" i="39"/>
  <c r="L373" i="61"/>
  <c r="AL31" i="39"/>
  <c r="L370" i="61"/>
  <c r="AL25" i="39"/>
  <c r="L362" i="61"/>
  <c r="AL23" i="39"/>
  <c r="L360" i="61"/>
  <c r="AL19" i="39"/>
  <c r="L354" i="61"/>
  <c r="AL13" i="39"/>
  <c r="L346" i="61"/>
  <c r="AL12" i="39"/>
  <c r="L345" i="61"/>
  <c r="AL7" i="39"/>
  <c r="L340" i="61"/>
  <c r="AL101" i="39"/>
  <c r="AL37" i="39"/>
  <c r="M378" i="61"/>
  <c r="AL8" i="39"/>
  <c r="AL72" i="39"/>
  <c r="AL117" i="39"/>
  <c r="AL82" i="39"/>
  <c r="AL65" i="39"/>
  <c r="AL35" i="39"/>
  <c r="M374" i="61"/>
  <c r="AL26" i="39"/>
  <c r="M363" i="61"/>
  <c r="AL20" i="39"/>
  <c r="M357" i="61"/>
  <c r="AL14" i="39"/>
  <c r="M347" i="61"/>
  <c r="AL4" i="39"/>
  <c r="M341" i="61"/>
  <c r="AL48" i="39"/>
  <c r="AL55" i="39"/>
  <c r="AL68" i="39"/>
  <c r="AL75" i="39"/>
  <c r="AL86" i="39"/>
  <c r="AL91" i="39"/>
  <c r="AL97" i="39"/>
  <c r="AL105" i="39"/>
  <c r="AL113" i="39"/>
  <c r="AL121" i="39"/>
  <c r="AL129" i="39"/>
  <c r="AL137" i="39"/>
  <c r="AL145" i="39"/>
  <c r="AL153" i="39"/>
  <c r="AL161" i="39"/>
  <c r="AL169" i="39"/>
  <c r="AL177" i="39"/>
  <c r="AL185" i="39"/>
  <c r="AL40" i="39"/>
  <c r="AL133" i="39"/>
  <c r="AL141" i="39"/>
  <c r="AL149" i="39"/>
  <c r="AL157" i="39"/>
  <c r="AL165" i="39"/>
  <c r="AL173" i="39"/>
  <c r="AL181" i="39"/>
  <c r="AL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L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D14" i="32"/>
  <c r="AD16" i="32" l="1"/>
  <c r="AD15" i="32"/>
  <c r="AD12" i="32"/>
  <c r="AD17" i="32"/>
  <c r="AD18" i="32"/>
  <c r="AD11" i="32"/>
  <c r="AD10" i="32"/>
  <c r="AD8" i="32"/>
  <c r="AD4" i="32"/>
  <c r="AD9" i="32"/>
  <c r="AD6" i="32"/>
  <c r="AD5" i="32"/>
  <c r="AD19" i="32"/>
  <c r="AD13" i="32"/>
  <c r="AD7" i="32"/>
  <c r="AD21" i="32"/>
  <c r="AD20" i="32"/>
  <c r="AD22" i="32"/>
  <c r="Z3" i="32"/>
  <c r="AB3" i="32"/>
  <c r="AD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J4" i="34"/>
  <c r="AJ5" i="34"/>
  <c r="AJ6" i="34"/>
  <c r="AJ7" i="34"/>
  <c r="AJ8" i="34"/>
  <c r="AJ9" i="34"/>
  <c r="AJ10" i="34"/>
  <c r="AJ11" i="34"/>
  <c r="AJ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I4" i="34" l="1"/>
  <c r="AG4" i="34"/>
  <c r="AI5" i="34" l="1"/>
  <c r="AI6" i="34"/>
  <c r="AI7" i="34"/>
  <c r="AI8" i="34"/>
  <c r="AI9" i="34"/>
  <c r="AI10" i="34"/>
  <c r="AI11" i="34"/>
  <c r="AG5" i="34"/>
  <c r="AG6" i="34"/>
  <c r="AG7" i="34"/>
  <c r="AG8" i="34"/>
  <c r="AG9" i="34"/>
  <c r="AG10" i="34"/>
  <c r="AG11" i="34"/>
  <c r="J23" i="61" l="1"/>
  <c r="H47" i="61" l="1"/>
  <c r="AK85" i="34" l="1"/>
  <c r="AK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H10" i="34" l="1"/>
  <c r="AH4" i="34"/>
  <c r="AH7" i="34" l="1"/>
  <c r="AH11" i="34"/>
  <c r="AH5" i="34"/>
  <c r="AH6" i="34"/>
  <c r="AH9" i="34"/>
  <c r="AH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O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Q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K5" i="34"/>
  <c r="AK7" i="34"/>
  <c r="AK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K29" i="34"/>
  <c r="L483" i="61"/>
  <c r="L484" i="61"/>
  <c r="L485" i="61"/>
  <c r="L486" i="61"/>
  <c r="L487" i="61"/>
  <c r="L488" i="61"/>
  <c r="L489" i="61"/>
  <c r="L490" i="61"/>
  <c r="L491" i="61"/>
  <c r="AK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K54" i="34"/>
  <c r="L512" i="61"/>
  <c r="L513" i="61"/>
  <c r="L514" i="61"/>
  <c r="L515" i="61"/>
  <c r="L516" i="61"/>
  <c r="AK60" i="34"/>
  <c r="L520" i="61"/>
  <c r="L521" i="61"/>
  <c r="L522" i="61"/>
  <c r="L523" i="61"/>
  <c r="L527" i="61"/>
  <c r="L528" i="61"/>
  <c r="AK68" i="34"/>
  <c r="L532" i="61"/>
  <c r="L533" i="61"/>
  <c r="L534" i="61"/>
  <c r="L535" i="61"/>
  <c r="L536" i="61"/>
  <c r="L537" i="61"/>
  <c r="AK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Q57" i="30"/>
  <c r="K736" i="61"/>
  <c r="K659" i="61"/>
  <c r="K593" i="61"/>
  <c r="K727" i="61"/>
  <c r="K685" i="61"/>
  <c r="K651" i="61"/>
  <c r="K617" i="61"/>
  <c r="AQ133" i="30"/>
  <c r="K562" i="61"/>
  <c r="K571" i="61"/>
  <c r="K574" i="61"/>
  <c r="K558" i="61"/>
  <c r="K575" i="61"/>
  <c r="K565" i="61"/>
  <c r="K557" i="61"/>
  <c r="K570" i="61"/>
  <c r="K564" i="61"/>
  <c r="AK6" i="34"/>
  <c r="AK12" i="34"/>
  <c r="AK35" i="34"/>
  <c r="AK10" i="34"/>
  <c r="AK4" i="34"/>
  <c r="AK81" i="34"/>
  <c r="AK65" i="34"/>
  <c r="AK9" i="34"/>
  <c r="K484" i="61"/>
  <c r="K474" i="61"/>
  <c r="K466" i="61"/>
  <c r="AK67" i="34"/>
  <c r="AK27" i="34"/>
  <c r="AK83" i="34"/>
  <c r="K536" i="61"/>
  <c r="K514" i="61"/>
  <c r="K504" i="61"/>
  <c r="K496" i="61"/>
  <c r="K486" i="61"/>
  <c r="K476" i="61"/>
  <c r="K468" i="61"/>
  <c r="AK8" i="34"/>
  <c r="AK51" i="34"/>
  <c r="AK19" i="34"/>
  <c r="AK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K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Q27" i="30"/>
  <c r="AQ116" i="30"/>
  <c r="AQ74" i="30"/>
  <c r="K732" i="61"/>
  <c r="K715" i="61"/>
  <c r="K700" i="61"/>
  <c r="K682" i="61"/>
  <c r="K665" i="61"/>
  <c r="K648" i="61"/>
  <c r="AQ80" i="30"/>
  <c r="AQ17" i="30"/>
  <c r="K731" i="61"/>
  <c r="K714" i="61"/>
  <c r="K699" i="61"/>
  <c r="K681" i="61"/>
  <c r="K664" i="61"/>
  <c r="K639" i="61"/>
  <c r="K629" i="61"/>
  <c r="K622" i="61"/>
  <c r="K613" i="61"/>
  <c r="K597" i="61"/>
  <c r="AQ132" i="30"/>
  <c r="AQ110" i="30"/>
  <c r="AQ95" i="30"/>
  <c r="AQ73" i="30"/>
  <c r="AQ52" i="30"/>
  <c r="AQ36" i="30"/>
  <c r="AQ16" i="30"/>
  <c r="K630" i="61"/>
  <c r="K623" i="61"/>
  <c r="K614" i="61"/>
  <c r="K605" i="61"/>
  <c r="K598" i="61"/>
  <c r="K591" i="61"/>
  <c r="AQ137" i="30"/>
  <c r="AQ122" i="30"/>
  <c r="AQ50" i="30"/>
  <c r="AQ131" i="30"/>
  <c r="AQ109" i="30"/>
  <c r="AQ89" i="30"/>
  <c r="AQ72" i="30"/>
  <c r="AQ31" i="30"/>
  <c r="AQ15" i="30"/>
  <c r="AQ96" i="30"/>
  <c r="AQ37" i="30"/>
  <c r="AQ125" i="30"/>
  <c r="AQ108" i="30"/>
  <c r="AQ88" i="30"/>
  <c r="AQ51" i="30"/>
  <c r="AQ30" i="30"/>
  <c r="AQ10" i="30"/>
  <c r="AQ124" i="30"/>
  <c r="AQ105" i="30"/>
  <c r="AQ87" i="30"/>
  <c r="AQ66" i="30"/>
  <c r="AQ45" i="30"/>
  <c r="AQ29" i="30"/>
  <c r="AQ9" i="30"/>
  <c r="AQ67" i="30"/>
  <c r="AQ114" i="30"/>
  <c r="AQ34" i="30"/>
  <c r="AQ123" i="30"/>
  <c r="AQ104" i="30"/>
  <c r="AQ81" i="30"/>
  <c r="AQ65" i="30"/>
  <c r="AQ44" i="30"/>
  <c r="AQ24" i="30"/>
  <c r="AQ8" i="30"/>
  <c r="AQ139" i="30"/>
  <c r="AQ118" i="30"/>
  <c r="AQ103" i="30"/>
  <c r="AQ59" i="30"/>
  <c r="AQ43" i="30"/>
  <c r="AQ23" i="30"/>
  <c r="AQ138" i="30"/>
  <c r="AQ117" i="30"/>
  <c r="AQ97" i="30"/>
  <c r="AQ79" i="30"/>
  <c r="AQ58" i="30"/>
  <c r="AQ38" i="30"/>
  <c r="AQ22" i="30"/>
  <c r="R738" i="61"/>
  <c r="Q738" i="61"/>
  <c r="AQ130" i="30"/>
  <c r="AQ115" i="30"/>
  <c r="AQ107" i="30"/>
  <c r="AQ102" i="30"/>
  <c r="AQ94" i="30"/>
  <c r="AQ86" i="30"/>
  <c r="AQ78" i="30"/>
  <c r="AQ64" i="30"/>
  <c r="AQ56" i="30"/>
  <c r="AQ42" i="30"/>
  <c r="AQ35" i="30"/>
  <c r="AQ28" i="30"/>
  <c r="AQ21" i="30"/>
  <c r="AQ14" i="30"/>
  <c r="AQ7" i="30"/>
  <c r="AQ136" i="30"/>
  <c r="AQ129" i="30"/>
  <c r="AQ121" i="30"/>
  <c r="AQ101" i="30"/>
  <c r="AQ93" i="30"/>
  <c r="AQ85" i="30"/>
  <c r="AQ77" i="30"/>
  <c r="AQ71" i="30"/>
  <c r="AQ63" i="30"/>
  <c r="AQ55" i="30"/>
  <c r="AQ49" i="30"/>
  <c r="AQ41" i="30"/>
  <c r="AQ20" i="30"/>
  <c r="AQ13" i="30"/>
  <c r="AQ6" i="30"/>
  <c r="AQ135" i="30"/>
  <c r="AQ120" i="30"/>
  <c r="AQ92" i="30"/>
  <c r="AQ76" i="30"/>
  <c r="AQ62" i="30"/>
  <c r="AQ134" i="30"/>
  <c r="AQ127" i="30"/>
  <c r="AQ119" i="30"/>
  <c r="AQ112" i="30"/>
  <c r="AQ91" i="30"/>
  <c r="AQ83" i="30"/>
  <c r="AQ69" i="30"/>
  <c r="AQ61" i="30"/>
  <c r="AQ47" i="30"/>
  <c r="AQ33" i="30"/>
  <c r="AQ26" i="30"/>
  <c r="AQ19" i="30"/>
  <c r="AQ11" i="30"/>
  <c r="AQ128" i="30"/>
  <c r="AQ113" i="30"/>
  <c r="AQ100" i="30"/>
  <c r="AQ84" i="30"/>
  <c r="AQ70" i="30"/>
  <c r="AQ54" i="30"/>
  <c r="AQ48" i="30"/>
  <c r="AQ40" i="30"/>
  <c r="AQ12" i="30"/>
  <c r="AQ5" i="30"/>
  <c r="K643" i="61"/>
  <c r="AQ126" i="30"/>
  <c r="AQ111" i="30"/>
  <c r="AQ106" i="30"/>
  <c r="AQ98" i="30"/>
  <c r="AQ90" i="30"/>
  <c r="AQ82" i="30"/>
  <c r="AQ75" i="30"/>
  <c r="AQ68" i="30"/>
  <c r="AQ60" i="30"/>
  <c r="AQ53" i="30"/>
  <c r="AQ46" i="30"/>
  <c r="AQ39" i="30"/>
  <c r="AQ32" i="30"/>
  <c r="AQ25" i="30"/>
  <c r="AQ18" i="30"/>
  <c r="K573" i="61"/>
  <c r="K563" i="61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551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76" i="34"/>
  <c r="AK52" i="34"/>
  <c r="AK44" i="34"/>
  <c r="AK36" i="34"/>
  <c r="AK28" i="34"/>
  <c r="AK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L20" i="61" l="1"/>
  <c r="R6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P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M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Q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N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G3" i="34"/>
  <c r="AI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K3" i="34"/>
  <c r="AH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7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M3" i="19"/>
  <c r="AM4" i="19"/>
  <c r="AK71" i="19"/>
  <c r="AM71" i="19"/>
  <c r="AM6" i="19"/>
  <c r="AK6" i="19"/>
  <c r="AM5" i="19"/>
  <c r="AK5" i="19"/>
  <c r="AM7" i="19"/>
  <c r="AK7" i="19"/>
  <c r="AK8" i="19"/>
  <c r="AM8" i="19"/>
  <c r="AK4" i="19"/>
  <c r="AK3" i="19"/>
  <c r="AM9" i="19"/>
  <c r="AK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<sst xmlns="http://schemas.openxmlformats.org/spreadsheetml/2006/main" count="13098" uniqueCount="2679">
  <si>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</si>
  <si>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</si>
  <si>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</si>
  <si>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</si>
  <si>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</si>
  <si>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</si>
  <si>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</si>
  <si>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</si>
  <si>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</si>
  <si>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</si>
  <si>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</si>
  <si>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</si>
  <si>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</si>
  <si>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</si>
  <si>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</si>
  <si>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</si>
  <si>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</si>
  <si>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</si>
  <si>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</si>
  <si>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</si>
  <si>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</si>
  <si>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</si>
  <si>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</si>
  <si>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</si>
  <si>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</si>
  <si>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</si>
  <si>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</si>
  <si>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</si>
  <si>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</si>
  <si>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</si>
  <si>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</si>
  <si>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</si>
  <si>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</si>
  <si>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</si>
  <si>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</si>
  <si>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</si>
  <si>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</si>
  <si>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</si>
  <si>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</si>
  <si>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</si>
  <si>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</si>
  <si>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</si>
  <si>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</si>
  <si>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</si>
  <si>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</si>
  <si>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</si>
  <si>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</si>
  <si>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</si>
  <si>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</si>
  <si>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</si>
  <si>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</si>
  <si>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</si>
  <si>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</si>
  <si>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</si>
  <si>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</si>
  <si>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</si>
  <si>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</si>
  <si>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</si>
  <si>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</si>
  <si>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</si>
  <si>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</si>
  <si>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</si>
  <si>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</si>
  <si>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</si>
  <si>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</si>
  <si>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</si>
  <si>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</si>
  <si>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</si>
  <si>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</si>
  <si>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</si>
  <si>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</si>
  <si>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</si>
  <si>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</si>
  <si>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</si>
  <si>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</si>
  <si>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</si>
  <si>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</si>
  <si>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</si>
  <si>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</si>
  <si>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</si>
  <si>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</si>
  <si>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</si>
  <si>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</si>
  <si>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</si>
  <si>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</si>
  <si>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</si>
  <si>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</si>
  <si>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</si>
  <si>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</si>
  <si>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</si>
  <si>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</si>
  <si>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</si>
  <si>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</si>
  <si>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</si>
  <si>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</si>
  <si>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</si>
  <si>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</si>
  <si>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</si>
  <si>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</si>
  <si>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</si>
  <si>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</si>
  <si>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</si>
  <si>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</si>
  <si>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</si>
  <si>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</si>
  <si>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</si>
  <si>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</si>
  <si>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</si>
  <si>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</si>
  <si>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</si>
  <si>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</si>
  <si>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</si>
  <si>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</si>
  <si>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</si>
  <si>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</si>
  <si>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</si>
  <si>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</si>
  <si>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</si>
  <si>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</si>
  <si>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</si>
  <si>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</si>
  <si>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</si>
  <si>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</si>
  <si>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</si>
  <si>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</si>
  <si>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</si>
  <si>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</si>
  <si>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</si>
  <si>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</si>
  <si>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</si>
  <si>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</si>
  <si>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</si>
  <si>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</si>
  <si>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</si>
  <si>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</si>
  <si>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</si>
  <si>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</si>
  <si>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</si>
  <si>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</si>
  <si>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</si>
  <si>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</si>
  <si>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</si>
  <si>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</si>
  <si>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</si>
  <si>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</si>
  <si>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</si>
  <si>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</si>
  <si>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</si>
  <si>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</si>
  <si>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</si>
  <si>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</si>
  <si>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</si>
  <si>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</si>
  <si>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</si>
  <si>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</si>
  <si>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</si>
  <si>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</si>
  <si>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</si>
  <si>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</si>
  <si>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</si>
  <si>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</si>
  <si>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</si>
  <si>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</si>
  <si>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</si>
  <si>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</si>
  <si>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</si>
  <si>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</si>
  <si>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</si>
  <si>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</si>
  <si>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</si>
  <si>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</si>
  <si>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</si>
  <si>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</si>
  <si>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</si>
  <si>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</si>
  <si>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</si>
  <si>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</si>
  <si>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</si>
  <si>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</si>
  <si>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</si>
  <si>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</si>
  <si>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</si>
  <si>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</si>
  <si>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</si>
  <si>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</si>
  <si>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</si>
  <si>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</si>
  <si>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</si>
  <si>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</si>
  <si>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</si>
  <si>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</si>
  <si>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</si>
  <si>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</si>
  <si>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</si>
  <si>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</si>
  <si>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</si>
  <si>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</si>
  <si>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</si>
  <si>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</si>
  <si>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</si>
  <si>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</si>
  <si>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</si>
  <si>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</si>
  <si>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</si>
  <si>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</si>
  <si>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</si>
  <si>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</si>
  <si>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</si>
  <si>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</si>
  <si>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</si>
  <si>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</si>
  <si>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</si>
  <si>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</si>
  <si>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</si>
  <si>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</si>
  <si>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</si>
  <si>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</si>
  <si>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</si>
  <si>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</si>
  <si>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</si>
  <si>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</si>
  <si>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</si>
  <si>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</si>
  <si>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</si>
  <si>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</si>
  <si>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</si>
  <si>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</si>
  <si>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</si>
  <si>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</si>
  <si>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</si>
  <si>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</si>
  <si>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</si>
  <si>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</si>
  <si>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</si>
  <si>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</si>
  <si>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</si>
  <si>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</si>
  <si>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</si>
  <si>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</si>
  <si>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</si>
  <si>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</si>
  <si>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</si>
  <si>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</si>
  <si>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</si>
  <si>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</si>
  <si>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</si>
  <si>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</si>
  <si>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</si>
  <si>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</si>
  <si>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</si>
  <si>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</si>
  <si>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</si>
  <si>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</si>
  <si>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</si>
  <si>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</si>
  <si>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</si>
  <si>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</si>
  <si>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</si>
  <si>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</si>
  <si>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</si>
  <si>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</si>
  <si>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</si>
  <si>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</si>
  <si>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</si>
  <si>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</si>
  <si>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</si>
  <si>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</si>
  <si>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</si>
  <si>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</si>
  <si>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</si>
  <si>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</si>
  <si>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</si>
  <si>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</si>
  <si>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</si>
  <si>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</si>
  <si>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</si>
  <si>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</si>
  <si>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</si>
  <si>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</si>
  <si>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</si>
  <si>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</si>
  <si>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</si>
  <si>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</si>
  <si>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</si>
  <si>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</si>
  <si>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</si>
  <si>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</si>
  <si>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</si>
  <si>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</si>
  <si>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</si>
  <si>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</si>
  <si>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</si>
  <si>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</si>
  <si>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</si>
  <si>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</si>
  <si>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</si>
  <si>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</si>
  <si>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</si>
  <si>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</si>
  <si>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</si>
  <si>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</si>
  <si>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</si>
  <si>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</si>
  <si>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</si>
  <si>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</si>
  <si>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</si>
  <si>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</si>
  <si>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</si>
  <si>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</si>
  <si>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</si>
  <si>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</si>
  <si>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</si>
  <si>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</si>
  <si>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</si>
  <si>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</si>
  <si>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</si>
  <si>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</si>
  <si>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</si>
  <si>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</si>
  <si>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</si>
  <si>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</si>
  <si>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</si>
  <si>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</si>
  <si>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</si>
  <si>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</si>
  <si>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</si>
  <si>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</si>
  <si>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</si>
  <si>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</si>
  <si>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</si>
  <si>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</si>
  <si>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</si>
  <si>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</si>
  <si>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</si>
  <si>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</si>
  <si>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</si>
  <si>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</si>
  <si>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</si>
  <si>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</si>
  <si>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</si>
  <si>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</si>
  <si>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</si>
  <si>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</si>
  <si>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</si>
  <si>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</si>
  <si>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</si>
  <si>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</si>
  <si>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</si>
  <si>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</si>
  <si>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</si>
  <si>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</si>
  <si>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</si>
  <si>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</si>
  <si>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</si>
  <si>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</si>
  <si>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</si>
  <si>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</si>
  <si>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</si>
  <si>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</si>
  <si>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</si>
  <si>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</si>
  <si>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</si>
  <si>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</si>
  <si>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</si>
  <si>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</si>
  <si>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</si>
  <si>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</si>
  <si>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</si>
  <si>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</si>
  <si>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</si>
  <si>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</si>
  <si>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</si>
  <si>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</si>
  <si>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</si>
  <si>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</si>
  <si>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</si>
  <si>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</si>
  <si>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</si>
  <si>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</si>
  <si>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</si>
  <si>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</si>
  <si>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</si>
  <si>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</si>
  <si>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</si>
  <si>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</si>
  <si>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</si>
  <si>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</si>
  <si>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</si>
  <si>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</si>
  <si>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</si>
  <si>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</si>
  <si>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</si>
  <si>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</si>
  <si>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</si>
  <si>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</si>
  <si>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</si>
  <si>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</si>
  <si>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</si>
  <si>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</si>
  <si>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</si>
  <si>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</si>
  <si>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</si>
  <si>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</si>
  <si>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</si>
  <si>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</si>
  <si>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</si>
  <si>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</si>
  <si>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</si>
  <si>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</si>
  <si>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</si>
  <si>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</si>
  <si>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</si>
  <si>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</si>
  <si>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</si>
  <si>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</si>
  <si>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</si>
  <si>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</si>
  <si>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</si>
  <si>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</si>
  <si>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</si>
  <si>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</si>
  <si>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</si>
  <si>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</si>
  <si>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</si>
  <si>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</si>
  <si>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</si>
  <si>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</si>
  <si>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</si>
  <si>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</si>
  <si>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</si>
  <si>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</si>
  <si>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</si>
  <si>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</si>
  <si>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</si>
  <si>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</si>
  <si>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</si>
  <si>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</si>
  <si>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</si>
  <si>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</si>
  <si>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</si>
  <si>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</si>
  <si>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</si>
  <si>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</si>
  <si>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</si>
  <si>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</si>
  <si>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</si>
  <si>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</si>
  <si>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</si>
  <si>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</si>
  <si>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</si>
  <si>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</si>
  <si>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</si>
  <si>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</si>
  <si>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</si>
  <si>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</si>
  <si>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</si>
  <si>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</si>
  <si>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</si>
  <si>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</si>
  <si>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</si>
  <si>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</si>
  <si>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</si>
  <si>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</si>
  <si>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</si>
  <si>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</si>
  <si>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</si>
  <si>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</si>
  <si>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</si>
  <si>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</si>
  <si>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</si>
  <si>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</si>
  <si>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</si>
  <si>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</si>
  <si>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</si>
  <si>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</si>
  <si>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</si>
  <si>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</si>
  <si>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</si>
  <si>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</si>
  <si>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</si>
  <si>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</si>
  <si>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</si>
  <si>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</si>
  <si>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</si>
  <si>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</si>
  <si>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</si>
  <si>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</si>
  <si>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</si>
  <si>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</si>
  <si>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</si>
  <si>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</si>
  <si>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</si>
  <si>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</si>
  <si>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</si>
  <si>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</si>
  <si>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</si>
  <si>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</si>
  <si>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</si>
  <si>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</si>
  <si>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</si>
  <si>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</si>
  <si>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</si>
  <si>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</si>
  <si>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</si>
  <si>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</si>
  <si>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</si>
  <si>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</si>
  <si>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</si>
  <si>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</si>
  <si>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</si>
  <si>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</si>
  <si>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</si>
  <si>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</si>
  <si>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</si>
  <si>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</si>
  <si>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</si>
  <si>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</si>
  <si>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</si>
  <si>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</si>
  <si>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</si>
  <si>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</si>
  <si>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</si>
  <si>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</si>
  <si>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</si>
  <si>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</si>
  <si>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</si>
  <si>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</si>
  <si>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</si>
  <si>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</si>
  <si>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</si>
  <si>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</si>
  <si>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</si>
  <si>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</si>
  <si>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</si>
  <si>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</si>
  <si>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</si>
  <si>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</si>
  <si>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</si>
  <si>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</si>
  <si>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</si>
  <si>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</si>
  <si>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</si>
  <si>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</si>
  <si>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</si>
  <si>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</si>
  <si>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</si>
  <si>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</si>
  <si>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</si>
  <si>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</si>
  <si>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</si>
  <si>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</si>
  <si>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</si>
  <si>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</si>
  <si>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</si>
  <si>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</si>
  <si>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</si>
  <si>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</si>
  <si>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</si>
  <si>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</si>
  <si>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</si>
  <si>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</si>
  <si>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</si>
  <si>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</si>
  <si>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</si>
  <si>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</si>
  <si>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</si>
  <si>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</si>
  <si>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</si>
  <si>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</si>
  <si>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</si>
  <si>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</si>
  <si>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</si>
  <si>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</si>
  <si>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</si>
  <si>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</si>
  <si>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</si>
  <si>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</si>
  <si>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</si>
  <si>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</si>
  <si>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</si>
  <si>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</si>
  <si>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</si>
  <si>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</si>
  <si>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</si>
  <si>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</si>
  <si>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</si>
  <si>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</si>
  <si>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</si>
  <si>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</si>
  <si>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</si>
  <si>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</si>
  <si>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</si>
  <si>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</si>
  <si>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</si>
  <si>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</si>
  <si>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</si>
  <si>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</si>
  <si>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</si>
  <si>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</si>
  <si>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</si>
  <si>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</si>
  <si>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</si>
  <si>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</si>
  <si>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</si>
  <si>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</si>
  <si>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</si>
  <si>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</si>
  <si>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</si>
  <si>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</si>
  <si>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</si>
  <si>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</si>
  <si>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</si>
  <si>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</si>
  <si>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</si>
  <si>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</si>
  <si>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</si>
  <si>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</si>
  <si>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</si>
  <si>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</si>
  <si>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</si>
  <si>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</si>
  <si>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</si>
  <si>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</si>
  <si>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</si>
  <si>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</si>
  <si>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</si>
  <si>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</si>
  <si>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</si>
  <si>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</si>
  <si>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</si>
  <si>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</si>
  <si>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</si>
  <si>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</si>
  <si>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</si>
  <si>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</si>
  <si>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</si>
  <si>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</si>
  <si>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</si>
  <si>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</si>
  <si>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</si>
  <si>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</si>
  <si>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</si>
  <si>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</si>
  <si>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</si>
  <si>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</si>
  <si>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</si>
  <si>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</si>
  <si>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</si>
  <si>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</si>
  <si>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</si>
  <si>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</si>
  <si>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</si>
  <si>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</si>
  <si>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</si>
  <si>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</si>
  <si>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</si>
  <si>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</si>
  <si>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</si>
  <si>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</si>
  <si>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</si>
  <si>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</si>
  <si>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</si>
  <si>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</si>
  <si>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</si>
  <si>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</si>
  <si>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</si>
  <si>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</si>
  <si>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</si>
  <si>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</si>
  <si>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</si>
  <si>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</si>
  <si>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</si>
  <si>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</si>
  <si>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</si>
  <si>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</si>
  <si>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</si>
  <si>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</si>
  <si>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</si>
  <si>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</si>
  <si>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</si>
  <si>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</si>
  <si>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</si>
  <si>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</si>
  <si>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</si>
  <si>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</si>
  <si>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</si>
  <si>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</si>
  <si>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</si>
  <si>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</si>
  <si>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</si>
  <si>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</si>
  <si>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</si>
  <si>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</si>
  <si>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</si>
  <si>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</si>
  <si>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</si>
  <si>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</si>
  <si>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</si>
  <si>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</si>
  <si>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</si>
  <si>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</si>
  <si>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</si>
  <si>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</si>
  <si>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</si>
  <si>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</si>
  <si>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</si>
  <si>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</si>
  <si>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</si>
  <si>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</si>
  <si>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</si>
  <si>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</si>
  <si>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</si>
  <si>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</si>
  <si>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</si>
  <si>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</si>
  <si>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</si>
  <si>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</si>
  <si>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</si>
  <si>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</si>
  <si>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</si>
  <si>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</si>
  <si>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</si>
  <si>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</si>
  <si>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</si>
  <si>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</si>
  <si>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</si>
  <si>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</si>
  <si>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</si>
  <si>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</si>
  <si>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</si>
  <si>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</si>
  <si>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</si>
  <si>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</si>
  <si>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</si>
  <si>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</si>
  <si>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</si>
  <si>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</si>
  <si>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</si>
  <si>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</si>
  <si>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</si>
  <si>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</si>
  <si>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</si>
  <si>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</si>
  <si>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</si>
  <si>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</si>
  <si>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</si>
  <si>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</si>
  <si>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</si>
  <si>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</si>
  <si>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</si>
  <si>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</si>
  <si>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</si>
  <si>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</si>
  <si>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</si>
  <si>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</si>
  <si>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</si>
  <si>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</si>
  <si>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</si>
  <si>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</si>
  <si>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</si>
  <si>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</si>
  <si>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</si>
  <si>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</si>
  <si>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</si>
  <si>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</si>
  <si>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</si>
  <si>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</si>
  <si>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</si>
  <si>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</si>
  <si>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</si>
  <si>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</si>
  <si>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</si>
  <si>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</si>
  <si>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</si>
  <si>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</si>
  <si>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</si>
  <si>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</si>
  <si>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</si>
  <si>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</si>
  <si>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</si>
  <si>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</si>
  <si>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</si>
  <si>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</si>
  <si>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</si>
  <si>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</si>
  <si>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</si>
  <si>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</si>
  <si>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</si>
  <si>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</si>
  <si>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</si>
  <si>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</si>
  <si>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</si>
  <si>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</si>
  <si>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</si>
  <si>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</si>
  <si>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</si>
  <si>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</si>
  <si>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</si>
  <si>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</si>
  <si>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</si>
  <si>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</si>
  <si>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</si>
  <si>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</si>
  <si>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</si>
  <si>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</si>
  <si>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</si>
  <si>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</si>
  <si>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</si>
  <si>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</si>
  <si>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</si>
  <si>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</si>
  <si>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</si>
  <si>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</si>
  <si>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</si>
  <si>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</si>
  <si>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</si>
  <si>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</si>
  <si>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</si>
  <si>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</si>
  <si>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</si>
  <si>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</si>
  <si>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</si>
  <si>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</si>
  <si>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</si>
  <si>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</si>
  <si>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</si>
  <si>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</si>
  <si>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</si>
  <si>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</si>
  <si>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</si>
  <si>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</si>
  <si>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</si>
  <si>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</si>
  <si>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</si>
  <si>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</si>
  <si>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</si>
  <si>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</si>
  <si>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</si>
  <si>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</si>
  <si>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</si>
  <si>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</si>
  <si>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</si>
  <si>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</si>
  <si>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</si>
  <si>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</si>
  <si>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</si>
  <si>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</si>
  <si>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</si>
  <si>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</si>
  <si>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</si>
  <si>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</si>
  <si>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</si>
  <si>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</si>
  <si>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</si>
  <si>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</si>
  <si>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</si>
  <si>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</si>
  <si>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</si>
  <si>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</si>
  <si>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</si>
  <si>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</si>
  <si>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</si>
  <si>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</si>
  <si>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</si>
  <si>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</si>
  <si>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</si>
  <si>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</si>
  <si>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</si>
  <si>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</si>
  <si>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</si>
  <si>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</si>
  <si>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</si>
  <si>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</si>
  <si>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</si>
  <si>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</si>
  <si>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</si>
  <si>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</si>
  <si>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</si>
  <si>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</si>
  <si>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</si>
  <si>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</si>
  <si>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</si>
  <si>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</si>
  <si>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</si>
  <si>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</si>
  <si>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</si>
  <si>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</si>
  <si>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</si>
  <si>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</si>
  <si>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</si>
  <si>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</si>
  <si>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</si>
  <si>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</si>
  <si>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</si>
  <si>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</si>
  <si>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</si>
  <si>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</si>
  <si>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</si>
  <si>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</si>
  <si>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</si>
  <si>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</si>
  <si>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</si>
  <si>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</si>
  <si>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</si>
  <si>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</si>
  <si>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</si>
  <si>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</si>
  <si>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</si>
  <si>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</si>
  <si>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</si>
  <si>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</si>
  <si>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</si>
  <si>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</si>
  <si>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</si>
  <si>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</si>
  <si>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</si>
  <si>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</si>
  <si>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</si>
  <si>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</si>
  <si>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</si>
  <si>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</si>
  <si>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</si>
  <si>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</si>
  <si>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</si>
  <si>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</si>
  <si>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</si>
  <si>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</si>
  <si>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</si>
  <si>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</si>
  <si>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</si>
  <si>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</si>
  <si>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</si>
  <si>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</si>
  <si>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</si>
  <si>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</si>
  <si>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</si>
  <si>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</si>
  <si>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</si>
  <si>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</si>
  <si>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</si>
  <si>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</si>
  <si>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</si>
  <si>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</si>
  <si>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</si>
  <si>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</si>
  <si>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</si>
  <si>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</si>
  <si>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</si>
  <si>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</si>
  <si>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</si>
  <si>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</si>
  <si>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</si>
  <si>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</si>
  <si>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</si>
  <si>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</si>
  <si>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</si>
  <si>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</si>
  <si>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</si>
  <si>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</si>
  <si>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</si>
  <si>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</si>
  <si>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</si>
  <si>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</si>
  <si>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</si>
  <si>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</si>
  <si>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</si>
  <si>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</si>
  <si>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</si>
  <si>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</si>
  <si>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</si>
  <si>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</si>
  <si>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</si>
  <si>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</si>
  <si>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</si>
  <si>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</si>
  <si>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</si>
  <si>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</si>
  <si>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</si>
  <si>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</si>
  <si>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</si>
  <si>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</si>
  <si>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</si>
  <si>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</si>
  <si>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</si>
  <si>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</si>
  <si>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</si>
  <si>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</si>
  <si>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</si>
  <si>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</si>
  <si>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</si>
  <si>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</si>
  <si>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</si>
  <si>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</si>
  <si>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</si>
  <si>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</si>
  <si>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</si>
  <si>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</si>
  <si>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</si>
  <si>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</si>
  <si>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</si>
  <si>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</si>
  <si>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</si>
  <si>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</si>
  <si>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</si>
  <si>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</si>
  <si>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</si>
  <si>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</si>
  <si>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</si>
  <si>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</si>
  <si>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</si>
  <si>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</si>
  <si>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</si>
  <si>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</si>
  <si>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</si>
  <si>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</si>
  <si>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</si>
  <si>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</si>
  <si>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</si>
  <si>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</si>
  <si>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</si>
  <si>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</si>
  <si>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</si>
  <si>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</si>
  <si>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</si>
  <si>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</si>
  <si>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</si>
  <si>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</si>
  <si>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</si>
  <si>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</si>
  <si>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</si>
  <si>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</si>
  <si>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</si>
  <si>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</si>
  <si>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</si>
  <si>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</si>
  <si>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</si>
  <si>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</si>
  <si>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</si>
  <si>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</si>
  <si>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</si>
  <si>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</si>
  <si>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</si>
  <si>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</si>
  <si>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</si>
  <si>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</si>
  <si>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</si>
  <si>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</si>
  <si>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</si>
  <si>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</si>
  <si>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</si>
  <si>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</si>
  <si>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</si>
  <si>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</si>
  <si>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</si>
  <si>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</si>
  <si>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</si>
  <si>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</si>
  <si>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</si>
  <si>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</si>
  <si>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</si>
  <si>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</si>
  <si>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</si>
  <si>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</si>
  <si>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</si>
  <si>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</si>
  <si>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</si>
  <si>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</si>
  <si>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</si>
  <si>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</si>
  <si>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</si>
  <si>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</si>
  <si>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</si>
  <si>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</si>
  <si>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</si>
  <si>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</si>
  <si>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</si>
  <si>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</si>
  <si>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</si>
  <si>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</si>
  <si>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</si>
  <si>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</si>
  <si>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</si>
  <si>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</si>
  <si>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</si>
  <si>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</si>
  <si>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</si>
  <si>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</si>
  <si>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</si>
  <si>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</si>
  <si>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</si>
  <si>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</si>
  <si>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</si>
  <si>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</si>
  <si>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</si>
  <si>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</si>
  <si>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</si>
  <si>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</si>
  <si>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</si>
  <si>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</si>
  <si>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</si>
  <si>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</si>
  <si>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</si>
  <si>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</si>
  <si>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</si>
  <si>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</si>
  <si>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</si>
  <si>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</si>
  <si>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</si>
  <si>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</si>
  <si>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</si>
  <si>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</si>
  <si>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</si>
  <si>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</si>
  <si>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</si>
  <si>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</si>
  <si>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</si>
  <si>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</si>
  <si>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</si>
  <si>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</si>
  <si>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</si>
  <si>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</si>
  <si>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</si>
  <si>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</si>
  <si>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</si>
  <si>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</si>
  <si>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</si>
  <si>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</si>
  <si>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</si>
  <si>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</si>
  <si>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</si>
  <si>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</si>
  <si>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</si>
  <si>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</si>
  <si>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</si>
  <si>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</si>
  <si>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</si>
  <si>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</si>
  <si>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</si>
  <si>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</si>
  <si>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</si>
  <si>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</si>
  <si>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</si>
  <si>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</si>
  <si>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</si>
  <si>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</si>
  <si>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</si>
  <si>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</si>
  <si>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</si>
  <si>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</si>
  <si>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</si>
  <si>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</si>
  <si>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</si>
  <si>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</si>
  <si>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</si>
  <si>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</si>
  <si>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</si>
  <si>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</si>
  <si>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</si>
  <si>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</si>
  <si>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</si>
  <si>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</si>
  <si>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</si>
  <si>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</si>
  <si>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</si>
  <si>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</si>
  <si>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</si>
  <si>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</si>
  <si>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</si>
  <si>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</si>
  <si>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</si>
  <si>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</si>
  <si>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</si>
  <si>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</si>
  <si>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</si>
  <si>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</si>
  <si>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</si>
  <si>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</si>
  <si>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</si>
  <si>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</si>
  <si>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</si>
  <si>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</si>
  <si>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</si>
  <si>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</si>
  <si>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</si>
  <si>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</si>
  <si>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</si>
  <si>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</si>
  <si>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</si>
  <si>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</si>
  <si>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</si>
  <si>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</si>
  <si>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</si>
  <si>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</si>
  <si>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</si>
  <si>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</si>
  <si>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</si>
  <si>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</si>
  <si>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</si>
  <si>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</si>
  <si>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</si>
  <si>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</si>
  <si>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</si>
  <si>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</si>
  <si>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</si>
  <si>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</si>
  <si>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</si>
  <si>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</si>
  <si>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</si>
  <si>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</si>
  <si>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</si>
  <si>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</si>
  <si>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</si>
  <si>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</si>
  <si>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</si>
  <si>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</si>
  <si>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</si>
  <si>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</si>
  <si>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</si>
  <si>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</si>
  <si>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</si>
  <si>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</si>
  <si>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</si>
  <si>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</si>
  <si>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</si>
  <si>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</si>
  <si>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</si>
  <si>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</si>
  <si>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</si>
  <si>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</si>
  <si>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</si>
  <si>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</si>
  <si>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</si>
  <si>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</si>
  <si>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</si>
  <si>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</si>
  <si>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</si>
  <si>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</si>
  <si>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</si>
  <si>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</si>
  <si>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</si>
  <si>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</si>
  <si>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</si>
  <si>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</si>
  <si>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</si>
  <si>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</si>
  <si>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</si>
  <si>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</si>
  <si>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</si>
  <si>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</si>
  <si>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</si>
  <si>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</si>
  <si>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</si>
  <si>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</si>
  <si>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</si>
  <si>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</si>
  <si>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</si>
  <si>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</si>
  <si>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</si>
  <si>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</si>
  <si>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</si>
  <si>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</si>
  <si>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</si>
  <si>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</si>
  <si>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</si>
  <si>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</si>
  <si>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</si>
  <si>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</si>
  <si>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</si>
  <si>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</si>
  <si>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</si>
  <si>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</si>
  <si>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</si>
  <si>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</si>
  <si>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</si>
  <si>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</si>
  <si>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</si>
  <si>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</si>
  <si>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</si>
  <si>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</si>
  <si>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</si>
  <si>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</si>
  <si>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</si>
  <si>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</si>
  <si>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</si>
  <si>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</si>
  <si>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</si>
  <si>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</si>
  <si>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</si>
  <si>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</si>
  <si>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</si>
  <si>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</si>
  <si>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</si>
  <si>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</si>
  <si>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</si>
  <si>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</si>
  <si>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</si>
  <si>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</si>
  <si>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</si>
  <si>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</si>
  <si>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</si>
  <si>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</si>
  <si>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</si>
  <si>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</si>
  <si>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</si>
  <si>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</si>
  <si>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</si>
  <si>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</si>
  <si>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</si>
  <si>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</si>
  <si>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</si>
  <si>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</si>
  <si>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</si>
  <si>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</si>
  <si>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</si>
  <si>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</si>
  <si>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</si>
  <si>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</si>
  <si>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</si>
  <si>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</si>
  <si>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</si>
  <si>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</si>
  <si>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</si>
  <si>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</si>
  <si>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</si>
  <si>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</si>
  <si>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</si>
  <si>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</si>
  <si>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</si>
  <si>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</si>
  <si>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</si>
  <si>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</si>
  <si>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</si>
  <si>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</si>
  <si>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</si>
  <si>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</si>
  <si>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</si>
  <si>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</si>
  <si>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</si>
  <si>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</si>
  <si>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</si>
  <si>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</si>
  <si>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</si>
  <si>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</si>
  <si>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</si>
  <si>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</si>
  <si>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</si>
  <si>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</si>
  <si>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</si>
  <si>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</si>
  <si>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</si>
  <si>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</si>
  <si>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</si>
  <si>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</si>
  <si>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</si>
  <si>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</si>
  <si>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</si>
  <si>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</si>
  <si>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</si>
  <si>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</si>
  <si>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</si>
  <si>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</si>
  <si>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</si>
  <si>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</si>
  <si>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</si>
  <si>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</si>
  <si>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</si>
  <si>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</si>
  <si>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</si>
  <si>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</si>
  <si>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</si>
  <si>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</si>
  <si>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</si>
  <si>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</si>
  <si>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</si>
  <si>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</si>
  <si>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</si>
  <si>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</si>
  <si>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</si>
  <si>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</si>
  <si>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</si>
  <si>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</si>
  <si>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</si>
  <si>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</si>
  <si>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</si>
  <si>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</si>
  <si>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</si>
  <si>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</si>
  <si>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</si>
  <si>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</si>
  <si>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</si>
  <si>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</si>
  <si>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</si>
  <si>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</si>
  <si>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</si>
  <si>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</si>
  <si>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</si>
  <si>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</si>
  <si>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</si>
  <si>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</si>
  <si>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</si>
  <si>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</si>
  <si>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</si>
  <si>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</si>
  <si>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</si>
  <si>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</si>
  <si>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</si>
  <si>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</si>
  <si>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</si>
  <si>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</si>
  <si>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</si>
  <si>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</si>
  <si>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</si>
  <si>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</si>
  <si>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</si>
  <si>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</si>
  <si>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</si>
  <si>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</si>
  <si>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</si>
  <si>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</si>
  <si>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</si>
  <si>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</si>
  <si>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</si>
  <si>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</si>
  <si>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</si>
  <si>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</si>
  <si>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</si>
  <si>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</si>
  <si>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</si>
  <si>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</si>
  <si>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</si>
  <si>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</si>
  <si>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</si>
  <si>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</si>
  <si>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</si>
  <si>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</si>
  <si>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</si>
  <si>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</si>
  <si>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</si>
  <si>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</si>
  <si>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</si>
  <si>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</si>
  <si>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</si>
  <si>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</si>
  <si>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</si>
  <si>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</si>
  <si>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</si>
  <si>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</si>
  <si>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</si>
  <si>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</si>
  <si>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</si>
  <si>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</si>
  <si>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</si>
  <si>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</si>
  <si>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</si>
  <si>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</si>
  <si>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</si>
  <si>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</si>
  <si>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</si>
  <si>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</si>
  <si>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</si>
  <si>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</si>
  <si>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</si>
  <si>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</si>
  <si>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</si>
  <si>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</si>
  <si>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</si>
  <si>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</si>
  <si>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</si>
  <si>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</si>
  <si>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</si>
  <si>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</si>
  <si>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</si>
  <si>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</si>
  <si>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</si>
  <si>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</si>
  <si>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</si>
  <si>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</si>
  <si>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</si>
  <si>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</si>
  <si>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</si>
  <si>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</si>
  <si>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</si>
  <si>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</si>
  <si>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</si>
  <si>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</si>
  <si>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</si>
  <si>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</si>
  <si>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</si>
  <si>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</si>
  <si>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</si>
  <si>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</si>
  <si>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</si>
  <si>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</si>
  <si>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</si>
  <si>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</si>
  <si>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</si>
  <si>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</si>
  <si>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</si>
  <si>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</si>
  <si>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</si>
  <si>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</si>
  <si>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</si>
  <si>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</si>
  <si>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</si>
  <si>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</si>
  <si>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</si>
  <si>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</si>
  <si>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</si>
  <si>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</si>
  <si>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</si>
  <si>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</si>
  <si>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</si>
  <si>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</si>
  <si>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</si>
  <si>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</si>
  <si>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</si>
  <si>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</si>
  <si>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</si>
  <si>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</si>
  <si>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</si>
  <si>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</si>
  <si>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</si>
  <si>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</si>
  <si>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</si>
  <si>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</si>
  <si>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</si>
  <si>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</si>
  <si>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</si>
  <si>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</si>
  <si>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</si>
  <si>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</si>
  <si>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</si>
  <si>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</si>
  <si>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</si>
  <si>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</si>
  <si>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</si>
  <si>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</si>
  <si>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</si>
  <si>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</si>
  <si>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</si>
  <si>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</si>
  <si>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</si>
  <si>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</si>
  <si>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</si>
  <si>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</si>
  <si>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</si>
  <si>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</si>
  <si>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</si>
  <si>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</si>
  <si>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</si>
  <si>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</si>
  <si>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</si>
  <si>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</si>
  <si>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</si>
  <si>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</si>
  <si>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</si>
  <si>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</si>
  <si>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</si>
  <si>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</si>
  <si>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</si>
  <si>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</si>
  <si>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</si>
  <si>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</si>
  <si>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</si>
  <si>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</si>
  <si>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</si>
  <si>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</si>
  <si>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</si>
  <si>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</si>
  <si>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</si>
  <si>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</si>
  <si>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</si>
  <si>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</si>
  <si>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</si>
  <si>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</si>
  <si>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</si>
  <si>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</si>
  <si>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</si>
  <si>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</si>
  <si>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</si>
  <si>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</si>
  <si>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</si>
  <si>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</si>
  <si>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</si>
  <si>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</si>
  <si>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</si>
  <si>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</si>
  <si>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</si>
  <si>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</si>
  <si>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</si>
  <si>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</si>
  <si>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</si>
  <si>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</si>
  <si>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</si>
  <si>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</si>
  <si>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</si>
  <si>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</si>
  <si>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</si>
  <si>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</si>
  <si>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</si>
  <si>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</si>
  <si>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</si>
  <si>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</si>
  <si>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</si>
  <si>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</si>
  <si>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</si>
  <si>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</si>
  <si>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</si>
  <si>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</si>
  <si>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</si>
  <si>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</si>
  <si>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</si>
  <si>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</si>
  <si>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</si>
  <si>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</si>
  <si>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</si>
  <si>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</si>
  <si>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</si>
  <si>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</si>
  <si>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</si>
  <si>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</si>
  <si>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</si>
  <si>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</si>
  <si>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</si>
  <si>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</si>
  <si>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</si>
  <si>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</si>
  <si>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</si>
  <si>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</si>
  <si>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</si>
  <si>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</si>
  <si>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</si>
  <si>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</si>
  <si>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</si>
  <si>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</si>
  <si>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</si>
  <si>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</si>
  <si>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</si>
  <si>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</si>
  <si>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</si>
  <si>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</si>
  <si>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</si>
  <si>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</si>
  <si>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</si>
  <si>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</si>
  <si>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</si>
  <si>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</si>
  <si>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</si>
  <si>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</si>
  <si>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</si>
  <si>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</si>
  <si>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</si>
  <si>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</si>
  <si>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</si>
  <si>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</si>
  <si>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</si>
  <si>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</si>
  <si>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</si>
  <si>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</si>
  <si>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</si>
  <si>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</si>
  <si>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</si>
  <si>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</si>
  <si>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</si>
  <si>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</si>
  <si>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</si>
  <si>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</si>
  <si>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</si>
  <si>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</si>
  <si>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</si>
  <si>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</si>
  <si>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</si>
  <si>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</si>
  <si>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</si>
  <si>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</si>
  <si>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</si>
  <si>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</si>
  <si>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</si>
  <si>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</si>
  <si>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</si>
  <si>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</si>
  <si>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</si>
  <si>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</si>
  <si>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</si>
  <si>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</si>
  <si>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</si>
  <si>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</si>
  <si>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</si>
  <si>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</si>
  <si>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</si>
  <si>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</si>
  <si>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</si>
  <si>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</si>
  <si>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</si>
  <si>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</si>
  <si>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</si>
  <si>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</si>
  <si>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</si>
  <si>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</si>
  <si>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</si>
  <si>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</si>
  <si>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</si>
  <si>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</si>
  <si>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</si>
  <si>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</si>
  <si>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</si>
  <si>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</si>
  <si>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</si>
  <si>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</si>
  <si>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</si>
  <si>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</si>
  <si>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</si>
  <si>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</si>
  <si>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</si>
  <si>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</si>
  <si>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</si>
  <si>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</si>
  <si>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</si>
  <si>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</si>
  <si>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</si>
  <si>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</si>
  <si>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</si>
  <si>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</si>
  <si>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</si>
  <si>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</si>
  <si>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</si>
  <si>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</si>
  <si>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</si>
  <si>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</si>
  <si>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</si>
  <si>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</si>
  <si>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</si>
  <si>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</si>
  <si>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</si>
  <si>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</si>
  <si>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</si>
  <si>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</si>
  <si>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</si>
  <si>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</si>
  <si>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</si>
  <si>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</si>
  <si>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</si>
  <si>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</si>
  <si>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</si>
  <si>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</si>
  <si>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</si>
  <si>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</si>
  <si>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</si>
  <si>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</si>
  <si>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</si>
  <si>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</si>
  <si>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</si>
  <si>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</si>
  <si>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</si>
  <si>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</si>
  <si>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</si>
  <si>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</si>
  <si>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</si>
  <si>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</si>
  <si>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</si>
  <si>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</si>
  <si>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</si>
  <si>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</si>
  <si>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</si>
  <si>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</si>
  <si>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</si>
  <si>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</si>
  <si>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</si>
  <si>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</si>
  <si>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</si>
  <si>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</si>
  <si>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</si>
  <si>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</si>
  <si>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</si>
  <si>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</si>
  <si>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</si>
  <si>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</si>
  <si>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</si>
  <si>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</si>
  <si>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</si>
  <si>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</si>
  <si>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</si>
  <si>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</si>
  <si>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</si>
  <si>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</si>
  <si>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</si>
  <si>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</si>
  <si>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</si>
  <si>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</si>
  <si>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</si>
  <si>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</si>
  <si>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</si>
  <si>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</si>
  <si>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</si>
  <si>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</si>
  <si>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</si>
  <si>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</si>
  <si>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</si>
  <si>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</si>
  <si>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</si>
  <si>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</si>
  <si>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</si>
  <si>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</si>
  <si>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</si>
  <si>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</si>
  <si>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</si>
  <si>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</si>
  <si>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</si>
  <si>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</si>
  <si>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</si>
  <si>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</si>
  <si>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</si>
  <si>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</si>
  <si>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</si>
  <si>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</si>
  <si>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</si>
  <si>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</si>
  <si>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</si>
  <si>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</si>
  <si>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</si>
  <si>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</si>
  <si>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</si>
  <si>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</si>
  <si>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</si>
  <si>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</si>
  <si>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</si>
  <si>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</si>
  <si>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</si>
  <si>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</si>
  <si>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</si>
  <si>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</si>
  <si>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</si>
  <si>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</si>
  <si>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</si>
  <si>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</si>
  <si>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</si>
  <si>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</si>
  <si>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</si>
  <si>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</si>
  <si>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</si>
  <si>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</si>
  <si>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</si>
  <si>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</si>
  <si>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</si>
  <si>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</si>
  <si>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</si>
  <si>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</si>
  <si>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</si>
  <si>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</si>
  <si>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</si>
  <si>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</si>
  <si>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</si>
  <si>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</si>
  <si>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</si>
  <si>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</si>
  <si>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</si>
  <si>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</si>
  <si>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</si>
  <si>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</si>
  <si>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</si>
  <si>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</si>
  <si>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</si>
  <si>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</si>
  <si>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</si>
  <si>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</si>
  <si>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</si>
  <si>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</si>
  <si>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</si>
  <si>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</si>
  <si>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</si>
  <si>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</si>
  <si>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</si>
  <si>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</si>
  <si>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</si>
  <si>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</si>
  <si>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</si>
  <si>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</si>
  <si>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</si>
  <si>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</si>
  <si>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</si>
  <si>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</si>
  <si>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</si>
  <si>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</si>
  <si>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</si>
  <si>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</si>
  <si>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</si>
  <si>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</si>
  <si>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</si>
  <si>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</si>
  <si>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</si>
  <si>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</si>
  <si>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</si>
  <si>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</si>
  <si>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</si>
  <si>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</si>
  <si>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</si>
  <si>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</si>
  <si>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</si>
  <si>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</si>
  <si>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</si>
  <si>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</si>
  <si>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</si>
  <si>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</si>
  <si>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</si>
  <si>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</si>
  <si>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</si>
  <si>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</si>
  <si>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</si>
  <si>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</si>
  <si>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</si>
  <si>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</si>
  <si>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</si>
  <si>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</si>
  <si>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</si>
  <si>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</si>
  <si>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</si>
  <si>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</si>
  <si>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</si>
  <si>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</si>
  <si>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</si>
  <si>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</si>
  <si>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</si>
  <si>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</si>
  <si>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</si>
  <si>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</si>
  <si>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</si>
  <si>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</si>
  <si>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</si>
  <si>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</si>
  <si>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</si>
  <si>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</si>
  <si>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</si>
  <si>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</si>
  <si>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</si>
  <si>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</si>
  <si>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</si>
  <si>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</si>
  <si>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</si>
  <si>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</si>
  <si>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</si>
  <si>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</si>
  <si>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</si>
  <si>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</si>
  <si>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</si>
  <si>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</si>
  <si>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</si>
  <si>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</si>
  <si>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</si>
  <si>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</si>
  <si>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</si>
  <si>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</si>
  <si>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</si>
  <si>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</si>
  <si>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</si>
  <si>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</si>
  <si>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</si>
  <si>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</si>
  <si>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</si>
  <si>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</si>
  <si>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</si>
  <si>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</si>
  <si>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</si>
  <si>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</si>
  <si>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</si>
  <si>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</si>
  <si>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</si>
  <si>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</si>
  <si>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</si>
  <si>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</si>
  <si>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</si>
  <si>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</si>
  <si>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</si>
  <si>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</si>
  <si>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</si>
  <si>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</si>
  <si>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</si>
  <si>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</si>
  <si>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</si>
  <si>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</si>
  <si>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</si>
  <si>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</si>
  <si>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</si>
  <si>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</si>
  <si>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</si>
  <si>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</si>
  <si>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</si>
  <si>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</si>
  <si>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</si>
  <si>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</si>
  <si>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</si>
  <si>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</si>
  <si>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</si>
  <si>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</si>
  <si>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</si>
  <si>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</si>
  <si>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</si>
  <si>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</si>
  <si>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</si>
  <si>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</si>
  <si>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</si>
  <si>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</si>
  <si>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</si>
  <si>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</si>
  <si>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</si>
  <si>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</si>
  <si>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</si>
  <si>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</si>
  <si>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</si>
  <si>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</si>
  <si>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</si>
  <si>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</si>
  <si>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</si>
  <si>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</si>
  <si>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</si>
  <si>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</si>
  <si>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</si>
  <si>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</si>
  <si>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</si>
  <si>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</si>
  <si>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</si>
  <si>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</si>
  <si>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</si>
  <si>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</si>
  <si>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</si>
  <si>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</si>
  <si>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</si>
  <si>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</si>
  <si>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</si>
  <si>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</si>
  <si>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</si>
  <si>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</si>
  <si>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</si>
  <si>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</si>
  <si>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</si>
  <si>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</si>
  <si>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</si>
  <si>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</si>
  <si>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</si>
  <si>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</si>
  <si>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</si>
  <si>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</si>
  <si>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</si>
  <si>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</si>
  <si>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</si>
  <si>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</si>
  <si>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</si>
  <si>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</si>
  <si>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</si>
  <si>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</si>
  <si>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</si>
  <si>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</si>
  <si>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</si>
  <si>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</si>
  <si>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</si>
  <si>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</si>
  <si>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</si>
  <si>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</si>
  <si>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</si>
  <si>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</si>
  <si>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</si>
  <si>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</si>
  <si>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</si>
  <si>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</si>
  <si>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</si>
  <si>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</si>
  <si>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</si>
  <si>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</si>
  <si>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</si>
  <si>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</si>
  <si>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</si>
  <si>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</si>
  <si>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</si>
  <si>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</si>
  <si>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</si>
  <si>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</si>
  <si>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</si>
  <si>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</si>
  <si>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</si>
  <si>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</si>
  <si>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</si>
  <si>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</si>
  <si>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</si>
  <si>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</si>
  <si>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</si>
  <si>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</si>
  <si>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</si>
  <si>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</si>
  <si>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</si>
  <si>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</si>
  <si>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</si>
  <si>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</si>
  <si>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</si>
  <si>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</si>
  <si>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</si>
  <si>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</si>
  <si>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</si>
  <si>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</si>
  <si>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</si>
  <si>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</si>
  <si>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</si>
  <si>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</si>
  <si>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</si>
  <si>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</si>
  <si>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</si>
  <si>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</si>
  <si>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</si>
  <si>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</si>
  <si>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</si>
  <si>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2116000000.000</t>
  </si>
  <si>
    <t>4303000000.000</t>
  </si>
  <si>
    <t>5107000000.000</t>
  </si>
  <si>
    <t>5108000000.000</t>
  </si>
  <si>
    <t>5203000000.000</t>
  </si>
  <si>
    <t>2.1.7 หนี้สินหมุนเวียนอื่น</t>
  </si>
  <si>
    <t>4.2.3 รายได้ดอกเบี้ยของหน่วยงาน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</si>
  <si>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</si>
  <si>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</si>
  <si>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</si>
  <si>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</si>
  <si>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</si>
  <si>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</si>
  <si>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</si>
  <si>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</si>
  <si>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</si>
  <si>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</si>
  <si>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</si>
  <si>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</si>
  <si>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</si>
  <si>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</si>
  <si>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</si>
  <si>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</si>
  <si>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</si>
  <si>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</si>
  <si>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</si>
  <si>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</si>
  <si>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</si>
  <si>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</si>
  <si>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</si>
  <si>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</si>
  <si>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</si>
  <si>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</si>
  <si>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</si>
  <si>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</si>
  <si>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</si>
  <si>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</si>
  <si>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</si>
  <si>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</si>
  <si>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</si>
  <si>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</si>
  <si>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</si>
  <si>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</si>
  <si>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</si>
  <si>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</si>
  <si>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</si>
  <si>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</si>
  <si>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</si>
  <si>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</si>
  <si>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</si>
  <si>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</si>
  <si>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</si>
  <si>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</si>
  <si>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</si>
  <si>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</si>
  <si>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</si>
  <si>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</si>
  <si>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</si>
  <si>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</si>
  <si>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</si>
  <si>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</si>
  <si>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</si>
  <si>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</si>
  <si>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</si>
  <si>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</si>
  <si>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</si>
  <si>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</si>
  <si>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</si>
  <si>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</si>
  <si>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</si>
  <si>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</si>
  <si>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</si>
  <si>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</si>
  <si>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</si>
  <si>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</si>
  <si>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</si>
  <si>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</si>
  <si>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</si>
  <si>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</si>
  <si>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</si>
  <si>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</si>
  <si>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</si>
  <si>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</si>
  <si>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</si>
  <si>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</si>
  <si>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</si>
  <si>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</si>
  <si>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</si>
  <si>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</si>
  <si>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</si>
  <si>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</si>
  <si>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</si>
  <si>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</si>
  <si>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</si>
  <si>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</si>
  <si>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</si>
  <si>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</si>
  <si>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</si>
  <si>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</si>
  <si>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</si>
  <si>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</si>
  <si>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</si>
  <si>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</si>
  <si>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</si>
  <si>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</si>
  <si>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</si>
  <si>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</si>
  <si>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</si>
  <si>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</si>
  <si>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</si>
  <si>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</si>
  <si>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</si>
  <si>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</si>
  <si>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</si>
  <si>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</si>
  <si>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</si>
  <si>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</si>
  <si>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</si>
  <si>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</si>
  <si>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</si>
  <si>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</si>
  <si>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</si>
  <si>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</si>
  <si>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</si>
  <si>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</si>
  <si>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</si>
  <si>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</si>
  <si>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</si>
  <si>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</si>
  <si>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</si>
  <si>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</si>
  <si>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</si>
  <si>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</si>
  <si>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</si>
  <si>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</si>
  <si>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</si>
  <si>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</si>
  <si>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</si>
  <si>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</si>
  <si>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</si>
  <si>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</si>
  <si>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</si>
  <si>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</si>
  <si>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</si>
  <si>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</si>
  <si>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</si>
  <si>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</si>
  <si>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</si>
  <si>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</si>
  <si>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</si>
  <si>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</si>
  <si>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</si>
  <si>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</si>
  <si>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</si>
  <si>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</si>
  <si>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</si>
  <si>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</si>
  <si>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</si>
  <si>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</si>
  <si>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</si>
  <si>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</si>
  <si>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</si>
  <si>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14245 สอ_สระคุ  อ_บ้านผือ  จ_อุดรธานี</t>
  </si>
  <si>
    <t>14298 สอ_หนองแวง  อ_บ้านผือ  จ_อุดรธานี</t>
  </si>
  <si>
    <t>14848 สอ_นาล้อม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</si>
  <si>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</si>
  <si>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</si>
  <si>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</si>
  <si>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</si>
  <si>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</si>
  <si>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</si>
  <si>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</si>
  <si>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</si>
  <si>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</si>
  <si>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</si>
  <si>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</si>
  <si>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</si>
  <si>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</si>
  <si>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</si>
  <si>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</si>
  <si>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</si>
  <si>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</si>
  <si>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</si>
  <si>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</si>
  <si>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</si>
  <si>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</si>
  <si>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</si>
  <si>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</si>
  <si>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</si>
  <si>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</si>
  <si>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</si>
  <si>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</si>
  <si>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</si>
  <si>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</si>
  <si>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</si>
  <si>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</si>
  <si>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</si>
  <si>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</si>
  <si>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</si>
  <si>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</si>
  <si>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</si>
  <si>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</si>
  <si>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</si>
  <si>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</si>
  <si>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</si>
  <si>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</si>
  <si>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</si>
  <si>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</si>
  <si>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</si>
  <si>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</si>
  <si>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</si>
  <si>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</si>
  <si>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</si>
  <si>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14248 รพ_สต_ซำป่ารัง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</si>
  <si>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</si>
  <si>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</si>
  <si>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</si>
  <si>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</si>
  <si>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</si>
  <si>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</si>
  <si>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</si>
  <si>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</si>
  <si>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</si>
  <si>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</si>
  <si>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</si>
  <si>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</si>
  <si>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</si>
  <si>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</si>
  <si>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</si>
  <si>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</si>
  <si>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</si>
  <si>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</si>
  <si>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</si>
  <si>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</si>
  <si>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</si>
  <si>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</si>
  <si>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</si>
  <si>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</si>
  <si>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</si>
  <si>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</si>
  <si>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</si>
  <si>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</si>
  <si>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</si>
  <si>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</si>
  <si>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</si>
  <si>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</si>
  <si>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</si>
  <si>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</si>
  <si>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</si>
  <si>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</si>
  <si>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</si>
  <si>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</si>
  <si>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</si>
  <si>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</si>
  <si>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</si>
  <si>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</si>
  <si>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</si>
  <si>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</si>
  <si>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</si>
  <si>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</si>
  <si>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</si>
  <si>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</si>
  <si>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</si>
  <si>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</si>
  <si>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</si>
  <si>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</si>
  <si>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</si>
  <si>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</si>
  <si>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</si>
  <si>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</si>
  <si>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</si>
  <si>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</si>
  <si>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</si>
  <si>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</si>
  <si>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</si>
  <si>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</si>
  <si>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</si>
  <si>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</si>
  <si>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</si>
  <si>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</si>
  <si>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</si>
  <si>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</si>
  <si>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</si>
  <si>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</si>
  <si>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</si>
  <si>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</si>
  <si>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</si>
  <si>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</si>
  <si>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</si>
  <si>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</si>
  <si>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</si>
  <si>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</si>
  <si>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</si>
  <si>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</si>
  <si>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</si>
  <si>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</si>
  <si>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</si>
  <si>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</si>
  <si>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</si>
  <si>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</si>
  <si>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</si>
  <si>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</si>
  <si>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</si>
  <si>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</si>
  <si>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</si>
  <si>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</si>
  <si>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</si>
  <si>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</si>
  <si>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</si>
  <si>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</si>
  <si>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</si>
  <si>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</si>
  <si>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</si>
  <si>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</si>
  <si>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</si>
  <si>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</si>
  <si>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</si>
  <si>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</si>
  <si>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</si>
  <si>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</si>
  <si>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</si>
  <si>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</si>
  <si>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</si>
  <si>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</si>
  <si>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</si>
  <si>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</si>
  <si>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</si>
  <si>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</si>
  <si>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</si>
  <si>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</si>
  <si>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</si>
  <si>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</si>
  <si>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</si>
  <si>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</si>
  <si>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</si>
  <si>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</si>
  <si>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</si>
  <si>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</si>
  <si>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</si>
  <si>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</si>
  <si>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</si>
  <si>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</si>
  <si>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</si>
  <si>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</si>
  <si>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</si>
  <si>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</si>
  <si>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</si>
  <si>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</si>
  <si>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</si>
  <si>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</si>
  <si>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</si>
  <si>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</si>
  <si>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</si>
  <si>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</si>
  <si>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</si>
  <si>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</si>
  <si>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</si>
  <si>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</si>
  <si>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</si>
  <si>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</si>
  <si>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</si>
  <si>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</si>
  <si>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</si>
  <si>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</si>
  <si>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</si>
  <si>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</si>
  <si>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</si>
  <si>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</si>
  <si>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</si>
  <si>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</si>
  <si>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</si>
  <si>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</si>
  <si>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</si>
  <si>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</si>
  <si>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</si>
  <si>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</si>
  <si>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</si>
  <si>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</si>
  <si>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</si>
  <si>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</si>
  <si>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</si>
  <si>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</si>
  <si>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</si>
  <si>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</si>
  <si>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</si>
  <si>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</si>
  <si>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</si>
  <si>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</si>
  <si>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</si>
  <si>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</si>
  <si>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</si>
  <si>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</si>
  <si>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</si>
  <si>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</si>
  <si>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</si>
  <si>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</si>
  <si>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</si>
  <si>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</si>
  <si>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</si>
  <si>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</si>
  <si>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</si>
  <si>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</si>
  <si>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</si>
  <si>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</si>
  <si>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</si>
  <si>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</si>
  <si>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</si>
  <si>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</si>
  <si>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</si>
  <si>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</si>
  <si>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</si>
  <si>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</si>
  <si>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</si>
  <si>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</si>
  <si>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</si>
  <si>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1211000000.000</t>
  </si>
  <si>
    <t>4203000000.000</t>
  </si>
  <si>
    <t>1.2.7 งานระหว่างก่อสร้าง</t>
  </si>
  <si>
    <t>4.1.3 รายได้ดอกเบี้ยของแผ่นดิน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</si>
  <si>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</si>
  <si>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</si>
  <si>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</si>
  <si>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</si>
  <si>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</si>
  <si>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</si>
  <si>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</si>
  <si>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</si>
  <si>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</si>
  <si>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</si>
  <si>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</si>
  <si>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</si>
  <si>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</si>
  <si>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</si>
  <si>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</si>
  <si>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</si>
  <si>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</si>
  <si>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</si>
  <si>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</si>
  <si>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</si>
  <si>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</si>
  <si>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</si>
  <si>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</si>
  <si>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</si>
  <si>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</si>
  <si>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</si>
  <si>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</si>
  <si>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</si>
  <si>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</si>
  <si>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</si>
  <si>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</si>
  <si>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</si>
  <si>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</si>
  <si>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</si>
  <si>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</si>
  <si>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</si>
  <si>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</si>
  <si>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</si>
  <si>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</si>
  <si>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</si>
  <si>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</si>
  <si>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</si>
  <si>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</si>
  <si>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</si>
  <si>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</si>
  <si>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</si>
  <si>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</si>
  <si>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</si>
  <si>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</si>
  <si>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</si>
  <si>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</si>
  <si>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</si>
  <si>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</si>
  <si>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</si>
  <si>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</si>
  <si>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</si>
  <si>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</si>
  <si>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</si>
  <si>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</si>
  <si>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</si>
  <si>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</si>
  <si>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</si>
  <si>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</si>
  <si>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</si>
  <si>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</si>
  <si>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</si>
  <si>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</si>
  <si>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</si>
  <si>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</si>
  <si>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</si>
  <si>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</si>
  <si>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</si>
  <si>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</si>
  <si>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</si>
  <si>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</si>
  <si>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</si>
  <si>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</si>
  <si>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</si>
  <si>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</si>
  <si>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</si>
  <si>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</si>
  <si>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</si>
  <si>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</si>
  <si>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</si>
  <si>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</si>
  <si>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</si>
  <si>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</si>
  <si>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</si>
  <si>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</si>
  <si>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</si>
  <si>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</si>
  <si>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</si>
  <si>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</si>
  <si>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</si>
  <si>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</si>
  <si>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</si>
  <si>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</si>
  <si>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</si>
  <si>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</si>
  <si>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</si>
  <si>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</si>
  <si>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</si>
  <si>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</si>
  <si>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</si>
  <si>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</si>
  <si>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</si>
  <si>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</si>
  <si>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</si>
  <si>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</si>
  <si>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</si>
  <si>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</si>
  <si>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</si>
  <si>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</si>
  <si>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</si>
  <si>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</si>
  <si>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</si>
  <si>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</si>
  <si>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</si>
  <si>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</si>
  <si>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</si>
  <si>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</si>
  <si>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</si>
  <si>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</si>
  <si>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</si>
  <si>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</si>
  <si>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</si>
  <si>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</si>
  <si>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</si>
  <si>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</si>
  <si>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</si>
  <si>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</si>
  <si>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</si>
  <si>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</si>
  <si>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</si>
  <si>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</si>
  <si>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</si>
  <si>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</si>
  <si>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</si>
  <si>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</si>
  <si>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4306000000.000</t>
  </si>
  <si>
    <t>4.2.4 รายรับจากการขายสินทรัพย์ของหน่วยงาน</t>
  </si>
  <si>
    <t>5403000000.000</t>
  </si>
  <si>
    <t>5.3.0 รายการพิเศษหลังหักภาษี</t>
  </si>
  <si>
    <t>1204000000.000</t>
  </si>
  <si>
    <t>1.2.3 ที่ดิน</t>
  </si>
  <si>
    <t>00431 บึงกาฬ,สสอ_</t>
  </si>
  <si>
    <t>00434 โซ่พิสัย,สสอ_</t>
  </si>
  <si>
    <t>00437 เซกา,สสอ_</t>
  </si>
  <si>
    <t>00438 ปากคาด,สสอ_</t>
  </si>
  <si>
    <t>00439 บึงโขงหลง,สสอ_</t>
  </si>
  <si>
    <t xml:space="preserve">สำหรับเดือน สิงหาคม 2567  ปีงบประมาณ 2567 (ข้อมูล ณ วันที่ 26 กันยายน 2567  เวลา 09.30 น.) </t>
  </si>
  <si>
    <t>00432 พรเจริญ,สสอ_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</si>
</sst>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2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 สิงหาคม</a:t>
            </a:r>
            <a:r>
              <a:rPr lang="th-TH"/>
              <a:t> 2567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opLeftCell="N1" zoomScale="96" zoomScaleNormal="96" workbookViewId="0">
      <selection sqref="A1:AF1048576"/>
    </sheetView>
  </sheetViews>
  <sheetFormatPr defaultRowHeight="13.8" x14ac:dyDescent="0.25"/>
  <cols>
    <col min="1" max="1" width="26.3984375" bestFit="1" customWidth="1"/>
  </cols>
  <sheetData>
    <row r="1" spans="1:32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2108</v>
      </c>
      <c r="O1" t="s">
        <v>2069</v>
      </c>
      <c r="P1" t="s">
        <v>2070</v>
      </c>
      <c r="Q1" t="s">
        <v>2071</v>
      </c>
      <c r="R1" t="s">
        <v>2072</v>
      </c>
      <c r="S1" t="s">
        <v>2524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2082</v>
      </c>
    </row>
    <row r="2" spans="1:32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2093</v>
      </c>
      <c r="L2" t="s">
        <v>2094</v>
      </c>
      <c r="M2" t="s">
        <v>2095</v>
      </c>
      <c r="N2" t="s">
        <v>2113</v>
      </c>
      <c r="O2" t="s">
        <v>2096</v>
      </c>
      <c r="P2" t="s">
        <v>2663</v>
      </c>
      <c r="Q2" t="s">
        <v>2664</v>
      </c>
      <c r="R2" t="s">
        <v>2665</v>
      </c>
      <c r="S2" t="s">
        <v>2526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2106</v>
      </c>
    </row>
    <row r="3" spans="1:32" x14ac:dyDescent="0.25">
      <c r="A3" t="s">
        <v>2107</v>
      </c>
      <c r="B3">
        <v>40601689.039999999</v>
      </c>
      <c r="C3">
        <v>5018066.47</v>
      </c>
      <c r="D3">
        <v>5498698.6100000003</v>
      </c>
      <c r="E3">
        <v>21469</v>
      </c>
      <c r="F3">
        <v>69842802.430000007</v>
      </c>
      <c r="G3">
        <v>34502803.149999999</v>
      </c>
      <c r="H3">
        <v>1</v>
      </c>
      <c r="I3">
        <v>418390</v>
      </c>
      <c r="J3">
        <v>2066248.66</v>
      </c>
      <c r="K3">
        <v>299520</v>
      </c>
      <c r="L3">
        <v>16962011.370000001</v>
      </c>
      <c r="M3">
        <v>585230.39</v>
      </c>
      <c r="N3">
        <v>8862</v>
      </c>
      <c r="O3">
        <v>66351</v>
      </c>
      <c r="P3">
        <v>-2758917.46</v>
      </c>
      <c r="Q3">
        <v>-33281428.350000001</v>
      </c>
      <c r="R3">
        <v>182830953.63999999</v>
      </c>
      <c r="S3">
        <v>5860.36</v>
      </c>
      <c r="T3">
        <v>108069824.34999999</v>
      </c>
      <c r="U3">
        <v>8907070.8499999996</v>
      </c>
      <c r="V3">
        <v>69518.740000000005</v>
      </c>
      <c r="W3">
        <v>10000</v>
      </c>
      <c r="X3">
        <v>91715749.040000007</v>
      </c>
      <c r="Y3">
        <v>20021746.629999999</v>
      </c>
      <c r="Z3">
        <v>122707958.36</v>
      </c>
      <c r="AA3">
        <v>1446427.03</v>
      </c>
      <c r="AB3">
        <v>794368.91</v>
      </c>
      <c r="AC3">
        <v>95619318.239999995</v>
      </c>
      <c r="AD3">
        <v>18432637.809999999</v>
      </c>
      <c r="AE3">
        <v>261400</v>
      </c>
      <c r="AF3">
        <v>1249351.17</v>
      </c>
    </row>
    <row r="4" spans="1:32" x14ac:dyDescent="0.25">
      <c r="A4" t="s">
        <v>2672</v>
      </c>
      <c r="B4">
        <v>193584.48</v>
      </c>
      <c r="D4">
        <v>29206</v>
      </c>
      <c r="F4">
        <v>2929807.5</v>
      </c>
      <c r="G4">
        <v>78700.95</v>
      </c>
      <c r="M4">
        <v>439.6</v>
      </c>
      <c r="Q4">
        <v>3493923.82</v>
      </c>
      <c r="R4">
        <v>13498.58</v>
      </c>
      <c r="V4">
        <v>828.51</v>
      </c>
      <c r="Y4">
        <v>733200</v>
      </c>
      <c r="Z4">
        <v>419711</v>
      </c>
      <c r="AC4">
        <v>409820.86</v>
      </c>
      <c r="AD4">
        <v>174799.92</v>
      </c>
      <c r="AF4">
        <v>6259.8</v>
      </c>
    </row>
    <row r="5" spans="1:32" x14ac:dyDescent="0.25">
      <c r="A5" t="s">
        <v>2678</v>
      </c>
      <c r="B5">
        <v>173143.6</v>
      </c>
      <c r="C5">
        <v>-2804</v>
      </c>
      <c r="D5">
        <v>110294</v>
      </c>
      <c r="F5">
        <v>950319.98</v>
      </c>
      <c r="G5">
        <v>586681.67000000004</v>
      </c>
      <c r="I5">
        <v>3609</v>
      </c>
      <c r="J5">
        <v>-7123.94</v>
      </c>
      <c r="M5">
        <v>0</v>
      </c>
      <c r="Q5">
        <v>-3185501.69</v>
      </c>
      <c r="R5">
        <v>2794467.22</v>
      </c>
      <c r="S5">
        <v>207.21</v>
      </c>
      <c r="X5">
        <v>1252417.8</v>
      </c>
      <c r="Y5">
        <v>2945551</v>
      </c>
      <c r="Z5">
        <v>1327156.8</v>
      </c>
      <c r="AA5">
        <v>6624</v>
      </c>
      <c r="AB5">
        <v>14685</v>
      </c>
      <c r="AC5">
        <v>452732.82</v>
      </c>
      <c r="AD5">
        <v>184792.73</v>
      </c>
    </row>
    <row r="6" spans="1:32" x14ac:dyDescent="0.25">
      <c r="A6" t="s">
        <v>2673</v>
      </c>
      <c r="B6">
        <v>206741.27</v>
      </c>
      <c r="D6">
        <v>0</v>
      </c>
      <c r="F6">
        <v>1380820.04</v>
      </c>
      <c r="G6">
        <v>298088.88</v>
      </c>
      <c r="I6">
        <v>0</v>
      </c>
      <c r="M6">
        <v>2001.06</v>
      </c>
      <c r="Q6">
        <v>-1693040.75</v>
      </c>
      <c r="R6">
        <v>2203471.11</v>
      </c>
      <c r="V6">
        <v>-100.98</v>
      </c>
      <c r="X6">
        <v>2310299.46</v>
      </c>
      <c r="Y6">
        <v>2908835</v>
      </c>
      <c r="Z6">
        <v>2680937.46</v>
      </c>
      <c r="AA6">
        <v>279680</v>
      </c>
      <c r="AC6">
        <v>762867.29</v>
      </c>
      <c r="AD6">
        <v>122329.96</v>
      </c>
    </row>
    <row r="7" spans="1:32" x14ac:dyDescent="0.25">
      <c r="A7" t="s">
        <v>2674</v>
      </c>
      <c r="B7">
        <v>444255.47</v>
      </c>
      <c r="D7">
        <v>0</v>
      </c>
      <c r="F7">
        <v>1188181.03</v>
      </c>
      <c r="G7">
        <v>91878.83</v>
      </c>
      <c r="M7">
        <v>-85.15</v>
      </c>
      <c r="R7">
        <v>2015454.62</v>
      </c>
      <c r="S7">
        <v>1098.99</v>
      </c>
      <c r="Y7">
        <v>742220.08</v>
      </c>
      <c r="Z7">
        <v>263962</v>
      </c>
      <c r="AA7">
        <v>2726</v>
      </c>
      <c r="AB7">
        <v>19483.36</v>
      </c>
      <c r="AC7">
        <v>532311.85</v>
      </c>
      <c r="AD7">
        <v>215890</v>
      </c>
    </row>
    <row r="8" spans="1:32" x14ac:dyDescent="0.25">
      <c r="A8" t="s">
        <v>2675</v>
      </c>
      <c r="B8">
        <v>83114.47</v>
      </c>
      <c r="D8">
        <v>8900</v>
      </c>
      <c r="F8">
        <v>2197335.2599999998</v>
      </c>
      <c r="G8">
        <v>13194.45</v>
      </c>
      <c r="I8">
        <v>-5200</v>
      </c>
      <c r="J8">
        <v>-1682.25</v>
      </c>
      <c r="Q8">
        <v>1503553.65</v>
      </c>
      <c r="R8">
        <v>840540.25</v>
      </c>
      <c r="T8">
        <v>206000</v>
      </c>
      <c r="V8">
        <v>40.4</v>
      </c>
      <c r="X8">
        <v>2151939</v>
      </c>
      <c r="Z8">
        <v>2151939</v>
      </c>
      <c r="AB8">
        <v>6000</v>
      </c>
      <c r="AC8">
        <v>106026.57</v>
      </c>
      <c r="AD8">
        <v>128681.3</v>
      </c>
    </row>
    <row r="9" spans="1:32" x14ac:dyDescent="0.25">
      <c r="A9" t="s">
        <v>2676</v>
      </c>
      <c r="B9">
        <v>265924.95</v>
      </c>
      <c r="D9">
        <v>66069.66</v>
      </c>
      <c r="F9">
        <v>7</v>
      </c>
      <c r="G9">
        <v>339420.8</v>
      </c>
      <c r="M9">
        <v>-186</v>
      </c>
      <c r="Q9">
        <v>-1904976.66</v>
      </c>
      <c r="R9">
        <v>3075853.92</v>
      </c>
      <c r="T9">
        <v>5000</v>
      </c>
      <c r="V9">
        <v>1123.6099999999999</v>
      </c>
      <c r="X9">
        <v>3842922.7</v>
      </c>
      <c r="Y9">
        <v>1732310</v>
      </c>
      <c r="Z9">
        <v>3842922.7</v>
      </c>
      <c r="AA9">
        <v>110128</v>
      </c>
      <c r="AB9">
        <v>3420</v>
      </c>
      <c r="AC9">
        <v>1973163.15</v>
      </c>
      <c r="AD9">
        <v>150991.31</v>
      </c>
    </row>
    <row r="10" spans="1:32" x14ac:dyDescent="0.25">
      <c r="A10" t="s">
        <v>142</v>
      </c>
      <c r="B10">
        <v>1689340.19</v>
      </c>
      <c r="C10">
        <v>131760.70000000001</v>
      </c>
      <c r="D10">
        <v>47303.47</v>
      </c>
      <c r="F10">
        <v>171083.66</v>
      </c>
      <c r="G10">
        <v>594330.26</v>
      </c>
      <c r="J10">
        <v>16400</v>
      </c>
      <c r="L10">
        <v>1676898.8</v>
      </c>
      <c r="M10">
        <v>2905.22</v>
      </c>
      <c r="Q10">
        <v>-1609376.04</v>
      </c>
      <c r="R10">
        <v>2551638.71</v>
      </c>
      <c r="T10">
        <v>3116333.88</v>
      </c>
      <c r="U10">
        <v>104732.71</v>
      </c>
      <c r="V10">
        <v>1889.38</v>
      </c>
      <c r="X10">
        <v>2358693.6</v>
      </c>
      <c r="Y10">
        <v>30000</v>
      </c>
      <c r="Z10">
        <v>2979457.2</v>
      </c>
      <c r="AC10">
        <v>2321967.14</v>
      </c>
      <c r="AD10">
        <v>274373.64</v>
      </c>
      <c r="AF10">
        <v>40500</v>
      </c>
    </row>
    <row r="11" spans="1:32" x14ac:dyDescent="0.25">
      <c r="A11" t="s">
        <v>144</v>
      </c>
      <c r="B11">
        <v>481762.21</v>
      </c>
      <c r="C11">
        <v>105269.5</v>
      </c>
      <c r="D11">
        <v>194064.27</v>
      </c>
      <c r="F11">
        <v>1512820.51</v>
      </c>
      <c r="G11">
        <v>279125.09000000003</v>
      </c>
      <c r="I11">
        <v>0</v>
      </c>
      <c r="J11">
        <v>16400</v>
      </c>
      <c r="L11">
        <v>514480</v>
      </c>
      <c r="M11">
        <v>149.53</v>
      </c>
      <c r="Q11">
        <v>-186452.63</v>
      </c>
      <c r="R11">
        <v>2241809.08</v>
      </c>
      <c r="T11">
        <v>1867321.08</v>
      </c>
      <c r="U11">
        <v>141398.03</v>
      </c>
      <c r="V11">
        <v>451.23</v>
      </c>
      <c r="X11">
        <v>1043523.9</v>
      </c>
      <c r="Y11">
        <v>208250.22</v>
      </c>
      <c r="Z11">
        <v>1821649.9</v>
      </c>
      <c r="AA11">
        <v>25471.5</v>
      </c>
      <c r="AC11">
        <v>1070329.31</v>
      </c>
      <c r="AD11">
        <v>356838.15</v>
      </c>
    </row>
    <row r="12" spans="1:32" x14ac:dyDescent="0.25">
      <c r="A12" t="s">
        <v>146</v>
      </c>
      <c r="B12">
        <v>1223264.6000000001</v>
      </c>
      <c r="C12">
        <v>64279.92</v>
      </c>
      <c r="D12">
        <v>73425.66</v>
      </c>
      <c r="F12">
        <v>626559.01</v>
      </c>
      <c r="G12">
        <v>247948.82</v>
      </c>
      <c r="I12">
        <v>7000</v>
      </c>
      <c r="J12">
        <v>16583.669999999998</v>
      </c>
      <c r="L12">
        <v>728500</v>
      </c>
      <c r="M12">
        <v>198.17</v>
      </c>
      <c r="Q12">
        <v>1241650.97</v>
      </c>
      <c r="R12">
        <v>790481.55</v>
      </c>
      <c r="T12">
        <v>1553442.85</v>
      </c>
      <c r="V12">
        <v>1258.56</v>
      </c>
      <c r="X12">
        <v>1806134.1</v>
      </c>
      <c r="Y12">
        <v>158400</v>
      </c>
      <c r="Z12">
        <v>2085991.1</v>
      </c>
      <c r="AA12">
        <v>4000</v>
      </c>
      <c r="AB12">
        <v>11253</v>
      </c>
      <c r="AC12">
        <v>1664840.32</v>
      </c>
      <c r="AD12">
        <v>298967.33</v>
      </c>
      <c r="AF12">
        <v>3120.11</v>
      </c>
    </row>
    <row r="13" spans="1:32" x14ac:dyDescent="0.25">
      <c r="A13" t="s">
        <v>148</v>
      </c>
      <c r="B13">
        <v>971020.17</v>
      </c>
      <c r="C13">
        <v>46052.54</v>
      </c>
      <c r="D13">
        <v>112874.86</v>
      </c>
      <c r="F13">
        <v>104076.98</v>
      </c>
      <c r="G13">
        <v>1111203.45</v>
      </c>
      <c r="I13">
        <v>0</v>
      </c>
      <c r="J13">
        <v>81172.02</v>
      </c>
      <c r="L13">
        <v>20146.22</v>
      </c>
      <c r="M13">
        <v>69.16</v>
      </c>
      <c r="Q13">
        <v>-483532.58</v>
      </c>
      <c r="R13">
        <v>1997230.39</v>
      </c>
      <c r="T13">
        <v>1693533.1</v>
      </c>
      <c r="U13">
        <v>144000</v>
      </c>
      <c r="V13">
        <v>1866.29</v>
      </c>
      <c r="X13">
        <v>1141421.3999999999</v>
      </c>
      <c r="Y13">
        <v>1176299</v>
      </c>
      <c r="Z13">
        <v>1744636.4</v>
      </c>
      <c r="AA13">
        <v>14768</v>
      </c>
      <c r="AC13">
        <v>1296961.08</v>
      </c>
      <c r="AD13">
        <v>370611.52</v>
      </c>
    </row>
    <row r="14" spans="1:32" x14ac:dyDescent="0.25">
      <c r="A14" t="s">
        <v>150</v>
      </c>
      <c r="B14">
        <v>1606487.57</v>
      </c>
      <c r="C14">
        <v>15057.48</v>
      </c>
      <c r="D14">
        <v>50052.03</v>
      </c>
      <c r="F14">
        <v>578579.47</v>
      </c>
      <c r="G14">
        <v>401336.01</v>
      </c>
      <c r="I14">
        <v>0</v>
      </c>
      <c r="J14">
        <v>34300.120000000003</v>
      </c>
      <c r="L14">
        <v>437265.38</v>
      </c>
      <c r="M14">
        <v>4577.45</v>
      </c>
      <c r="Q14">
        <v>-286884.68</v>
      </c>
      <c r="R14">
        <v>2502473.91</v>
      </c>
      <c r="T14">
        <v>2609908.2599999998</v>
      </c>
      <c r="U14">
        <v>49325</v>
      </c>
      <c r="V14">
        <v>3309.76</v>
      </c>
      <c r="X14">
        <v>1637376.4</v>
      </c>
      <c r="Y14">
        <v>333567.64</v>
      </c>
      <c r="Z14">
        <v>2762840.4</v>
      </c>
      <c r="AA14">
        <v>14492</v>
      </c>
      <c r="AC14">
        <v>1628129.21</v>
      </c>
      <c r="AD14">
        <v>268245.07</v>
      </c>
    </row>
    <row r="15" spans="1:32" x14ac:dyDescent="0.25">
      <c r="A15" t="s">
        <v>152</v>
      </c>
      <c r="B15">
        <v>1115117.2</v>
      </c>
      <c r="C15">
        <v>249855.9</v>
      </c>
      <c r="D15">
        <v>125506.99</v>
      </c>
      <c r="F15">
        <v>15</v>
      </c>
      <c r="G15">
        <v>751051.14</v>
      </c>
      <c r="I15">
        <v>6000</v>
      </c>
      <c r="J15">
        <v>22539.17</v>
      </c>
      <c r="L15">
        <v>1191643.99</v>
      </c>
      <c r="M15">
        <v>22461.53</v>
      </c>
      <c r="Q15">
        <v>-1749992.86</v>
      </c>
      <c r="R15">
        <v>2525004.41</v>
      </c>
      <c r="T15">
        <v>2207362.7200000002</v>
      </c>
      <c r="U15">
        <v>210172.62</v>
      </c>
      <c r="V15">
        <v>508.47</v>
      </c>
      <c r="W15">
        <v>10000</v>
      </c>
      <c r="X15">
        <v>1650286.54</v>
      </c>
      <c r="Y15">
        <v>705660.3</v>
      </c>
      <c r="Z15">
        <v>2427805.54</v>
      </c>
      <c r="AB15">
        <v>9600</v>
      </c>
      <c r="AC15">
        <v>1742323.62</v>
      </c>
      <c r="AD15">
        <v>134171.5</v>
      </c>
      <c r="AF15">
        <v>246200</v>
      </c>
    </row>
    <row r="16" spans="1:32" x14ac:dyDescent="0.25">
      <c r="A16" t="s">
        <v>154</v>
      </c>
      <c r="B16">
        <v>188175.78</v>
      </c>
      <c r="C16">
        <v>93651</v>
      </c>
      <c r="D16">
        <v>242889.05</v>
      </c>
      <c r="F16">
        <v>93467.18</v>
      </c>
      <c r="G16">
        <v>734096.11</v>
      </c>
      <c r="J16">
        <v>83826.28</v>
      </c>
      <c r="L16">
        <v>128957</v>
      </c>
      <c r="M16">
        <v>8862.2199999999993</v>
      </c>
      <c r="Q16">
        <v>-3372820.83</v>
      </c>
      <c r="R16">
        <v>4613167.97</v>
      </c>
      <c r="T16">
        <v>2166681.46</v>
      </c>
      <c r="U16">
        <v>24000</v>
      </c>
      <c r="V16">
        <v>96.13</v>
      </c>
      <c r="X16">
        <v>196107</v>
      </c>
      <c r="Z16">
        <v>810191.25</v>
      </c>
      <c r="AA16">
        <v>25204</v>
      </c>
      <c r="AB16">
        <v>9098</v>
      </c>
      <c r="AC16">
        <v>1520515.08</v>
      </c>
      <c r="AD16">
        <v>131589.78</v>
      </c>
    </row>
    <row r="17" spans="1:32" x14ac:dyDescent="0.25">
      <c r="A17" t="s">
        <v>156</v>
      </c>
      <c r="B17">
        <v>373993.2</v>
      </c>
      <c r="C17">
        <v>155177.42000000001</v>
      </c>
      <c r="D17">
        <v>242847.96</v>
      </c>
      <c r="F17">
        <v>1288647.52</v>
      </c>
      <c r="G17">
        <v>70253.919999999998</v>
      </c>
      <c r="I17">
        <v>7600</v>
      </c>
      <c r="J17">
        <v>57583.48</v>
      </c>
      <c r="L17">
        <v>39000.559999999998</v>
      </c>
      <c r="M17">
        <v>2178.0100000000002</v>
      </c>
      <c r="Q17">
        <v>-1351893.05</v>
      </c>
      <c r="R17">
        <v>2841083.43</v>
      </c>
      <c r="T17">
        <v>2778552.7</v>
      </c>
      <c r="U17">
        <v>266313</v>
      </c>
      <c r="V17">
        <v>730.64</v>
      </c>
      <c r="Y17">
        <v>259144.62</v>
      </c>
      <c r="Z17">
        <v>657347</v>
      </c>
      <c r="AA17">
        <v>3000</v>
      </c>
      <c r="AB17">
        <v>28182</v>
      </c>
      <c r="AC17">
        <v>1963319.62</v>
      </c>
      <c r="AD17">
        <v>116934.75</v>
      </c>
      <c r="AF17">
        <v>590</v>
      </c>
    </row>
    <row r="18" spans="1:32" x14ac:dyDescent="0.25">
      <c r="A18" t="s">
        <v>158</v>
      </c>
      <c r="B18">
        <v>816071.28</v>
      </c>
      <c r="C18">
        <v>29694</v>
      </c>
      <c r="D18">
        <v>93186.46</v>
      </c>
      <c r="F18">
        <v>3225149.03</v>
      </c>
      <c r="G18">
        <v>305121.09999999998</v>
      </c>
      <c r="I18">
        <v>0</v>
      </c>
      <c r="J18">
        <v>15580</v>
      </c>
      <c r="M18">
        <v>0</v>
      </c>
      <c r="Q18">
        <v>3762865.94</v>
      </c>
      <c r="R18">
        <v>675062.61</v>
      </c>
      <c r="T18">
        <v>1543295.03</v>
      </c>
      <c r="V18">
        <v>1165.3499999999999</v>
      </c>
      <c r="X18">
        <v>1351844.8</v>
      </c>
      <c r="Y18">
        <v>215230.34</v>
      </c>
      <c r="Z18">
        <v>1623040.8</v>
      </c>
      <c r="AA18">
        <v>21054</v>
      </c>
      <c r="AB18">
        <v>18716.66</v>
      </c>
      <c r="AC18">
        <v>1130692.25</v>
      </c>
      <c r="AD18">
        <v>302318.49</v>
      </c>
    </row>
    <row r="19" spans="1:32" x14ac:dyDescent="0.25">
      <c r="A19" t="s">
        <v>160</v>
      </c>
      <c r="B19">
        <v>858973.42</v>
      </c>
      <c r="C19">
        <v>101242.08</v>
      </c>
      <c r="D19">
        <v>59678.23</v>
      </c>
      <c r="F19">
        <v>58178.98</v>
      </c>
      <c r="G19">
        <v>642554.11</v>
      </c>
      <c r="I19">
        <v>0</v>
      </c>
      <c r="J19">
        <v>32182.17</v>
      </c>
      <c r="L19">
        <v>890600</v>
      </c>
      <c r="M19">
        <v>15586.51</v>
      </c>
      <c r="Q19">
        <v>-537999.5</v>
      </c>
      <c r="R19">
        <v>1767990.24</v>
      </c>
      <c r="T19">
        <v>1916153.98</v>
      </c>
      <c r="V19">
        <v>609.96</v>
      </c>
      <c r="X19">
        <v>1501777</v>
      </c>
      <c r="Y19">
        <v>291529.05</v>
      </c>
      <c r="Z19">
        <v>2211777</v>
      </c>
      <c r="AA19">
        <v>44750</v>
      </c>
      <c r="AB19">
        <v>9344</v>
      </c>
      <c r="AC19">
        <v>1300046.06</v>
      </c>
      <c r="AD19">
        <v>345685.53</v>
      </c>
      <c r="AF19">
        <v>246200</v>
      </c>
    </row>
    <row r="20" spans="1:32" x14ac:dyDescent="0.25">
      <c r="A20" t="s">
        <v>162</v>
      </c>
      <c r="B20">
        <v>495407.21</v>
      </c>
      <c r="C20">
        <v>161980.96</v>
      </c>
      <c r="D20">
        <v>389822.79</v>
      </c>
      <c r="F20">
        <v>3115335.72</v>
      </c>
      <c r="G20">
        <v>530882.12</v>
      </c>
      <c r="J20">
        <v>79230</v>
      </c>
      <c r="L20">
        <v>477900</v>
      </c>
      <c r="M20">
        <v>16414.82</v>
      </c>
      <c r="Q20">
        <v>3124751.82</v>
      </c>
      <c r="R20">
        <v>938360.62</v>
      </c>
      <c r="T20">
        <v>2306765.2999999998</v>
      </c>
      <c r="U20">
        <v>34100</v>
      </c>
      <c r="V20">
        <v>322.12</v>
      </c>
      <c r="X20">
        <v>2608573.6</v>
      </c>
      <c r="Y20">
        <v>147295</v>
      </c>
      <c r="Z20">
        <v>3262785.6</v>
      </c>
      <c r="AA20">
        <v>2299.3200000000002</v>
      </c>
      <c r="AB20">
        <v>40596</v>
      </c>
      <c r="AC20">
        <v>950981.01</v>
      </c>
      <c r="AD20">
        <v>753622.55</v>
      </c>
      <c r="AF20">
        <v>30000</v>
      </c>
    </row>
    <row r="21" spans="1:32" x14ac:dyDescent="0.25">
      <c r="A21" t="s">
        <v>164</v>
      </c>
      <c r="B21">
        <v>109974.95</v>
      </c>
      <c r="C21">
        <v>66054.649999999994</v>
      </c>
      <c r="D21">
        <v>70062.240000000005</v>
      </c>
      <c r="F21">
        <v>119502.35</v>
      </c>
      <c r="G21">
        <v>527332.06000000006</v>
      </c>
      <c r="I21">
        <v>0</v>
      </c>
      <c r="J21">
        <v>8200</v>
      </c>
      <c r="L21">
        <v>224840</v>
      </c>
      <c r="M21">
        <v>3902.78</v>
      </c>
      <c r="Q21">
        <v>-811226.39</v>
      </c>
      <c r="R21">
        <v>1277028.24</v>
      </c>
      <c r="T21">
        <v>1948637.95</v>
      </c>
      <c r="U21">
        <v>168100</v>
      </c>
      <c r="V21">
        <v>551.64</v>
      </c>
      <c r="X21">
        <v>1675814.8</v>
      </c>
      <c r="Y21">
        <v>350889.07</v>
      </c>
      <c r="Z21">
        <v>2365678.7999999998</v>
      </c>
      <c r="AA21">
        <v>3000</v>
      </c>
      <c r="AB21">
        <v>19870</v>
      </c>
      <c r="AC21">
        <v>1400597.19</v>
      </c>
      <c r="AD21">
        <v>164665.85</v>
      </c>
    </row>
    <row r="22" spans="1:32" x14ac:dyDescent="0.25">
      <c r="A22" t="s">
        <v>166</v>
      </c>
      <c r="B22">
        <v>780341.96</v>
      </c>
      <c r="C22">
        <v>123724.6</v>
      </c>
      <c r="D22">
        <v>146601.06</v>
      </c>
      <c r="F22">
        <v>693827.43</v>
      </c>
      <c r="G22">
        <v>666601.41</v>
      </c>
      <c r="J22">
        <v>51520</v>
      </c>
      <c r="L22">
        <v>222200</v>
      </c>
      <c r="M22">
        <v>2034.06</v>
      </c>
      <c r="Q22">
        <v>677799.18</v>
      </c>
      <c r="R22">
        <v>1741975.93</v>
      </c>
      <c r="T22">
        <v>1581600.64</v>
      </c>
      <c r="V22">
        <v>1022.99</v>
      </c>
      <c r="X22">
        <v>1721400.3200000001</v>
      </c>
      <c r="Y22">
        <v>602127.42000000004</v>
      </c>
      <c r="Z22">
        <v>2032034.32</v>
      </c>
      <c r="AA22">
        <v>8686</v>
      </c>
      <c r="AB22">
        <v>19836</v>
      </c>
      <c r="AC22">
        <v>1690300.09</v>
      </c>
      <c r="AD22">
        <v>389727.67</v>
      </c>
      <c r="AF22">
        <v>50000</v>
      </c>
    </row>
    <row r="23" spans="1:32" x14ac:dyDescent="0.25">
      <c r="A23" t="s">
        <v>168</v>
      </c>
      <c r="B23">
        <v>884026.36</v>
      </c>
      <c r="C23">
        <v>81550.240000000005</v>
      </c>
      <c r="D23">
        <v>147480.37</v>
      </c>
      <c r="F23">
        <v>999266.55</v>
      </c>
      <c r="G23">
        <v>76315.259999999995</v>
      </c>
      <c r="J23">
        <v>20600</v>
      </c>
      <c r="L23">
        <v>604207.02</v>
      </c>
      <c r="M23">
        <v>1903</v>
      </c>
      <c r="Q23">
        <v>-288726.90999999997</v>
      </c>
      <c r="R23">
        <v>2083742</v>
      </c>
      <c r="T23">
        <v>1257818.44</v>
      </c>
      <c r="V23">
        <v>1085.0899999999999</v>
      </c>
      <c r="X23">
        <v>855548.3</v>
      </c>
      <c r="Y23">
        <v>57469.27</v>
      </c>
      <c r="Z23">
        <v>1319241.3</v>
      </c>
      <c r="AB23">
        <v>7876</v>
      </c>
      <c r="AC23">
        <v>1010674.11</v>
      </c>
      <c r="AD23">
        <v>67216.02</v>
      </c>
    </row>
    <row r="24" spans="1:32" x14ac:dyDescent="0.25">
      <c r="A24" t="s">
        <v>173</v>
      </c>
      <c r="B24">
        <v>813758.42</v>
      </c>
      <c r="C24">
        <v>0</v>
      </c>
      <c r="D24">
        <v>16588.12</v>
      </c>
      <c r="F24">
        <v>109874.38</v>
      </c>
      <c r="G24">
        <v>449156.41</v>
      </c>
      <c r="J24">
        <v>0</v>
      </c>
      <c r="M24">
        <v>0</v>
      </c>
      <c r="Q24">
        <v>-2019</v>
      </c>
      <c r="R24">
        <v>726098.1</v>
      </c>
      <c r="T24">
        <v>3105428.67</v>
      </c>
      <c r="V24">
        <v>634.82000000000005</v>
      </c>
      <c r="X24">
        <v>2298114</v>
      </c>
      <c r="Y24">
        <v>101100</v>
      </c>
      <c r="Z24">
        <v>3051544</v>
      </c>
      <c r="AA24">
        <v>2386.5</v>
      </c>
      <c r="AC24">
        <v>1786048.76</v>
      </c>
    </row>
    <row r="25" spans="1:32" x14ac:dyDescent="0.25">
      <c r="A25" t="s">
        <v>174</v>
      </c>
      <c r="B25">
        <v>1073280.5</v>
      </c>
      <c r="C25">
        <v>0</v>
      </c>
      <c r="D25">
        <v>84224.15</v>
      </c>
      <c r="F25">
        <v>674779.28</v>
      </c>
      <c r="G25">
        <v>946871.22</v>
      </c>
      <c r="M25">
        <v>17006.79</v>
      </c>
      <c r="Q25">
        <v>-1706102.73</v>
      </c>
      <c r="R25">
        <v>5424740</v>
      </c>
      <c r="T25">
        <v>2193047.7200000002</v>
      </c>
      <c r="V25">
        <v>2267.42</v>
      </c>
      <c r="X25">
        <v>2422470</v>
      </c>
      <c r="Y25">
        <v>38400</v>
      </c>
      <c r="Z25">
        <v>2407398</v>
      </c>
      <c r="AB25">
        <v>11408</v>
      </c>
      <c r="AC25">
        <v>2278589.4300000002</v>
      </c>
      <c r="AD25">
        <v>912278.62</v>
      </c>
      <c r="AF25">
        <v>3000</v>
      </c>
    </row>
    <row r="26" spans="1:32" x14ac:dyDescent="0.25">
      <c r="A26" t="s">
        <v>175</v>
      </c>
      <c r="B26">
        <v>1115611.6499999999</v>
      </c>
      <c r="C26">
        <v>581378.59</v>
      </c>
      <c r="D26">
        <v>403395.68</v>
      </c>
      <c r="F26">
        <v>1511213.84</v>
      </c>
      <c r="G26">
        <v>5406245.0300000003</v>
      </c>
      <c r="I26">
        <v>-24800</v>
      </c>
      <c r="L26">
        <v>594231.35</v>
      </c>
      <c r="M26">
        <v>2559.06</v>
      </c>
      <c r="Q26">
        <v>4967944.58</v>
      </c>
      <c r="R26">
        <v>3679856.46</v>
      </c>
      <c r="T26">
        <v>1439804.84</v>
      </c>
      <c r="V26">
        <v>779.26</v>
      </c>
      <c r="Z26">
        <v>284599</v>
      </c>
      <c r="AC26">
        <v>1342654.08</v>
      </c>
      <c r="AD26">
        <v>15277.68</v>
      </c>
    </row>
    <row r="27" spans="1:32" x14ac:dyDescent="0.25">
      <c r="A27" t="s">
        <v>176</v>
      </c>
      <c r="B27">
        <v>790876.2</v>
      </c>
      <c r="C27">
        <v>281738.95</v>
      </c>
      <c r="D27">
        <v>6350.79</v>
      </c>
      <c r="F27">
        <v>726892.5</v>
      </c>
      <c r="G27">
        <v>945567.17</v>
      </c>
      <c r="L27">
        <v>576487</v>
      </c>
      <c r="M27">
        <v>2705</v>
      </c>
      <c r="O27">
        <v>-52200</v>
      </c>
      <c r="Q27">
        <v>-981547.47</v>
      </c>
      <c r="R27">
        <v>3263098.4</v>
      </c>
      <c r="T27">
        <v>1900082.4</v>
      </c>
      <c r="V27">
        <v>1374.68</v>
      </c>
      <c r="X27">
        <v>1739800</v>
      </c>
      <c r="Y27">
        <v>174144</v>
      </c>
      <c r="Z27">
        <v>2299984</v>
      </c>
      <c r="AA27">
        <v>12438.5</v>
      </c>
      <c r="AC27">
        <v>1380259.9</v>
      </c>
      <c r="AD27">
        <v>179836</v>
      </c>
    </row>
    <row r="28" spans="1:32" x14ac:dyDescent="0.25">
      <c r="A28" t="s">
        <v>177</v>
      </c>
      <c r="B28">
        <v>441744.79</v>
      </c>
      <c r="C28">
        <v>240</v>
      </c>
      <c r="D28">
        <v>207460.08</v>
      </c>
      <c r="F28">
        <v>1573372.7</v>
      </c>
      <c r="G28">
        <v>155097.5</v>
      </c>
      <c r="M28">
        <v>53770.49</v>
      </c>
      <c r="Q28">
        <v>-1055072.8600000001</v>
      </c>
      <c r="R28">
        <v>3122820.6</v>
      </c>
      <c r="T28">
        <v>2121150.35</v>
      </c>
      <c r="V28">
        <v>219.26</v>
      </c>
      <c r="X28">
        <v>719840</v>
      </c>
      <c r="Y28">
        <v>216735</v>
      </c>
      <c r="Z28">
        <v>1545849</v>
      </c>
      <c r="AC28">
        <v>967167.89</v>
      </c>
      <c r="AD28">
        <v>288530.88</v>
      </c>
    </row>
    <row r="29" spans="1:32" x14ac:dyDescent="0.25">
      <c r="A29" t="s">
        <v>178</v>
      </c>
      <c r="B29">
        <v>441811.06</v>
      </c>
      <c r="C29">
        <v>0</v>
      </c>
      <c r="D29">
        <v>4388.54</v>
      </c>
      <c r="F29">
        <v>816412.4</v>
      </c>
      <c r="G29">
        <v>1265118.4099999999</v>
      </c>
      <c r="L29">
        <v>268675</v>
      </c>
      <c r="M29">
        <v>234</v>
      </c>
      <c r="N29">
        <v>3900</v>
      </c>
      <c r="Q29">
        <v>406381</v>
      </c>
      <c r="R29">
        <v>1974718.56</v>
      </c>
      <c r="T29">
        <v>1403501.18</v>
      </c>
      <c r="U29">
        <v>201450</v>
      </c>
      <c r="V29">
        <v>1071.44</v>
      </c>
      <c r="X29">
        <v>1176572</v>
      </c>
      <c r="Y29">
        <v>87550</v>
      </c>
      <c r="Z29">
        <v>1805420</v>
      </c>
      <c r="AB29">
        <v>30136</v>
      </c>
      <c r="AC29">
        <v>1044355.14</v>
      </c>
      <c r="AD29">
        <v>103006.93</v>
      </c>
      <c r="AF29">
        <v>13404.7</v>
      </c>
    </row>
    <row r="30" spans="1:32" x14ac:dyDescent="0.25">
      <c r="A30" t="s">
        <v>179</v>
      </c>
      <c r="B30">
        <v>950875.98</v>
      </c>
      <c r="C30">
        <v>28330.55</v>
      </c>
      <c r="D30">
        <v>79066.460000000006</v>
      </c>
      <c r="F30">
        <v>278864.67</v>
      </c>
      <c r="G30">
        <v>498541.78</v>
      </c>
      <c r="L30">
        <v>198770</v>
      </c>
      <c r="M30">
        <v>28983.43</v>
      </c>
      <c r="Q30">
        <v>240</v>
      </c>
      <c r="R30">
        <v>2143445.4500000002</v>
      </c>
      <c r="T30">
        <v>1360023.87</v>
      </c>
      <c r="V30">
        <v>3604.88</v>
      </c>
      <c r="X30">
        <v>891480</v>
      </c>
      <c r="Z30">
        <v>1235410</v>
      </c>
      <c r="AA30">
        <v>2100</v>
      </c>
      <c r="AB30">
        <v>14352</v>
      </c>
      <c r="AC30">
        <v>1358435.14</v>
      </c>
      <c r="AD30">
        <v>180571.05</v>
      </c>
    </row>
    <row r="31" spans="1:32" x14ac:dyDescent="0.25">
      <c r="A31" t="s">
        <v>180</v>
      </c>
      <c r="B31">
        <v>87141.06</v>
      </c>
      <c r="C31">
        <v>0</v>
      </c>
      <c r="D31">
        <v>3432.41</v>
      </c>
      <c r="E31">
        <v>21469</v>
      </c>
      <c r="F31">
        <v>2</v>
      </c>
      <c r="G31">
        <v>982209.66</v>
      </c>
      <c r="L31">
        <v>415230</v>
      </c>
      <c r="M31">
        <v>20000</v>
      </c>
      <c r="O31">
        <v>551</v>
      </c>
      <c r="P31">
        <v>91891</v>
      </c>
      <c r="Q31">
        <v>-29806754.600000001</v>
      </c>
      <c r="R31">
        <v>30951144.84</v>
      </c>
      <c r="T31">
        <v>1241478.48</v>
      </c>
      <c r="U31">
        <v>31500</v>
      </c>
      <c r="V31">
        <v>983.99</v>
      </c>
      <c r="X31">
        <v>1608090</v>
      </c>
      <c r="Y31">
        <v>604095</v>
      </c>
      <c r="Z31">
        <v>2055911</v>
      </c>
      <c r="AA31">
        <v>628</v>
      </c>
      <c r="AC31">
        <v>1694384.06</v>
      </c>
      <c r="AD31">
        <v>313032.52</v>
      </c>
    </row>
    <row r="32" spans="1:32" x14ac:dyDescent="0.25">
      <c r="A32" t="s">
        <v>181</v>
      </c>
      <c r="B32">
        <v>468623.76</v>
      </c>
      <c r="C32">
        <v>89204</v>
      </c>
      <c r="D32">
        <v>42019</v>
      </c>
      <c r="F32">
        <v>264561</v>
      </c>
      <c r="G32">
        <v>169194</v>
      </c>
      <c r="J32">
        <v>479495</v>
      </c>
      <c r="Q32">
        <v>-10727632.57</v>
      </c>
      <c r="R32">
        <v>11903501.289999999</v>
      </c>
      <c r="T32">
        <v>2461854.71</v>
      </c>
      <c r="V32">
        <v>1474.03</v>
      </c>
      <c r="X32">
        <v>2049387.8</v>
      </c>
      <c r="Y32">
        <v>900</v>
      </c>
      <c r="Z32">
        <v>2752201.8</v>
      </c>
      <c r="AC32">
        <v>2282191.7000000002</v>
      </c>
      <c r="AD32">
        <v>100985</v>
      </c>
    </row>
    <row r="33" spans="1:32" x14ac:dyDescent="0.25">
      <c r="A33" t="s">
        <v>182</v>
      </c>
      <c r="B33">
        <v>207899.1</v>
      </c>
      <c r="C33">
        <v>0</v>
      </c>
      <c r="D33">
        <v>21661.83</v>
      </c>
      <c r="F33">
        <v>2305404.5499999998</v>
      </c>
      <c r="G33">
        <v>228011.01</v>
      </c>
      <c r="Q33">
        <v>1211591.46</v>
      </c>
      <c r="R33">
        <v>1748715.06</v>
      </c>
      <c r="T33">
        <v>1370997.68</v>
      </c>
      <c r="U33">
        <v>297780</v>
      </c>
      <c r="V33">
        <v>509.19</v>
      </c>
      <c r="X33">
        <v>154800</v>
      </c>
      <c r="Z33">
        <v>603706</v>
      </c>
      <c r="AA33">
        <v>600</v>
      </c>
      <c r="AC33">
        <v>1236306.43</v>
      </c>
      <c r="AD33">
        <v>153084.47</v>
      </c>
      <c r="AF33">
        <v>27720</v>
      </c>
    </row>
    <row r="34" spans="1:32" x14ac:dyDescent="0.25">
      <c r="A34" t="s">
        <v>183</v>
      </c>
      <c r="B34">
        <v>805071.2</v>
      </c>
      <c r="C34">
        <v>212529.35</v>
      </c>
      <c r="D34">
        <v>86633.15</v>
      </c>
      <c r="F34">
        <v>644375.87</v>
      </c>
      <c r="G34">
        <v>1652335.26</v>
      </c>
      <c r="L34">
        <v>712815</v>
      </c>
      <c r="M34">
        <v>2819</v>
      </c>
      <c r="Q34">
        <v>1032275.27</v>
      </c>
      <c r="R34">
        <v>1829621.52</v>
      </c>
      <c r="T34">
        <v>2024964.98</v>
      </c>
      <c r="V34">
        <v>795.72</v>
      </c>
      <c r="Z34">
        <v>753334</v>
      </c>
      <c r="AB34">
        <v>26319</v>
      </c>
      <c r="AC34">
        <v>1337527.42</v>
      </c>
      <c r="AD34">
        <v>85166.24</v>
      </c>
    </row>
    <row r="35" spans="1:32" x14ac:dyDescent="0.25">
      <c r="A35" t="s">
        <v>184</v>
      </c>
      <c r="B35">
        <v>152586.76</v>
      </c>
      <c r="C35">
        <v>0</v>
      </c>
      <c r="D35">
        <v>4090.45</v>
      </c>
      <c r="F35">
        <v>94374.61</v>
      </c>
      <c r="G35">
        <v>-214375.41</v>
      </c>
      <c r="H35">
        <v>1</v>
      </c>
      <c r="M35">
        <v>3286</v>
      </c>
      <c r="Q35">
        <v>-1803548.6</v>
      </c>
      <c r="R35">
        <v>2563303.2200000002</v>
      </c>
      <c r="T35">
        <v>1356316.21</v>
      </c>
      <c r="V35">
        <v>727.94</v>
      </c>
      <c r="X35">
        <v>875720</v>
      </c>
      <c r="Z35">
        <v>1261750</v>
      </c>
      <c r="AB35">
        <v>43548.01</v>
      </c>
      <c r="AC35">
        <v>1161700.6200000001</v>
      </c>
      <c r="AD35">
        <v>492128.73</v>
      </c>
    </row>
    <row r="36" spans="1:32" x14ac:dyDescent="0.25">
      <c r="A36" t="s">
        <v>188</v>
      </c>
      <c r="B36">
        <v>556483.22</v>
      </c>
      <c r="C36">
        <v>123094</v>
      </c>
      <c r="D36">
        <v>14860.98</v>
      </c>
      <c r="F36">
        <v>242322.49</v>
      </c>
      <c r="G36">
        <v>322895.76</v>
      </c>
      <c r="I36">
        <v>0</v>
      </c>
      <c r="J36">
        <v>9045.2999999999993</v>
      </c>
      <c r="L36">
        <v>409061</v>
      </c>
      <c r="M36">
        <v>4368.38</v>
      </c>
      <c r="Q36">
        <v>-2544798.17</v>
      </c>
      <c r="R36">
        <v>3551030.77</v>
      </c>
      <c r="T36">
        <v>1743559.89</v>
      </c>
      <c r="U36">
        <v>92600</v>
      </c>
      <c r="V36">
        <v>1604.68</v>
      </c>
      <c r="X36">
        <v>2299078.1</v>
      </c>
      <c r="Y36">
        <v>263221</v>
      </c>
      <c r="Z36">
        <v>3125920.1</v>
      </c>
      <c r="AA36">
        <v>4342.66</v>
      </c>
      <c r="AC36">
        <v>1271268.42</v>
      </c>
      <c r="AD36">
        <v>164478.59</v>
      </c>
      <c r="AF36">
        <v>3104.73</v>
      </c>
    </row>
    <row r="37" spans="1:32" x14ac:dyDescent="0.25">
      <c r="A37" t="s">
        <v>189</v>
      </c>
      <c r="B37">
        <v>229617.4</v>
      </c>
      <c r="C37">
        <v>137553.94</v>
      </c>
      <c r="D37">
        <v>9190.7000000000007</v>
      </c>
      <c r="F37">
        <v>97710</v>
      </c>
      <c r="G37">
        <v>21080.48</v>
      </c>
      <c r="I37">
        <v>0</v>
      </c>
      <c r="J37">
        <v>8726.44</v>
      </c>
      <c r="M37">
        <v>2717.8</v>
      </c>
      <c r="Q37">
        <v>-1502937.1</v>
      </c>
      <c r="R37">
        <v>1997207.95</v>
      </c>
      <c r="T37">
        <v>1295906.74</v>
      </c>
      <c r="V37">
        <v>377.33</v>
      </c>
      <c r="X37">
        <v>924605.5</v>
      </c>
      <c r="Z37">
        <v>1576145.5</v>
      </c>
      <c r="AA37">
        <v>22694</v>
      </c>
      <c r="AC37">
        <v>548843.31999999995</v>
      </c>
      <c r="AD37">
        <v>80769.320000000007</v>
      </c>
      <c r="AF37">
        <v>3000</v>
      </c>
    </row>
    <row r="38" spans="1:32" x14ac:dyDescent="0.25">
      <c r="A38" t="s">
        <v>190</v>
      </c>
      <c r="B38">
        <v>371523.58</v>
      </c>
      <c r="C38">
        <v>129340.79</v>
      </c>
      <c r="D38">
        <v>21659.25</v>
      </c>
      <c r="F38">
        <v>310219.09000000003</v>
      </c>
      <c r="G38">
        <v>40617.32</v>
      </c>
      <c r="I38">
        <v>137940</v>
      </c>
      <c r="J38">
        <v>19602.509999999998</v>
      </c>
      <c r="M38">
        <v>3059.24</v>
      </c>
      <c r="Q38">
        <v>-2505478.84</v>
      </c>
      <c r="R38">
        <v>2854572.07</v>
      </c>
      <c r="T38">
        <v>1667980.38</v>
      </c>
      <c r="U38">
        <v>3108000</v>
      </c>
      <c r="V38">
        <v>259.41000000000003</v>
      </c>
      <c r="X38">
        <v>1615637.42</v>
      </c>
      <c r="Z38">
        <v>2119485.42</v>
      </c>
      <c r="AA38">
        <v>760</v>
      </c>
      <c r="AC38">
        <v>3853806.44</v>
      </c>
      <c r="AD38">
        <v>51160.3</v>
      </c>
      <c r="AF38">
        <v>3000</v>
      </c>
    </row>
    <row r="39" spans="1:32" x14ac:dyDescent="0.25">
      <c r="A39" t="s">
        <v>191</v>
      </c>
      <c r="B39">
        <v>115594.41</v>
      </c>
      <c r="C39">
        <v>66726.63</v>
      </c>
      <c r="D39">
        <v>28634.92</v>
      </c>
      <c r="F39">
        <v>1096260.6399999999</v>
      </c>
      <c r="G39">
        <v>356233.68</v>
      </c>
      <c r="I39">
        <v>0</v>
      </c>
      <c r="J39">
        <v>13767.6</v>
      </c>
      <c r="L39">
        <v>23128</v>
      </c>
      <c r="M39">
        <v>1266</v>
      </c>
      <c r="Q39">
        <v>510519.17</v>
      </c>
      <c r="R39">
        <v>1440362.48</v>
      </c>
      <c r="T39">
        <v>843752.71</v>
      </c>
      <c r="U39">
        <v>65640</v>
      </c>
      <c r="V39">
        <v>555.24</v>
      </c>
      <c r="X39">
        <v>510900</v>
      </c>
      <c r="Z39">
        <v>786140</v>
      </c>
      <c r="AA39">
        <v>57196</v>
      </c>
      <c r="AC39">
        <v>681200.82</v>
      </c>
      <c r="AD39">
        <v>221904.1</v>
      </c>
    </row>
    <row r="40" spans="1:32" x14ac:dyDescent="0.25">
      <c r="A40" t="s">
        <v>192</v>
      </c>
      <c r="B40">
        <v>171768.01</v>
      </c>
      <c r="C40">
        <v>58120.65</v>
      </c>
      <c r="D40">
        <v>9020.48</v>
      </c>
      <c r="F40">
        <v>2106380.94</v>
      </c>
      <c r="G40">
        <v>154435.07</v>
      </c>
      <c r="I40">
        <v>0</v>
      </c>
      <c r="J40">
        <v>12505</v>
      </c>
      <c r="L40">
        <v>10670</v>
      </c>
      <c r="M40">
        <v>1849.59</v>
      </c>
      <c r="Q40">
        <v>2326224.5699999998</v>
      </c>
      <c r="R40">
        <v>455164.99</v>
      </c>
      <c r="T40">
        <v>909173.56</v>
      </c>
      <c r="U40">
        <v>127650.49</v>
      </c>
      <c r="V40">
        <v>579.94000000000005</v>
      </c>
      <c r="X40">
        <v>722620.5</v>
      </c>
      <c r="Y40">
        <v>66600</v>
      </c>
      <c r="Z40">
        <v>977534.5</v>
      </c>
      <c r="AA40">
        <v>42469</v>
      </c>
      <c r="AC40">
        <v>877790.84</v>
      </c>
      <c r="AD40">
        <v>232519.15</v>
      </c>
      <c r="AF40">
        <v>3000</v>
      </c>
    </row>
    <row r="41" spans="1:32" x14ac:dyDescent="0.25">
      <c r="A41" t="s">
        <v>193</v>
      </c>
      <c r="B41">
        <v>178557.36</v>
      </c>
      <c r="C41">
        <v>47066.95</v>
      </c>
      <c r="D41">
        <v>52978.48</v>
      </c>
      <c r="F41">
        <v>137547.03</v>
      </c>
      <c r="G41">
        <v>224398.82</v>
      </c>
      <c r="I41">
        <v>0</v>
      </c>
      <c r="J41">
        <v>11275</v>
      </c>
      <c r="L41">
        <v>113200</v>
      </c>
      <c r="M41">
        <v>6891.77</v>
      </c>
      <c r="Q41">
        <v>-1187567.05</v>
      </c>
      <c r="R41">
        <v>1976836.89</v>
      </c>
      <c r="T41">
        <v>1304019.27</v>
      </c>
      <c r="U41">
        <v>222294</v>
      </c>
      <c r="V41">
        <v>656.68</v>
      </c>
      <c r="X41">
        <v>326937.96000000002</v>
      </c>
      <c r="Y41">
        <v>24588</v>
      </c>
      <c r="Z41">
        <v>645273.96</v>
      </c>
      <c r="AA41">
        <v>12080</v>
      </c>
      <c r="AC41">
        <v>1381958.55</v>
      </c>
      <c r="AD41">
        <v>116071.09</v>
      </c>
      <c r="AF41">
        <v>3200.28</v>
      </c>
    </row>
    <row r="42" spans="1:32" x14ac:dyDescent="0.25">
      <c r="A42" t="s">
        <v>194</v>
      </c>
      <c r="B42">
        <v>452841.28</v>
      </c>
      <c r="C42">
        <v>217624.92</v>
      </c>
      <c r="D42">
        <v>146746.99</v>
      </c>
      <c r="F42">
        <v>373834.36</v>
      </c>
      <c r="G42">
        <v>115420.92</v>
      </c>
      <c r="I42">
        <v>0</v>
      </c>
      <c r="J42">
        <v>18121.16</v>
      </c>
      <c r="L42">
        <v>392552.4</v>
      </c>
      <c r="M42">
        <v>2204.8200000000002</v>
      </c>
      <c r="Q42">
        <v>-822626.51</v>
      </c>
      <c r="R42">
        <v>1732965.71</v>
      </c>
      <c r="T42">
        <v>1672981.05</v>
      </c>
      <c r="U42">
        <v>410290</v>
      </c>
      <c r="V42">
        <v>1337.04</v>
      </c>
      <c r="X42">
        <v>1187119</v>
      </c>
      <c r="Z42">
        <v>1583978</v>
      </c>
      <c r="AA42">
        <v>49517.440000000002</v>
      </c>
      <c r="AC42">
        <v>1515990.35</v>
      </c>
      <c r="AD42">
        <v>123990.41</v>
      </c>
      <c r="AF42">
        <v>15000</v>
      </c>
    </row>
    <row r="43" spans="1:32" x14ac:dyDescent="0.25">
      <c r="A43" t="s">
        <v>195</v>
      </c>
      <c r="B43">
        <v>190297.43</v>
      </c>
      <c r="C43">
        <v>80763.73</v>
      </c>
      <c r="D43">
        <v>87347.08</v>
      </c>
      <c r="F43">
        <v>741.03</v>
      </c>
      <c r="G43">
        <v>20929.45</v>
      </c>
      <c r="I43">
        <v>2500</v>
      </c>
      <c r="J43">
        <v>16435.48</v>
      </c>
      <c r="L43">
        <v>120400</v>
      </c>
      <c r="M43">
        <v>3656.69</v>
      </c>
      <c r="Q43">
        <v>-1707780.22</v>
      </c>
      <c r="R43">
        <v>2083523.09</v>
      </c>
      <c r="T43">
        <v>1145484.3700000001</v>
      </c>
      <c r="U43">
        <v>49600</v>
      </c>
      <c r="V43">
        <v>570.5</v>
      </c>
      <c r="X43">
        <v>954848.55</v>
      </c>
      <c r="Y43">
        <v>84384</v>
      </c>
      <c r="Z43">
        <v>1303099.55</v>
      </c>
      <c r="AA43">
        <v>51120.5</v>
      </c>
      <c r="AC43">
        <v>864451.07</v>
      </c>
      <c r="AD43">
        <v>145872.62</v>
      </c>
      <c r="AF43">
        <v>9000</v>
      </c>
    </row>
    <row r="44" spans="1:32" x14ac:dyDescent="0.25">
      <c r="A44" t="s">
        <v>196</v>
      </c>
      <c r="B44">
        <v>500753.86</v>
      </c>
      <c r="C44">
        <v>39436</v>
      </c>
      <c r="D44">
        <v>49215.74</v>
      </c>
      <c r="F44">
        <v>4104573.6</v>
      </c>
      <c r="G44">
        <v>374024.13</v>
      </c>
      <c r="I44">
        <v>16056</v>
      </c>
      <c r="J44">
        <v>12994.76</v>
      </c>
      <c r="L44">
        <v>207360</v>
      </c>
      <c r="M44">
        <v>2947.25</v>
      </c>
      <c r="Q44">
        <v>4677039.91</v>
      </c>
      <c r="R44">
        <v>664987.81999999995</v>
      </c>
      <c r="T44">
        <v>1121504.1100000001</v>
      </c>
      <c r="U44">
        <v>164540</v>
      </c>
      <c r="V44">
        <v>1304.54</v>
      </c>
      <c r="X44">
        <v>1227798</v>
      </c>
      <c r="Y44">
        <v>83424.2</v>
      </c>
      <c r="Z44">
        <v>1835518</v>
      </c>
      <c r="AA44">
        <v>11460</v>
      </c>
      <c r="AB44">
        <v>9235</v>
      </c>
      <c r="AC44">
        <v>833506.49</v>
      </c>
      <c r="AD44">
        <v>413233.77</v>
      </c>
      <c r="AF44">
        <v>9000</v>
      </c>
    </row>
    <row r="45" spans="1:32" x14ac:dyDescent="0.25">
      <c r="A45" t="s">
        <v>197</v>
      </c>
      <c r="B45">
        <v>161069.01</v>
      </c>
      <c r="C45">
        <v>349710.38</v>
      </c>
      <c r="D45">
        <v>23478.69</v>
      </c>
      <c r="F45">
        <v>497774.1</v>
      </c>
      <c r="G45">
        <v>12811.81</v>
      </c>
      <c r="I45">
        <v>4000</v>
      </c>
      <c r="J45">
        <v>23308.080000000002</v>
      </c>
      <c r="L45">
        <v>103400</v>
      </c>
      <c r="M45">
        <v>10373.43</v>
      </c>
      <c r="Q45">
        <v>-562535.6</v>
      </c>
      <c r="R45">
        <v>1500565.11</v>
      </c>
      <c r="T45">
        <v>1528923.32</v>
      </c>
      <c r="U45">
        <v>239815</v>
      </c>
      <c r="V45">
        <v>164.56</v>
      </c>
      <c r="X45">
        <v>1016367.4</v>
      </c>
      <c r="Z45">
        <v>1725000.4</v>
      </c>
      <c r="AA45">
        <v>37640</v>
      </c>
      <c r="AC45">
        <v>951668.93</v>
      </c>
      <c r="AD45">
        <v>105227.98</v>
      </c>
    </row>
    <row r="46" spans="1:32" x14ac:dyDescent="0.25">
      <c r="A46" t="s">
        <v>199</v>
      </c>
      <c r="B46">
        <v>349110.41</v>
      </c>
      <c r="C46">
        <v>5425.3</v>
      </c>
      <c r="D46">
        <v>11121.04</v>
      </c>
      <c r="F46">
        <v>4</v>
      </c>
      <c r="G46">
        <v>7591.68</v>
      </c>
      <c r="I46">
        <v>0</v>
      </c>
      <c r="J46">
        <v>18415.740000000002</v>
      </c>
      <c r="L46">
        <v>67200</v>
      </c>
      <c r="M46">
        <v>3596</v>
      </c>
      <c r="Q46">
        <v>-2039952.45</v>
      </c>
      <c r="R46">
        <v>2280594.58</v>
      </c>
      <c r="T46">
        <v>1502355.97</v>
      </c>
      <c r="X46">
        <v>1578334.61</v>
      </c>
      <c r="Z46">
        <v>2365254.61</v>
      </c>
      <c r="AA46">
        <v>38338.61</v>
      </c>
      <c r="AC46">
        <v>611447.42000000004</v>
      </c>
      <c r="AD46">
        <v>13251.38</v>
      </c>
      <c r="AF46">
        <v>9000</v>
      </c>
    </row>
    <row r="47" spans="1:32" x14ac:dyDescent="0.25">
      <c r="A47" t="s">
        <v>203</v>
      </c>
      <c r="B47">
        <v>259120.72</v>
      </c>
      <c r="C47">
        <v>175231.18</v>
      </c>
      <c r="D47">
        <v>255514.5</v>
      </c>
      <c r="F47">
        <v>5681302.1200000001</v>
      </c>
      <c r="G47">
        <v>2116940.9300000002</v>
      </c>
      <c r="I47">
        <v>0</v>
      </c>
      <c r="J47">
        <v>0</v>
      </c>
      <c r="L47">
        <v>166000</v>
      </c>
      <c r="M47">
        <v>4024.5</v>
      </c>
      <c r="P47">
        <v>-1180012.6599999999</v>
      </c>
      <c r="Q47">
        <v>10778898.210000001</v>
      </c>
      <c r="R47">
        <v>2114009</v>
      </c>
      <c r="T47">
        <v>1818982.61</v>
      </c>
      <c r="V47">
        <v>694.59</v>
      </c>
      <c r="X47">
        <v>591277.28</v>
      </c>
      <c r="Y47">
        <v>368300</v>
      </c>
      <c r="Z47">
        <v>1137718.28</v>
      </c>
      <c r="AC47">
        <v>1476578.33</v>
      </c>
      <c r="AD47">
        <v>3559767.47</v>
      </c>
    </row>
    <row r="48" spans="1:32" x14ac:dyDescent="0.25">
      <c r="A48" t="s">
        <v>204</v>
      </c>
      <c r="B48">
        <v>321439.28999999998</v>
      </c>
      <c r="C48">
        <v>39695.89</v>
      </c>
      <c r="D48">
        <v>34899.120000000003</v>
      </c>
      <c r="F48">
        <v>3169581.39</v>
      </c>
      <c r="G48">
        <v>-150736.76</v>
      </c>
      <c r="J48">
        <v>5479.88</v>
      </c>
      <c r="L48">
        <v>15800</v>
      </c>
      <c r="M48">
        <v>3277.23</v>
      </c>
      <c r="Q48">
        <v>2021486.18</v>
      </c>
      <c r="R48">
        <v>1646714.98</v>
      </c>
      <c r="T48">
        <v>1284057.29</v>
      </c>
      <c r="U48">
        <v>142770</v>
      </c>
      <c r="V48">
        <v>581.41</v>
      </c>
      <c r="X48">
        <v>727193.4</v>
      </c>
      <c r="Z48">
        <v>1212998.2</v>
      </c>
      <c r="AB48">
        <v>98477.88</v>
      </c>
      <c r="AC48">
        <v>971008.14</v>
      </c>
      <c r="AD48">
        <v>149997.22</v>
      </c>
    </row>
    <row r="49" spans="1:32" x14ac:dyDescent="0.25">
      <c r="A49" t="s">
        <v>205</v>
      </c>
      <c r="B49">
        <v>303171.59999999998</v>
      </c>
      <c r="C49">
        <v>6307.53</v>
      </c>
      <c r="D49">
        <v>198858.99</v>
      </c>
      <c r="F49">
        <v>997560.91</v>
      </c>
      <c r="G49">
        <v>315362.26</v>
      </c>
      <c r="H49">
        <v>0</v>
      </c>
      <c r="I49">
        <v>0</v>
      </c>
      <c r="J49">
        <v>0</v>
      </c>
      <c r="L49">
        <v>54600</v>
      </c>
      <c r="M49">
        <v>3398.07</v>
      </c>
      <c r="P49">
        <v>-1471096.19</v>
      </c>
      <c r="Q49">
        <v>1360238.26</v>
      </c>
      <c r="R49">
        <v>2273364.33</v>
      </c>
      <c r="T49">
        <v>784028.08</v>
      </c>
      <c r="V49">
        <v>1225.33</v>
      </c>
      <c r="X49">
        <v>921490.7</v>
      </c>
      <c r="Y49">
        <v>278632</v>
      </c>
      <c r="Z49">
        <v>1232042.7</v>
      </c>
      <c r="AA49">
        <v>3000</v>
      </c>
      <c r="AB49">
        <v>19768</v>
      </c>
      <c r="AC49">
        <v>626125.9</v>
      </c>
      <c r="AD49">
        <v>503682.69</v>
      </c>
    </row>
    <row r="50" spans="1:32" x14ac:dyDescent="0.25">
      <c r="A50" t="s">
        <v>209</v>
      </c>
      <c r="B50">
        <v>936028.19</v>
      </c>
      <c r="C50">
        <v>0</v>
      </c>
      <c r="D50">
        <v>233.68</v>
      </c>
      <c r="F50">
        <v>21645.82</v>
      </c>
      <c r="G50">
        <v>660008.28</v>
      </c>
      <c r="I50">
        <v>0</v>
      </c>
      <c r="J50">
        <v>0</v>
      </c>
      <c r="L50">
        <v>499204</v>
      </c>
      <c r="M50">
        <v>2204</v>
      </c>
      <c r="O50">
        <v>118000</v>
      </c>
      <c r="Q50">
        <v>-776111.91</v>
      </c>
      <c r="R50">
        <v>2191305.25</v>
      </c>
      <c r="T50">
        <v>1538635.12</v>
      </c>
      <c r="U50">
        <v>130000</v>
      </c>
      <c r="V50">
        <v>2209.87</v>
      </c>
      <c r="X50">
        <v>1575248.83</v>
      </c>
      <c r="Z50">
        <v>1865533.83</v>
      </c>
      <c r="AA50">
        <v>27576</v>
      </c>
      <c r="AC50">
        <v>1655095.54</v>
      </c>
      <c r="AD50">
        <v>114573.82</v>
      </c>
    </row>
    <row r="51" spans="1:32" x14ac:dyDescent="0.25">
      <c r="A51" t="s">
        <v>210</v>
      </c>
      <c r="B51">
        <v>688805.84</v>
      </c>
      <c r="C51">
        <v>53000</v>
      </c>
      <c r="D51">
        <v>18956.45</v>
      </c>
      <c r="F51">
        <v>948865.4</v>
      </c>
      <c r="G51">
        <v>1264842.83</v>
      </c>
      <c r="I51">
        <v>0</v>
      </c>
      <c r="J51">
        <v>0</v>
      </c>
      <c r="L51">
        <v>53000</v>
      </c>
      <c r="M51">
        <v>84628</v>
      </c>
      <c r="Q51">
        <v>4055504.82</v>
      </c>
      <c r="R51">
        <v>2281491.52</v>
      </c>
      <c r="T51">
        <v>2741579.01</v>
      </c>
      <c r="U51">
        <v>32700</v>
      </c>
      <c r="V51">
        <v>7837.33</v>
      </c>
      <c r="X51">
        <v>3515634.6</v>
      </c>
      <c r="Z51">
        <v>4118734.6</v>
      </c>
      <c r="AA51">
        <v>187352</v>
      </c>
      <c r="AC51">
        <v>5205592.95</v>
      </c>
      <c r="AD51">
        <v>86225.21</v>
      </c>
      <c r="AE51">
        <v>200000</v>
      </c>
    </row>
    <row r="52" spans="1:32" x14ac:dyDescent="0.25">
      <c r="A52" t="s">
        <v>211</v>
      </c>
      <c r="B52">
        <v>386903.34</v>
      </c>
      <c r="C52">
        <v>0</v>
      </c>
      <c r="D52">
        <v>27095.99</v>
      </c>
      <c r="F52">
        <v>6847.1</v>
      </c>
      <c r="G52">
        <v>1698195.38</v>
      </c>
      <c r="I52">
        <v>0</v>
      </c>
      <c r="J52">
        <v>0</v>
      </c>
      <c r="M52">
        <v>8794.33</v>
      </c>
      <c r="Q52">
        <v>-703508.32</v>
      </c>
      <c r="R52">
        <v>2647377.69</v>
      </c>
      <c r="T52">
        <v>2164588.59</v>
      </c>
      <c r="V52">
        <v>552.78</v>
      </c>
      <c r="X52">
        <v>1798712</v>
      </c>
      <c r="Z52">
        <v>2082133</v>
      </c>
      <c r="AA52">
        <v>58086</v>
      </c>
      <c r="AC52">
        <v>1588234.45</v>
      </c>
      <c r="AD52">
        <v>69021.81</v>
      </c>
    </row>
    <row r="53" spans="1:32" x14ac:dyDescent="0.25">
      <c r="A53" t="s">
        <v>212</v>
      </c>
      <c r="B53">
        <v>1597945.53</v>
      </c>
      <c r="C53">
        <v>9384</v>
      </c>
      <c r="D53">
        <v>41653.64</v>
      </c>
      <c r="F53">
        <v>14</v>
      </c>
      <c r="G53">
        <v>275668.86</v>
      </c>
      <c r="I53">
        <v>0</v>
      </c>
      <c r="J53">
        <v>0</v>
      </c>
      <c r="K53">
        <v>299520</v>
      </c>
      <c r="M53">
        <v>9548.4</v>
      </c>
      <c r="Q53">
        <v>-3696860.91</v>
      </c>
      <c r="R53">
        <v>4706462.17</v>
      </c>
      <c r="T53">
        <v>2827312.93</v>
      </c>
      <c r="V53">
        <v>2428.5700000000002</v>
      </c>
      <c r="X53">
        <v>1822618.55</v>
      </c>
      <c r="Z53">
        <v>2466233.5499999998</v>
      </c>
      <c r="AA53">
        <v>10000</v>
      </c>
      <c r="AC53">
        <v>1536232.42</v>
      </c>
      <c r="AD53">
        <v>33897.71</v>
      </c>
    </row>
    <row r="54" spans="1:32" x14ac:dyDescent="0.25">
      <c r="A54" t="s">
        <v>216</v>
      </c>
      <c r="B54">
        <v>1115533.23</v>
      </c>
      <c r="C54">
        <v>85345</v>
      </c>
      <c r="D54">
        <v>35328.33</v>
      </c>
      <c r="F54">
        <v>1747633.47</v>
      </c>
      <c r="G54">
        <v>1326361.5900000001</v>
      </c>
      <c r="I54">
        <v>0</v>
      </c>
      <c r="J54">
        <v>251020.84</v>
      </c>
      <c r="L54">
        <v>303999</v>
      </c>
      <c r="M54">
        <v>4714.17</v>
      </c>
      <c r="Q54">
        <v>2926277.7</v>
      </c>
      <c r="R54">
        <v>954921</v>
      </c>
      <c r="T54">
        <v>2657975.2599999998</v>
      </c>
      <c r="V54">
        <v>681.63</v>
      </c>
      <c r="X54">
        <v>961966.66</v>
      </c>
      <c r="Z54">
        <v>1572624.66</v>
      </c>
      <c r="AB54">
        <v>31214</v>
      </c>
      <c r="AC54">
        <v>1579877.32</v>
      </c>
      <c r="AD54">
        <v>517638.66</v>
      </c>
      <c r="AE54">
        <v>50000</v>
      </c>
    </row>
    <row r="55" spans="1:32" x14ac:dyDescent="0.25">
      <c r="A55" t="s">
        <v>217</v>
      </c>
      <c r="B55">
        <v>1466586.68</v>
      </c>
      <c r="C55">
        <v>86230</v>
      </c>
      <c r="D55">
        <v>51783.14</v>
      </c>
      <c r="F55">
        <v>1187219.3400000001</v>
      </c>
      <c r="G55">
        <v>432990.12</v>
      </c>
      <c r="I55">
        <v>0</v>
      </c>
      <c r="J55">
        <v>11470.1</v>
      </c>
      <c r="L55">
        <v>733844.65</v>
      </c>
      <c r="M55">
        <v>4274</v>
      </c>
      <c r="N55">
        <v>4962</v>
      </c>
      <c r="Q55">
        <v>-119364.67</v>
      </c>
      <c r="R55">
        <v>2528782.23</v>
      </c>
      <c r="T55">
        <v>2820774.38</v>
      </c>
      <c r="U55">
        <v>61400</v>
      </c>
      <c r="V55">
        <v>919.77</v>
      </c>
      <c r="X55">
        <v>1307064.5</v>
      </c>
      <c r="Y55">
        <v>1500</v>
      </c>
      <c r="Z55">
        <v>1715079.5</v>
      </c>
      <c r="AB55">
        <v>16034</v>
      </c>
      <c r="AC55">
        <v>2163043.9500000002</v>
      </c>
      <c r="AD55">
        <v>224743.23</v>
      </c>
      <c r="AF55">
        <v>11917</v>
      </c>
    </row>
    <row r="56" spans="1:32" x14ac:dyDescent="0.25">
      <c r="A56" t="s">
        <v>218</v>
      </c>
      <c r="B56">
        <v>555589.31999999995</v>
      </c>
      <c r="C56">
        <v>50944</v>
      </c>
      <c r="D56">
        <v>17895.98</v>
      </c>
      <c r="F56">
        <v>661884.23</v>
      </c>
      <c r="G56">
        <v>297379.42</v>
      </c>
      <c r="I56">
        <v>0</v>
      </c>
      <c r="J56">
        <v>9712</v>
      </c>
      <c r="L56">
        <v>82500</v>
      </c>
      <c r="M56">
        <v>2573</v>
      </c>
      <c r="Q56">
        <v>-805084.88</v>
      </c>
      <c r="R56">
        <v>2500517.0699999998</v>
      </c>
      <c r="T56">
        <v>1118299.51</v>
      </c>
      <c r="V56">
        <v>1346.53</v>
      </c>
      <c r="X56">
        <v>2324889.4500000002</v>
      </c>
      <c r="Z56">
        <v>2466187.4500000002</v>
      </c>
      <c r="AA56">
        <v>1220</v>
      </c>
      <c r="AB56">
        <v>15512</v>
      </c>
      <c r="AC56">
        <v>996786.61</v>
      </c>
      <c r="AD56">
        <v>165987.66</v>
      </c>
      <c r="AF56">
        <v>5366.01</v>
      </c>
    </row>
    <row r="57" spans="1:32" x14ac:dyDescent="0.25">
      <c r="A57" t="s">
        <v>219</v>
      </c>
      <c r="B57">
        <v>465915.96</v>
      </c>
      <c r="C57">
        <v>18675</v>
      </c>
      <c r="D57">
        <v>348978.48</v>
      </c>
      <c r="F57">
        <v>300862.03000000003</v>
      </c>
      <c r="G57">
        <v>189246.45</v>
      </c>
      <c r="I57">
        <v>5000</v>
      </c>
      <c r="J57">
        <v>31500</v>
      </c>
      <c r="M57">
        <v>0</v>
      </c>
      <c r="Q57">
        <v>-756392.83</v>
      </c>
      <c r="R57">
        <v>1946573.94</v>
      </c>
      <c r="T57">
        <v>805870.63</v>
      </c>
      <c r="U57">
        <v>267230</v>
      </c>
      <c r="V57">
        <v>1297.2</v>
      </c>
      <c r="X57">
        <v>1396705.5</v>
      </c>
      <c r="Y57">
        <v>1401831.84</v>
      </c>
      <c r="Z57">
        <v>1877316.76</v>
      </c>
      <c r="AA57">
        <v>24320</v>
      </c>
      <c r="AB57">
        <v>58638</v>
      </c>
      <c r="AC57">
        <v>1526104.72</v>
      </c>
      <c r="AD57">
        <v>289558.88</v>
      </c>
    </row>
    <row r="58" spans="1:32" x14ac:dyDescent="0.25">
      <c r="A58" t="s">
        <v>220</v>
      </c>
      <c r="B58">
        <v>528009.91</v>
      </c>
      <c r="C58">
        <v>15674</v>
      </c>
      <c r="D58">
        <v>113874.77</v>
      </c>
      <c r="F58">
        <v>2651693.4300000002</v>
      </c>
      <c r="G58">
        <v>331914.51</v>
      </c>
      <c r="I58">
        <v>0</v>
      </c>
      <c r="J58">
        <v>13254</v>
      </c>
      <c r="L58">
        <v>377600</v>
      </c>
      <c r="M58">
        <v>528.21</v>
      </c>
      <c r="Q58">
        <v>2709159.94</v>
      </c>
      <c r="R58">
        <v>980950.37</v>
      </c>
      <c r="T58">
        <v>1108046.67</v>
      </c>
      <c r="U58">
        <v>216000</v>
      </c>
      <c r="V58">
        <v>798.07</v>
      </c>
      <c r="X58">
        <v>1633980.45</v>
      </c>
      <c r="Z58">
        <v>1761689.45</v>
      </c>
      <c r="AB58">
        <v>50303</v>
      </c>
      <c r="AC58">
        <v>1281455.8799999999</v>
      </c>
      <c r="AD58">
        <v>304456.21999999997</v>
      </c>
      <c r="AF58">
        <v>1246.54</v>
      </c>
    </row>
    <row r="59" spans="1:32" x14ac:dyDescent="0.25">
      <c r="A59" t="s">
        <v>221</v>
      </c>
      <c r="B59">
        <v>269902.03999999998</v>
      </c>
      <c r="C59">
        <v>21606</v>
      </c>
      <c r="D59">
        <v>10517.75</v>
      </c>
      <c r="F59">
        <v>467127.26</v>
      </c>
      <c r="G59">
        <v>125766.85</v>
      </c>
      <c r="I59">
        <v>0</v>
      </c>
      <c r="J59">
        <v>8524.2999999999993</v>
      </c>
      <c r="L59">
        <v>49500</v>
      </c>
      <c r="M59">
        <v>72</v>
      </c>
      <c r="Q59">
        <v>-955110.23</v>
      </c>
      <c r="R59">
        <v>1692734</v>
      </c>
      <c r="T59">
        <v>899687.16</v>
      </c>
      <c r="V59">
        <v>270.62</v>
      </c>
      <c r="X59">
        <v>651683.42000000004</v>
      </c>
      <c r="Y59">
        <v>1500</v>
      </c>
      <c r="Z59">
        <v>810193.42</v>
      </c>
      <c r="AB59">
        <v>2500</v>
      </c>
      <c r="AC59">
        <v>458783.13</v>
      </c>
      <c r="AD59">
        <v>182309.82</v>
      </c>
      <c r="AF59">
        <v>155</v>
      </c>
    </row>
    <row r="60" spans="1:32" x14ac:dyDescent="0.25">
      <c r="A60" t="s">
        <v>225</v>
      </c>
      <c r="B60">
        <v>625836.43999999994</v>
      </c>
      <c r="C60">
        <v>72125</v>
      </c>
      <c r="D60">
        <v>13024.15</v>
      </c>
      <c r="F60">
        <v>244015.59</v>
      </c>
      <c r="G60">
        <v>-414000.68</v>
      </c>
      <c r="I60">
        <v>0</v>
      </c>
      <c r="J60">
        <v>34000</v>
      </c>
      <c r="L60">
        <v>515880</v>
      </c>
      <c r="M60">
        <v>621.53</v>
      </c>
      <c r="Q60">
        <v>-1591850.87</v>
      </c>
      <c r="R60">
        <v>2210713.7999999998</v>
      </c>
      <c r="T60">
        <v>1559936.75</v>
      </c>
      <c r="U60">
        <v>2000</v>
      </c>
      <c r="V60">
        <v>671.22</v>
      </c>
      <c r="X60">
        <v>1143980.8999999999</v>
      </c>
      <c r="Y60">
        <v>107600</v>
      </c>
      <c r="Z60">
        <v>1714942.9</v>
      </c>
      <c r="AA60">
        <v>18240</v>
      </c>
      <c r="AB60">
        <v>10968</v>
      </c>
      <c r="AC60">
        <v>1054210.8700000001</v>
      </c>
      <c r="AD60">
        <v>575866.06000000006</v>
      </c>
      <c r="AF60">
        <v>68325</v>
      </c>
    </row>
    <row r="61" spans="1:32" x14ac:dyDescent="0.25">
      <c r="A61" t="s">
        <v>226</v>
      </c>
      <c r="B61">
        <v>1058173.97</v>
      </c>
      <c r="C61">
        <v>75461</v>
      </c>
      <c r="D61">
        <v>66052.88</v>
      </c>
      <c r="F61">
        <v>114322.25</v>
      </c>
      <c r="G61">
        <v>39592.9</v>
      </c>
      <c r="I61">
        <v>0</v>
      </c>
      <c r="J61">
        <v>18435</v>
      </c>
      <c r="L61">
        <v>399561</v>
      </c>
      <c r="M61">
        <v>2330.08</v>
      </c>
      <c r="Q61">
        <v>-796806.89</v>
      </c>
      <c r="R61">
        <v>1549075.07</v>
      </c>
      <c r="T61">
        <v>2439043.2400000002</v>
      </c>
      <c r="V61">
        <v>559.38</v>
      </c>
      <c r="X61">
        <v>2308031</v>
      </c>
      <c r="Z61">
        <v>2852505</v>
      </c>
      <c r="AB61">
        <v>20164</v>
      </c>
      <c r="AC61">
        <v>1314948.98</v>
      </c>
      <c r="AD61">
        <v>360927.9</v>
      </c>
      <c r="AF61">
        <v>18079</v>
      </c>
    </row>
    <row r="62" spans="1:32" x14ac:dyDescent="0.25">
      <c r="A62" t="s">
        <v>227</v>
      </c>
      <c r="B62">
        <v>531963.21</v>
      </c>
      <c r="C62">
        <v>157895</v>
      </c>
      <c r="D62">
        <v>76232.17</v>
      </c>
      <c r="F62">
        <v>1992557.67</v>
      </c>
      <c r="G62">
        <v>488608.48</v>
      </c>
      <c r="I62">
        <v>32400</v>
      </c>
      <c r="J62">
        <v>81576.710000000006</v>
      </c>
      <c r="L62">
        <v>433600</v>
      </c>
      <c r="M62">
        <v>48500</v>
      </c>
      <c r="Q62">
        <v>-687280.32</v>
      </c>
      <c r="R62">
        <v>3406179.86</v>
      </c>
      <c r="T62">
        <v>3009494.48</v>
      </c>
      <c r="U62">
        <v>103500</v>
      </c>
      <c r="X62">
        <v>1928338.31</v>
      </c>
      <c r="Y62">
        <v>19800</v>
      </c>
      <c r="Z62">
        <v>2687191.51</v>
      </c>
      <c r="AA62">
        <v>8536</v>
      </c>
      <c r="AB62">
        <v>9176</v>
      </c>
      <c r="AC62">
        <v>2003925.94</v>
      </c>
      <c r="AD62">
        <v>316778.06</v>
      </c>
      <c r="AF62">
        <v>103245</v>
      </c>
    </row>
    <row r="63" spans="1:32" x14ac:dyDescent="0.25">
      <c r="A63" t="s">
        <v>228</v>
      </c>
      <c r="B63">
        <v>722076.83</v>
      </c>
      <c r="C63">
        <v>26594</v>
      </c>
      <c r="D63">
        <v>47947.360000000001</v>
      </c>
      <c r="F63">
        <v>122465.72</v>
      </c>
      <c r="G63">
        <v>68110.48</v>
      </c>
      <c r="I63">
        <v>0</v>
      </c>
      <c r="J63">
        <v>38610</v>
      </c>
      <c r="L63">
        <v>553960</v>
      </c>
      <c r="M63">
        <v>29050</v>
      </c>
      <c r="Q63">
        <v>-1077429.9099999999</v>
      </c>
      <c r="R63">
        <v>1679166.57</v>
      </c>
      <c r="T63">
        <v>1079252.48</v>
      </c>
      <c r="U63">
        <v>301260</v>
      </c>
      <c r="V63">
        <v>754.86</v>
      </c>
      <c r="X63">
        <v>1459886.4</v>
      </c>
      <c r="Y63">
        <v>305744</v>
      </c>
      <c r="Z63">
        <v>1719802.4</v>
      </c>
      <c r="AA63">
        <v>18200</v>
      </c>
      <c r="AB63">
        <v>11032</v>
      </c>
      <c r="AC63">
        <v>1451772.82</v>
      </c>
      <c r="AD63">
        <v>120546.79</v>
      </c>
      <c r="AF63">
        <v>61706</v>
      </c>
    </row>
    <row r="64" spans="1:32" x14ac:dyDescent="0.25">
      <c r="A64" t="s">
        <v>229</v>
      </c>
      <c r="B64">
        <v>551692.44999999995</v>
      </c>
      <c r="C64">
        <v>73834.149999999994</v>
      </c>
      <c r="D64">
        <v>14507</v>
      </c>
      <c r="F64">
        <v>373009.73</v>
      </c>
      <c r="G64">
        <v>120921.99</v>
      </c>
      <c r="I64">
        <v>1390</v>
      </c>
      <c r="J64">
        <v>49900</v>
      </c>
      <c r="L64">
        <v>0</v>
      </c>
      <c r="M64">
        <v>0</v>
      </c>
      <c r="Q64">
        <v>-682976.62</v>
      </c>
      <c r="R64">
        <v>1290095.46</v>
      </c>
      <c r="T64">
        <v>1530039.92</v>
      </c>
      <c r="U64">
        <v>180000</v>
      </c>
      <c r="V64">
        <v>515.84</v>
      </c>
      <c r="X64">
        <v>2079851.2</v>
      </c>
      <c r="Y64">
        <v>225715</v>
      </c>
      <c r="Z64">
        <v>2306283.2000000002</v>
      </c>
      <c r="AA64">
        <v>10552</v>
      </c>
      <c r="AB64">
        <v>5808</v>
      </c>
      <c r="AC64">
        <v>1158110.1299999999</v>
      </c>
      <c r="AD64">
        <v>59149.15</v>
      </c>
      <c r="AF64">
        <v>663</v>
      </c>
    </row>
    <row r="65" spans="1:32" x14ac:dyDescent="0.25">
      <c r="A65" t="s">
        <v>230</v>
      </c>
      <c r="B65">
        <v>828947.47</v>
      </c>
      <c r="C65">
        <v>41388</v>
      </c>
      <c r="D65">
        <v>109981.31</v>
      </c>
      <c r="F65">
        <v>222162.84</v>
      </c>
      <c r="G65">
        <v>613771.31000000006</v>
      </c>
      <c r="I65">
        <v>0</v>
      </c>
      <c r="J65">
        <v>189300</v>
      </c>
      <c r="L65">
        <v>543005</v>
      </c>
      <c r="M65">
        <v>23150</v>
      </c>
      <c r="Q65">
        <v>-954780.52</v>
      </c>
      <c r="R65">
        <v>2056145.55</v>
      </c>
      <c r="T65">
        <v>1941925.1</v>
      </c>
      <c r="V65">
        <v>395.04</v>
      </c>
      <c r="X65">
        <v>2090408.83</v>
      </c>
      <c r="Z65">
        <v>2352517.83</v>
      </c>
      <c r="AA65">
        <v>16958</v>
      </c>
      <c r="AB65">
        <v>12832</v>
      </c>
      <c r="AC65">
        <v>1633607.56</v>
      </c>
      <c r="AD65">
        <v>30127.68</v>
      </c>
      <c r="AF65">
        <v>27255</v>
      </c>
    </row>
    <row r="66" spans="1:32" x14ac:dyDescent="0.25">
      <c r="A66" t="s">
        <v>234</v>
      </c>
      <c r="B66">
        <v>1627568.18</v>
      </c>
      <c r="C66">
        <v>86130</v>
      </c>
      <c r="D66">
        <v>92692.04</v>
      </c>
      <c r="F66">
        <v>318251.28999999998</v>
      </c>
      <c r="G66">
        <v>631321.06999999995</v>
      </c>
      <c r="I66">
        <v>12100</v>
      </c>
      <c r="J66">
        <v>38963.279999999999</v>
      </c>
      <c r="L66">
        <v>93075</v>
      </c>
      <c r="M66">
        <v>56115.8</v>
      </c>
      <c r="Q66">
        <v>-138678.89000000001</v>
      </c>
      <c r="R66">
        <v>2912713.08</v>
      </c>
      <c r="T66">
        <v>2389884.64</v>
      </c>
      <c r="U66">
        <v>210975</v>
      </c>
      <c r="V66">
        <v>4832.3500000000004</v>
      </c>
      <c r="X66">
        <v>607050</v>
      </c>
      <c r="Y66">
        <v>2400</v>
      </c>
      <c r="Z66">
        <v>940662</v>
      </c>
      <c r="AA66">
        <v>16360</v>
      </c>
      <c r="AB66">
        <v>1360</v>
      </c>
      <c r="AC66">
        <v>2231088.89</v>
      </c>
      <c r="AD66">
        <v>187650.79</v>
      </c>
      <c r="AE66">
        <v>6000</v>
      </c>
      <c r="AF66">
        <v>50346</v>
      </c>
    </row>
    <row r="67" spans="1:32" x14ac:dyDescent="0.25">
      <c r="A67" t="s">
        <v>235</v>
      </c>
      <c r="B67">
        <v>671355.35</v>
      </c>
      <c r="C67">
        <v>8804</v>
      </c>
      <c r="D67">
        <v>39782.43</v>
      </c>
      <c r="F67">
        <v>886259.18</v>
      </c>
      <c r="G67">
        <v>589706.37</v>
      </c>
      <c r="I67">
        <v>0</v>
      </c>
      <c r="J67">
        <v>38641.160000000003</v>
      </c>
      <c r="L67">
        <v>158000</v>
      </c>
      <c r="M67">
        <v>1222.67</v>
      </c>
      <c r="Q67">
        <v>505984.49</v>
      </c>
      <c r="R67">
        <v>1364480.05</v>
      </c>
      <c r="S67">
        <v>1758.01</v>
      </c>
      <c r="T67">
        <v>1502864.1</v>
      </c>
      <c r="U67">
        <v>299610</v>
      </c>
      <c r="X67">
        <v>619950</v>
      </c>
      <c r="Y67">
        <v>124850</v>
      </c>
      <c r="Z67">
        <v>870155.21</v>
      </c>
      <c r="AA67">
        <v>36244</v>
      </c>
      <c r="AC67">
        <v>1290355.58</v>
      </c>
      <c r="AD67">
        <v>200264.36</v>
      </c>
      <c r="AF67">
        <v>24434</v>
      </c>
    </row>
    <row r="68" spans="1:32" x14ac:dyDescent="0.25">
      <c r="A68" t="s">
        <v>236</v>
      </c>
      <c r="B68">
        <v>389912.69</v>
      </c>
      <c r="C68">
        <v>3375</v>
      </c>
      <c r="D68">
        <v>14186.4</v>
      </c>
      <c r="F68">
        <v>1383171.97</v>
      </c>
      <c r="G68">
        <v>186381.87</v>
      </c>
      <c r="I68">
        <v>14760</v>
      </c>
      <c r="J68">
        <v>38551.61</v>
      </c>
      <c r="L68">
        <v>76980</v>
      </c>
      <c r="M68">
        <v>20810.189999999999</v>
      </c>
      <c r="Q68">
        <v>-446819.04</v>
      </c>
      <c r="R68">
        <v>2067672.51</v>
      </c>
      <c r="T68">
        <v>1316230.48</v>
      </c>
      <c r="U68">
        <v>73270</v>
      </c>
      <c r="V68">
        <v>478.95</v>
      </c>
      <c r="X68">
        <v>295450</v>
      </c>
      <c r="Y68">
        <v>55200</v>
      </c>
      <c r="Z68">
        <v>414404</v>
      </c>
      <c r="AA68">
        <v>1980</v>
      </c>
      <c r="AB68">
        <v>8340</v>
      </c>
      <c r="AC68">
        <v>963968.48</v>
      </c>
      <c r="AD68">
        <v>131208.29</v>
      </c>
      <c r="AF68">
        <v>15656</v>
      </c>
    </row>
    <row r="69" spans="1:32" x14ac:dyDescent="0.25">
      <c r="A69" t="s">
        <v>237</v>
      </c>
      <c r="B69">
        <v>596292.98</v>
      </c>
      <c r="C69">
        <v>17057</v>
      </c>
      <c r="D69">
        <v>6805.7</v>
      </c>
      <c r="F69">
        <v>908634.88</v>
      </c>
      <c r="G69">
        <v>241325.33</v>
      </c>
      <c r="I69">
        <v>0</v>
      </c>
      <c r="J69">
        <v>39531.75</v>
      </c>
      <c r="L69">
        <v>159270</v>
      </c>
      <c r="M69">
        <v>1901.38</v>
      </c>
      <c r="Q69">
        <v>-185074.27</v>
      </c>
      <c r="R69">
        <v>2226508.67</v>
      </c>
      <c r="S69">
        <v>1758.21</v>
      </c>
      <c r="T69">
        <v>1572235.52</v>
      </c>
      <c r="U69">
        <v>269865</v>
      </c>
      <c r="X69">
        <v>788370</v>
      </c>
      <c r="Y69">
        <v>331644</v>
      </c>
      <c r="Z69">
        <v>1217114</v>
      </c>
      <c r="AA69">
        <v>9569</v>
      </c>
      <c r="AC69">
        <v>1976202.17</v>
      </c>
      <c r="AD69">
        <v>215431.2</v>
      </c>
      <c r="AF69">
        <v>17578</v>
      </c>
    </row>
    <row r="70" spans="1:32" x14ac:dyDescent="0.25">
      <c r="A70" t="s">
        <v>238</v>
      </c>
      <c r="B70">
        <v>385905.06</v>
      </c>
      <c r="C70">
        <v>7374</v>
      </c>
      <c r="D70">
        <v>30994.240000000002</v>
      </c>
      <c r="F70">
        <v>510433.56</v>
      </c>
      <c r="G70">
        <v>314889.67</v>
      </c>
      <c r="I70">
        <v>0</v>
      </c>
      <c r="J70">
        <v>39905.949999999997</v>
      </c>
      <c r="L70">
        <v>112014</v>
      </c>
      <c r="M70">
        <v>13452.37</v>
      </c>
      <c r="Q70">
        <v>-842303.08</v>
      </c>
      <c r="R70">
        <v>2114406.96</v>
      </c>
      <c r="S70">
        <v>1037.94</v>
      </c>
      <c r="T70">
        <v>1686380.55</v>
      </c>
      <c r="U70">
        <v>313190</v>
      </c>
      <c r="X70">
        <v>633170</v>
      </c>
      <c r="Y70">
        <v>226200</v>
      </c>
      <c r="Z70">
        <v>975937</v>
      </c>
      <c r="AC70">
        <v>1871766.1</v>
      </c>
      <c r="AD70">
        <v>179019.06</v>
      </c>
      <c r="AE70">
        <v>5400</v>
      </c>
      <c r="AF70">
        <v>15736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D22"/>
  <sheetViews>
    <sheetView topLeftCell="N1" zoomScale="102" zoomScaleNormal="102" workbookViewId="0">
      <selection activeCell="AC4" sqref="AC4:AC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4" width="8.796875"/>
    <col min="25" max="25" width="20.09765625" style="58" customWidth="1"/>
    <col min="26" max="26" width="15.5" style="28" bestFit="1" customWidth="1"/>
    <col min="27" max="27" width="14.09765625" style="23" bestFit="1" customWidth="1"/>
    <col min="28" max="28" width="15.09765625" style="32" bestFit="1" customWidth="1"/>
    <col min="29" max="29" width="15.09765625" style="33" bestFit="1" customWidth="1"/>
    <col min="30" max="30" width="16.69921875" style="24" bestFit="1" customWidth="1"/>
    <col min="31" max="16384" width="9" style="1"/>
  </cols>
  <sheetData>
    <row r="1" spans="1:30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2065</v>
      </c>
      <c r="L1" t="s">
        <v>2068</v>
      </c>
      <c r="M1" t="s">
        <v>2071</v>
      </c>
      <c r="N1" t="s">
        <v>2072</v>
      </c>
      <c r="O1" t="s">
        <v>2073</v>
      </c>
      <c r="P1" t="s">
        <v>2074</v>
      </c>
      <c r="Q1" t="s">
        <v>2109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s="59" t="s">
        <v>0</v>
      </c>
      <c r="Z1" s="28" t="s">
        <v>1</v>
      </c>
      <c r="AA1" s="30" t="s">
        <v>2</v>
      </c>
      <c r="AB1" s="31" t="s">
        <v>3</v>
      </c>
      <c r="AC1" s="21" t="s">
        <v>4</v>
      </c>
      <c r="AD1" s="24" t="s">
        <v>5</v>
      </c>
    </row>
    <row r="2" spans="1:30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2092</v>
      </c>
      <c r="L2" t="s">
        <v>2095</v>
      </c>
      <c r="M2" t="s">
        <v>2664</v>
      </c>
      <c r="N2" t="s">
        <v>2665</v>
      </c>
      <c r="O2" t="s">
        <v>2097</v>
      </c>
      <c r="P2" t="s">
        <v>2098</v>
      </c>
      <c r="Q2" t="s">
        <v>2114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s="57"/>
      <c r="AA2" s="30"/>
      <c r="AB2" s="31"/>
      <c r="AC2" s="21"/>
    </row>
    <row r="3" spans="1:30" x14ac:dyDescent="0.25">
      <c r="E3" t="s">
        <v>2107</v>
      </c>
      <c r="F3">
        <v>19250178.68</v>
      </c>
      <c r="G3">
        <v>634392.69999999995</v>
      </c>
      <c r="H3">
        <v>1874638.4</v>
      </c>
      <c r="I3">
        <v>3760861.29</v>
      </c>
      <c r="J3">
        <v>2149462.29</v>
      </c>
      <c r="K3">
        <v>19100</v>
      </c>
      <c r="L3">
        <v>274904.99</v>
      </c>
      <c r="M3">
        <v>-14715315.449999999</v>
      </c>
      <c r="N3">
        <v>39665988.380000003</v>
      </c>
      <c r="O3">
        <v>39312236.289999999</v>
      </c>
      <c r="P3">
        <v>3386675.12</v>
      </c>
      <c r="Q3">
        <v>74000.070000000007</v>
      </c>
      <c r="R3">
        <v>43630070.68</v>
      </c>
      <c r="S3">
        <v>3036839.08</v>
      </c>
      <c r="T3">
        <v>58097021.289999999</v>
      </c>
      <c r="U3">
        <v>271607.89</v>
      </c>
      <c r="V3">
        <v>135249.9</v>
      </c>
      <c r="W3">
        <v>27124351.579999998</v>
      </c>
      <c r="X3">
        <v>1386735.14</v>
      </c>
      <c r="Y3" s="59"/>
      <c r="Z3" s="29">
        <f t="shared" ref="Z3:AD3" si="0">SUM(Z4:Z22)</f>
        <v>290171.53000000003</v>
      </c>
      <c r="AA3" s="19">
        <f>SUM(AA4:AA22)</f>
        <v>13343076.689999998</v>
      </c>
      <c r="AB3" s="13">
        <f t="shared" si="0"/>
        <v>84387974.420000002</v>
      </c>
      <c r="AC3" s="186">
        <f t="shared" si="0"/>
        <v>83487239.440000027</v>
      </c>
      <c r="AD3" s="24">
        <f t="shared" si="0"/>
        <v>900734.98000000091</v>
      </c>
    </row>
    <row r="4" spans="1:30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2504</v>
      </c>
      <c r="F4">
        <v>492935.39</v>
      </c>
      <c r="H4">
        <v>111567.83</v>
      </c>
      <c r="I4">
        <v>5851.24</v>
      </c>
      <c r="J4">
        <v>5046.3100000000004</v>
      </c>
      <c r="L4">
        <v>525</v>
      </c>
      <c r="M4">
        <v>-1947067.24</v>
      </c>
      <c r="N4">
        <v>2454167.9500000002</v>
      </c>
      <c r="O4">
        <v>270433.25</v>
      </c>
      <c r="P4">
        <v>80000</v>
      </c>
      <c r="Q4">
        <v>1374.72</v>
      </c>
      <c r="R4">
        <v>1640870</v>
      </c>
      <c r="S4">
        <v>1340058</v>
      </c>
      <c r="T4">
        <v>2295584.77</v>
      </c>
      <c r="V4">
        <v>24872</v>
      </c>
      <c r="W4">
        <v>883182.67</v>
      </c>
      <c r="X4">
        <v>21321.47</v>
      </c>
      <c r="Y4" s="59">
        <f>SUM(F4:H4)</f>
        <v>604503.22</v>
      </c>
      <c r="Z4" s="185">
        <f>SUM(K4:L4)</f>
        <v>525</v>
      </c>
      <c r="AA4" s="19">
        <f>Y4-Z4</f>
        <v>603978.22</v>
      </c>
      <c r="AB4" s="186">
        <f>SUM(O4:S4)</f>
        <v>3332735.9699999997</v>
      </c>
      <c r="AC4" s="187">
        <f>SUM(T4:X4)</f>
        <v>3224960.91</v>
      </c>
      <c r="AD4" s="24">
        <f t="shared" ref="AD4:AD5" si="1">AB4-AC4</f>
        <v>107775.05999999959</v>
      </c>
    </row>
    <row r="5" spans="1:30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2505</v>
      </c>
      <c r="F5">
        <v>397750.93</v>
      </c>
      <c r="G5">
        <v>20000</v>
      </c>
      <c r="H5">
        <v>58646.94</v>
      </c>
      <c r="I5">
        <v>512686.98</v>
      </c>
      <c r="J5">
        <v>105555.77</v>
      </c>
      <c r="L5">
        <v>34114.76</v>
      </c>
      <c r="M5">
        <v>-1254702.99</v>
      </c>
      <c r="N5">
        <v>2340789.7799999998</v>
      </c>
      <c r="O5">
        <v>118573.91</v>
      </c>
      <c r="Q5">
        <v>561.4</v>
      </c>
      <c r="R5">
        <v>1787310</v>
      </c>
      <c r="S5">
        <v>1291531.08</v>
      </c>
      <c r="T5">
        <v>2340473</v>
      </c>
      <c r="U5">
        <v>46029</v>
      </c>
      <c r="V5">
        <v>25340</v>
      </c>
      <c r="W5">
        <v>699186.82</v>
      </c>
      <c r="X5">
        <v>112508.5</v>
      </c>
      <c r="Y5" s="59">
        <f t="shared" ref="Y5:Y22" si="2">SUM(F5:H5)</f>
        <v>476397.87</v>
      </c>
      <c r="Z5" s="185">
        <f t="shared" ref="Z5:Z22" si="3">SUM(K5:L5)</f>
        <v>34114.76</v>
      </c>
      <c r="AA5" s="19">
        <f t="shared" ref="AA5:AA22" si="4">Y5-Z5</f>
        <v>442283.11</v>
      </c>
      <c r="AB5" s="186">
        <f t="shared" ref="AB5:AB22" si="5">SUM(O5:S5)</f>
        <v>3197976.39</v>
      </c>
      <c r="AC5" s="187">
        <f t="shared" ref="AC5:AC22" si="6">SUM(T5:X5)</f>
        <v>3223537.32</v>
      </c>
      <c r="AD5" s="24">
        <f t="shared" si="1"/>
        <v>-25560.929999999702</v>
      </c>
    </row>
    <row r="6" spans="1:30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2506</v>
      </c>
      <c r="F6">
        <v>773711.1</v>
      </c>
      <c r="G6">
        <v>0</v>
      </c>
      <c r="H6">
        <v>96263.5</v>
      </c>
      <c r="I6">
        <v>436431.51</v>
      </c>
      <c r="J6">
        <v>34755.11</v>
      </c>
      <c r="K6"/>
      <c r="L6">
        <v>11912</v>
      </c>
      <c r="M6">
        <v>-533637.29</v>
      </c>
      <c r="N6">
        <v>2227185.62</v>
      </c>
      <c r="O6">
        <v>2698803.08</v>
      </c>
      <c r="P6"/>
      <c r="Q6">
        <v>3242.18</v>
      </c>
      <c r="R6">
        <v>3737970</v>
      </c>
      <c r="S6"/>
      <c r="T6">
        <v>4400633.29</v>
      </c>
      <c r="U6">
        <v>3316</v>
      </c>
      <c r="V6">
        <v>3070</v>
      </c>
      <c r="W6">
        <v>2295111.33</v>
      </c>
      <c r="X6">
        <v>102183.75</v>
      </c>
      <c r="Y6" s="59">
        <f t="shared" si="2"/>
        <v>869974.6</v>
      </c>
      <c r="Z6" s="185">
        <f t="shared" si="3"/>
        <v>11912</v>
      </c>
      <c r="AA6" s="19">
        <f t="shared" si="4"/>
        <v>858062.6</v>
      </c>
      <c r="AB6" s="186">
        <f t="shared" si="5"/>
        <v>6440015.2599999998</v>
      </c>
      <c r="AC6" s="187">
        <f t="shared" si="6"/>
        <v>6804314.3700000001</v>
      </c>
      <c r="AD6" s="24">
        <f t="shared" ref="AD6:AD18" si="7">AB6-AC6</f>
        <v>-364299.11000000034</v>
      </c>
    </row>
    <row r="7" spans="1:30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2507</v>
      </c>
      <c r="F7">
        <v>872912.64</v>
      </c>
      <c r="G7">
        <v>0</v>
      </c>
      <c r="H7">
        <v>272640.71000000002</v>
      </c>
      <c r="I7">
        <v>-49443.81</v>
      </c>
      <c r="J7">
        <v>78057.39</v>
      </c>
      <c r="K7"/>
      <c r="L7"/>
      <c r="M7">
        <v>-977417.63</v>
      </c>
      <c r="N7">
        <v>2082417.38</v>
      </c>
      <c r="O7">
        <v>2009032.19</v>
      </c>
      <c r="P7"/>
      <c r="Q7">
        <v>2573.61</v>
      </c>
      <c r="R7">
        <v>2287610</v>
      </c>
      <c r="S7"/>
      <c r="T7">
        <v>2991013</v>
      </c>
      <c r="U7">
        <v>36228</v>
      </c>
      <c r="V7"/>
      <c r="W7">
        <v>1114409.8999999999</v>
      </c>
      <c r="X7">
        <v>88397.72</v>
      </c>
      <c r="Y7" s="59">
        <f t="shared" si="2"/>
        <v>1145553.3500000001</v>
      </c>
      <c r="Z7" s="185">
        <f t="shared" si="3"/>
        <v>0</v>
      </c>
      <c r="AA7" s="19">
        <f t="shared" si="4"/>
        <v>1145553.3500000001</v>
      </c>
      <c r="AB7" s="186">
        <f t="shared" si="5"/>
        <v>4299215.8</v>
      </c>
      <c r="AC7" s="187">
        <f t="shared" si="6"/>
        <v>4230048.62</v>
      </c>
      <c r="AD7" s="24">
        <f t="shared" si="7"/>
        <v>69167.179999999702</v>
      </c>
    </row>
    <row r="8" spans="1:30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2508</v>
      </c>
      <c r="F8">
        <v>1251520.54</v>
      </c>
      <c r="G8">
        <v>0</v>
      </c>
      <c r="H8">
        <v>99198.64</v>
      </c>
      <c r="I8">
        <v>4</v>
      </c>
      <c r="J8">
        <v>383680.5</v>
      </c>
      <c r="K8"/>
      <c r="L8">
        <v>0</v>
      </c>
      <c r="M8">
        <v>-809149.23</v>
      </c>
      <c r="N8">
        <v>2028298.74</v>
      </c>
      <c r="O8">
        <v>2532491.2000000002</v>
      </c>
      <c r="P8"/>
      <c r="Q8">
        <v>2236.67</v>
      </c>
      <c r="R8">
        <v>2114790</v>
      </c>
      <c r="S8"/>
      <c r="T8">
        <v>2850703</v>
      </c>
      <c r="U8">
        <v>500</v>
      </c>
      <c r="V8"/>
      <c r="W8">
        <v>1233385.69</v>
      </c>
      <c r="X8">
        <v>49675.01</v>
      </c>
      <c r="Y8" s="59">
        <f t="shared" si="2"/>
        <v>1350719.18</v>
      </c>
      <c r="Z8" s="185">
        <f t="shared" si="3"/>
        <v>0</v>
      </c>
      <c r="AA8" s="19">
        <f t="shared" si="4"/>
        <v>1350719.18</v>
      </c>
      <c r="AB8" s="186">
        <f t="shared" si="5"/>
        <v>4649517.87</v>
      </c>
      <c r="AC8" s="187">
        <f t="shared" si="6"/>
        <v>4134263.6999999997</v>
      </c>
      <c r="AD8" s="24">
        <f t="shared" si="7"/>
        <v>515254.17000000039</v>
      </c>
    </row>
    <row r="9" spans="1:30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2509</v>
      </c>
      <c r="F9">
        <v>378687.13</v>
      </c>
      <c r="G9">
        <v>0</v>
      </c>
      <c r="H9">
        <v>60182.25</v>
      </c>
      <c r="I9">
        <v>-61412.25</v>
      </c>
      <c r="J9">
        <v>10523.56</v>
      </c>
      <c r="K9"/>
      <c r="L9">
        <v>582</v>
      </c>
      <c r="M9">
        <v>-1853892.25</v>
      </c>
      <c r="N9">
        <v>2569886.96</v>
      </c>
      <c r="O9">
        <v>1808343.15</v>
      </c>
      <c r="P9"/>
      <c r="Q9">
        <v>1489.24</v>
      </c>
      <c r="R9">
        <v>2162380</v>
      </c>
      <c r="S9"/>
      <c r="T9">
        <v>3013007</v>
      </c>
      <c r="U9">
        <v>69553</v>
      </c>
      <c r="V9"/>
      <c r="W9">
        <v>1172769.24</v>
      </c>
      <c r="X9">
        <v>45479.17</v>
      </c>
      <c r="Y9" s="59">
        <f t="shared" si="2"/>
        <v>438869.38</v>
      </c>
      <c r="Z9" s="185">
        <f t="shared" si="3"/>
        <v>582</v>
      </c>
      <c r="AA9" s="19">
        <f t="shared" si="4"/>
        <v>438287.38</v>
      </c>
      <c r="AB9" s="186">
        <f t="shared" si="5"/>
        <v>3972212.3899999997</v>
      </c>
      <c r="AC9" s="187">
        <f t="shared" si="6"/>
        <v>4300808.41</v>
      </c>
      <c r="AD9" s="24">
        <f t="shared" si="7"/>
        <v>-328596.02000000048</v>
      </c>
    </row>
    <row r="10" spans="1:30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2510</v>
      </c>
      <c r="F10">
        <v>753335.78</v>
      </c>
      <c r="G10">
        <v>0</v>
      </c>
      <c r="H10">
        <v>47050.75</v>
      </c>
      <c r="I10">
        <v>-150818.87</v>
      </c>
      <c r="J10">
        <v>532.84</v>
      </c>
      <c r="K10"/>
      <c r="L10">
        <v>0</v>
      </c>
      <c r="M10">
        <v>-624379.54</v>
      </c>
      <c r="N10">
        <v>1423307.83</v>
      </c>
      <c r="O10">
        <v>1486559.5</v>
      </c>
      <c r="P10"/>
      <c r="Q10">
        <v>4533.96</v>
      </c>
      <c r="R10">
        <v>1933140</v>
      </c>
      <c r="S10"/>
      <c r="T10">
        <v>2541137</v>
      </c>
      <c r="U10">
        <v>10050</v>
      </c>
      <c r="V10">
        <v>618</v>
      </c>
      <c r="W10">
        <v>1009097.22</v>
      </c>
      <c r="X10">
        <v>12159.03</v>
      </c>
      <c r="Y10" s="59">
        <f t="shared" si="2"/>
        <v>800386.53</v>
      </c>
      <c r="Z10" s="185">
        <f t="shared" si="3"/>
        <v>0</v>
      </c>
      <c r="AA10" s="19">
        <f t="shared" si="4"/>
        <v>800386.53</v>
      </c>
      <c r="AB10" s="186">
        <f t="shared" si="5"/>
        <v>3424233.46</v>
      </c>
      <c r="AC10" s="187">
        <f t="shared" si="6"/>
        <v>3573061.2499999995</v>
      </c>
      <c r="AD10" s="24">
        <f t="shared" si="7"/>
        <v>-148827.78999999957</v>
      </c>
    </row>
    <row r="11" spans="1:30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2511</v>
      </c>
      <c r="F11">
        <v>296707.83</v>
      </c>
      <c r="G11">
        <v>0</v>
      </c>
      <c r="H11">
        <v>34336.14</v>
      </c>
      <c r="I11">
        <v>5</v>
      </c>
      <c r="J11">
        <v>54715.040000000001</v>
      </c>
      <c r="L11">
        <v>260</v>
      </c>
      <c r="M11">
        <v>-1984027.68</v>
      </c>
      <c r="N11">
        <v>2154589.06</v>
      </c>
      <c r="O11">
        <v>1955135.54</v>
      </c>
      <c r="P11">
        <v>52848</v>
      </c>
      <c r="Q11">
        <v>379.6</v>
      </c>
      <c r="R11">
        <v>3111520</v>
      </c>
      <c r="S11">
        <v>33000</v>
      </c>
      <c r="T11">
        <v>3856153</v>
      </c>
      <c r="V11">
        <v>6800</v>
      </c>
      <c r="W11">
        <v>1058178.73</v>
      </c>
      <c r="X11">
        <v>16808.78</v>
      </c>
      <c r="Y11" s="59">
        <f t="shared" si="2"/>
        <v>331043.97000000003</v>
      </c>
      <c r="Z11" s="185">
        <f t="shared" si="3"/>
        <v>260</v>
      </c>
      <c r="AA11" s="19">
        <f t="shared" si="4"/>
        <v>330783.97000000003</v>
      </c>
      <c r="AB11" s="186">
        <f t="shared" si="5"/>
        <v>5152883.1400000006</v>
      </c>
      <c r="AC11" s="187">
        <f t="shared" si="6"/>
        <v>4937940.5100000007</v>
      </c>
      <c r="AD11" s="24">
        <f t="shared" si="7"/>
        <v>214942.62999999989</v>
      </c>
    </row>
    <row r="12" spans="1:30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2512</v>
      </c>
      <c r="F12">
        <v>434003.78</v>
      </c>
      <c r="G12">
        <v>0</v>
      </c>
      <c r="H12">
        <v>65740.820000000007</v>
      </c>
      <c r="I12">
        <v>4</v>
      </c>
      <c r="J12">
        <v>36291.120000000003</v>
      </c>
      <c r="L12">
        <v>130</v>
      </c>
      <c r="M12">
        <v>22281.15</v>
      </c>
      <c r="N12">
        <v>266818</v>
      </c>
      <c r="O12">
        <v>1507292.6</v>
      </c>
      <c r="P12">
        <v>291950</v>
      </c>
      <c r="Q12">
        <v>892.09</v>
      </c>
      <c r="R12">
        <v>4158950</v>
      </c>
      <c r="S12">
        <v>27500</v>
      </c>
      <c r="T12">
        <v>4614133</v>
      </c>
      <c r="U12">
        <v>12515</v>
      </c>
      <c r="V12">
        <v>14006</v>
      </c>
      <c r="W12">
        <v>1097408.96</v>
      </c>
      <c r="X12">
        <v>1711.16</v>
      </c>
      <c r="Y12" s="59">
        <f t="shared" si="2"/>
        <v>499744.60000000003</v>
      </c>
      <c r="Z12" s="185">
        <f t="shared" si="3"/>
        <v>130</v>
      </c>
      <c r="AA12" s="19">
        <f t="shared" si="4"/>
        <v>499614.60000000003</v>
      </c>
      <c r="AB12" s="186">
        <f t="shared" si="5"/>
        <v>5986584.6900000004</v>
      </c>
      <c r="AC12" s="187">
        <f t="shared" si="6"/>
        <v>5739774.1200000001</v>
      </c>
      <c r="AD12" s="24">
        <f t="shared" si="7"/>
        <v>246810.5700000003</v>
      </c>
    </row>
    <row r="13" spans="1:30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2513</v>
      </c>
      <c r="F13">
        <v>298413.09000000003</v>
      </c>
      <c r="G13">
        <v>0</v>
      </c>
      <c r="H13">
        <v>37159.68</v>
      </c>
      <c r="I13">
        <v>3</v>
      </c>
      <c r="J13">
        <v>30324.39</v>
      </c>
      <c r="M13">
        <v>-2232859.31</v>
      </c>
      <c r="N13">
        <v>2543552.06</v>
      </c>
      <c r="O13">
        <v>1600730.87</v>
      </c>
      <c r="P13">
        <v>420797.12</v>
      </c>
      <c r="Q13">
        <v>655.59</v>
      </c>
      <c r="R13">
        <v>1342720</v>
      </c>
      <c r="S13">
        <v>53000</v>
      </c>
      <c r="T13">
        <v>2059934</v>
      </c>
      <c r="U13">
        <v>10275</v>
      </c>
      <c r="W13">
        <v>1270796.96</v>
      </c>
      <c r="X13">
        <v>21690.21</v>
      </c>
      <c r="Y13" s="59">
        <f t="shared" si="2"/>
        <v>335572.77</v>
      </c>
      <c r="Z13" s="185">
        <f t="shared" si="3"/>
        <v>0</v>
      </c>
      <c r="AA13" s="19">
        <f t="shared" si="4"/>
        <v>335572.77</v>
      </c>
      <c r="AB13" s="186">
        <f t="shared" si="5"/>
        <v>3417903.58</v>
      </c>
      <c r="AC13" s="187">
        <f t="shared" si="6"/>
        <v>3362696.17</v>
      </c>
      <c r="AD13" s="24">
        <f t="shared" si="7"/>
        <v>55207.410000000149</v>
      </c>
    </row>
    <row r="14" spans="1:30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2514</v>
      </c>
      <c r="F14">
        <v>368216.72</v>
      </c>
      <c r="G14">
        <v>0</v>
      </c>
      <c r="H14">
        <v>34649.410000000003</v>
      </c>
      <c r="I14">
        <v>-82.1</v>
      </c>
      <c r="J14">
        <v>56497.02</v>
      </c>
      <c r="M14">
        <v>-1498905.58</v>
      </c>
      <c r="N14">
        <v>1708771</v>
      </c>
      <c r="O14">
        <v>1911848.66</v>
      </c>
      <c r="P14">
        <v>450000</v>
      </c>
      <c r="Q14">
        <v>438.88</v>
      </c>
      <c r="R14">
        <v>2171250</v>
      </c>
      <c r="S14">
        <v>33000</v>
      </c>
      <c r="T14">
        <v>2878758.22</v>
      </c>
      <c r="U14">
        <v>3300</v>
      </c>
      <c r="V14">
        <v>38500</v>
      </c>
      <c r="W14">
        <v>1336741.7</v>
      </c>
      <c r="X14">
        <v>59821.99</v>
      </c>
      <c r="Y14" s="59">
        <f t="shared" si="2"/>
        <v>402866.13</v>
      </c>
      <c r="Z14" s="185">
        <f t="shared" si="3"/>
        <v>0</v>
      </c>
      <c r="AA14" s="19">
        <f t="shared" si="4"/>
        <v>402866.13</v>
      </c>
      <c r="AB14" s="186">
        <f t="shared" si="5"/>
        <v>4566537.54</v>
      </c>
      <c r="AC14" s="187">
        <f t="shared" si="6"/>
        <v>4317121.91</v>
      </c>
      <c r="AD14" s="24">
        <f t="shared" si="7"/>
        <v>249415.62999999989</v>
      </c>
    </row>
    <row r="15" spans="1:30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2515</v>
      </c>
      <c r="F15">
        <v>364864.74</v>
      </c>
      <c r="G15">
        <v>0</v>
      </c>
      <c r="H15">
        <v>50819.63</v>
      </c>
      <c r="I15">
        <v>4</v>
      </c>
      <c r="J15">
        <v>31</v>
      </c>
      <c r="M15">
        <v>-544230.6</v>
      </c>
      <c r="N15">
        <v>803987.63</v>
      </c>
      <c r="O15">
        <v>1601061.26</v>
      </c>
      <c r="P15">
        <v>174000</v>
      </c>
      <c r="Q15">
        <v>570.98</v>
      </c>
      <c r="R15">
        <v>542260</v>
      </c>
      <c r="S15">
        <v>16500</v>
      </c>
      <c r="T15">
        <v>1311388.33</v>
      </c>
      <c r="V15">
        <v>11978.95</v>
      </c>
      <c r="W15">
        <v>837349.86</v>
      </c>
      <c r="X15">
        <v>17712.759999999998</v>
      </c>
      <c r="Y15" s="59">
        <f t="shared" si="2"/>
        <v>415684.37</v>
      </c>
      <c r="Z15" s="185">
        <f t="shared" si="3"/>
        <v>0</v>
      </c>
      <c r="AA15" s="19">
        <f t="shared" si="4"/>
        <v>415684.37</v>
      </c>
      <c r="AB15" s="186">
        <f t="shared" si="5"/>
        <v>2334392.2400000002</v>
      </c>
      <c r="AC15" s="187">
        <f t="shared" si="6"/>
        <v>2178429.9</v>
      </c>
      <c r="AD15" s="24">
        <f t="shared" si="7"/>
        <v>155962.34000000032</v>
      </c>
    </row>
    <row r="16" spans="1:30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2516</v>
      </c>
      <c r="F16">
        <v>865088.45</v>
      </c>
      <c r="G16">
        <v>0</v>
      </c>
      <c r="H16">
        <v>61371.46</v>
      </c>
      <c r="I16">
        <v>130264.33</v>
      </c>
      <c r="J16">
        <v>91933.47</v>
      </c>
      <c r="L16">
        <v>554.63</v>
      </c>
      <c r="M16">
        <v>-959933.11</v>
      </c>
      <c r="N16">
        <v>1350408.04</v>
      </c>
      <c r="O16">
        <v>2039321.99</v>
      </c>
      <c r="P16">
        <v>469500</v>
      </c>
      <c r="Q16">
        <v>655.04999999999995</v>
      </c>
      <c r="R16">
        <v>2229060</v>
      </c>
      <c r="S16">
        <v>42250</v>
      </c>
      <c r="T16">
        <v>2904231</v>
      </c>
      <c r="U16">
        <v>10705</v>
      </c>
      <c r="V16">
        <v>1840</v>
      </c>
      <c r="W16">
        <v>1062786.94</v>
      </c>
      <c r="X16">
        <v>43595.95</v>
      </c>
      <c r="Y16" s="59">
        <f t="shared" si="2"/>
        <v>926459.90999999992</v>
      </c>
      <c r="Z16" s="185">
        <f t="shared" si="3"/>
        <v>554.63</v>
      </c>
      <c r="AA16" s="19">
        <f t="shared" si="4"/>
        <v>925905.27999999991</v>
      </c>
      <c r="AB16" s="186">
        <f t="shared" si="5"/>
        <v>4780787.04</v>
      </c>
      <c r="AC16" s="187">
        <f t="shared" si="6"/>
        <v>4023158.89</v>
      </c>
      <c r="AD16" s="24">
        <f t="shared" si="7"/>
        <v>757628.14999999991</v>
      </c>
    </row>
    <row r="17" spans="1:30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2517</v>
      </c>
      <c r="F17">
        <v>532822.19999999995</v>
      </c>
      <c r="G17">
        <v>0</v>
      </c>
      <c r="H17">
        <v>39247.370000000003</v>
      </c>
      <c r="I17">
        <v>3</v>
      </c>
      <c r="J17">
        <v>32</v>
      </c>
      <c r="L17">
        <v>0</v>
      </c>
      <c r="M17">
        <v>-2088718.15</v>
      </c>
      <c r="N17">
        <v>2389700.83</v>
      </c>
      <c r="O17">
        <v>1577291.09</v>
      </c>
      <c r="Q17">
        <v>943.94</v>
      </c>
      <c r="R17">
        <v>1926140</v>
      </c>
      <c r="S17">
        <v>26500</v>
      </c>
      <c r="T17">
        <v>2523676</v>
      </c>
      <c r="U17">
        <v>12620</v>
      </c>
      <c r="V17">
        <v>4178</v>
      </c>
      <c r="W17">
        <v>702157.06</v>
      </c>
      <c r="X17">
        <v>17122.080000000002</v>
      </c>
      <c r="Y17" s="59">
        <f t="shared" si="2"/>
        <v>572069.56999999995</v>
      </c>
      <c r="Z17" s="185">
        <f t="shared" si="3"/>
        <v>0</v>
      </c>
      <c r="AA17" s="19">
        <f t="shared" si="4"/>
        <v>572069.56999999995</v>
      </c>
      <c r="AB17" s="186">
        <f t="shared" si="5"/>
        <v>3530875.0300000003</v>
      </c>
      <c r="AC17" s="187">
        <f t="shared" si="6"/>
        <v>3259753.14</v>
      </c>
      <c r="AD17" s="24">
        <f t="shared" si="7"/>
        <v>271121.89000000013</v>
      </c>
    </row>
    <row r="18" spans="1:30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2518</v>
      </c>
      <c r="F18">
        <v>624704.6</v>
      </c>
      <c r="G18">
        <v>0</v>
      </c>
      <c r="H18">
        <v>51535.59</v>
      </c>
      <c r="I18">
        <v>30323.27</v>
      </c>
      <c r="J18">
        <v>15626.12</v>
      </c>
      <c r="M18">
        <v>-5088737.17</v>
      </c>
      <c r="N18">
        <v>5385590.1100000003</v>
      </c>
      <c r="O18">
        <v>1540747.01</v>
      </c>
      <c r="P18">
        <v>466200</v>
      </c>
      <c r="Q18">
        <v>710.02</v>
      </c>
      <c r="R18">
        <v>1470390</v>
      </c>
      <c r="S18">
        <v>22000</v>
      </c>
      <c r="T18">
        <v>1971304</v>
      </c>
      <c r="U18">
        <v>9120</v>
      </c>
      <c r="V18">
        <v>4046.95</v>
      </c>
      <c r="W18">
        <v>1063927.6599999999</v>
      </c>
      <c r="X18">
        <v>26311.78</v>
      </c>
      <c r="Y18" s="59">
        <f t="shared" si="2"/>
        <v>676240.19</v>
      </c>
      <c r="Z18" s="185">
        <f t="shared" si="3"/>
        <v>0</v>
      </c>
      <c r="AA18" s="19">
        <f t="shared" si="4"/>
        <v>676240.19</v>
      </c>
      <c r="AB18" s="186">
        <f t="shared" si="5"/>
        <v>3500047.0300000003</v>
      </c>
      <c r="AC18" s="187">
        <f t="shared" si="6"/>
        <v>3074710.3899999997</v>
      </c>
      <c r="AD18" s="24">
        <f t="shared" si="7"/>
        <v>425336.6400000006</v>
      </c>
    </row>
    <row r="19" spans="1:30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2519</v>
      </c>
      <c r="F19">
        <v>1313424.3799999999</v>
      </c>
      <c r="G19">
        <v>0</v>
      </c>
      <c r="H19">
        <v>157631.16</v>
      </c>
      <c r="I19">
        <v>665171.05000000005</v>
      </c>
      <c r="J19">
        <v>771239.97</v>
      </c>
      <c r="K19">
        <v>4500</v>
      </c>
      <c r="L19">
        <v>11803.38</v>
      </c>
      <c r="M19">
        <v>2038830.18</v>
      </c>
      <c r="N19">
        <v>1034850.95</v>
      </c>
      <c r="O19">
        <v>3402051.98</v>
      </c>
      <c r="P19">
        <v>121550</v>
      </c>
      <c r="Q19">
        <v>3465.86</v>
      </c>
      <c r="R19">
        <v>3831192.18</v>
      </c>
      <c r="S19">
        <v>49500</v>
      </c>
      <c r="T19">
        <v>5011046.18</v>
      </c>
      <c r="U19">
        <v>4904</v>
      </c>
      <c r="W19">
        <v>2255526.91</v>
      </c>
      <c r="X19">
        <v>318800.88</v>
      </c>
      <c r="Y19" s="59">
        <f t="shared" si="2"/>
        <v>1471055.5399999998</v>
      </c>
      <c r="Z19" s="185">
        <f t="shared" si="3"/>
        <v>16303.38</v>
      </c>
      <c r="AA19" s="19">
        <f t="shared" si="4"/>
        <v>1454752.16</v>
      </c>
      <c r="AB19" s="186">
        <f t="shared" si="5"/>
        <v>7407760.0199999996</v>
      </c>
      <c r="AC19" s="187">
        <f t="shared" si="6"/>
        <v>7590277.9699999997</v>
      </c>
      <c r="AD19" s="24">
        <f t="shared" ref="AD19:AD22" si="8">AB19-AC19</f>
        <v>-182517.95000000019</v>
      </c>
    </row>
    <row r="20" spans="1:30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2520</v>
      </c>
      <c r="F20">
        <v>799083.52000000002</v>
      </c>
      <c r="G20">
        <v>0</v>
      </c>
      <c r="H20">
        <v>43467.63</v>
      </c>
      <c r="I20">
        <v>41610.69</v>
      </c>
      <c r="J20">
        <v>55700.09</v>
      </c>
      <c r="K20">
        <v>5500</v>
      </c>
      <c r="L20">
        <v>430.03</v>
      </c>
      <c r="M20">
        <v>-778306.26</v>
      </c>
      <c r="N20">
        <v>1778360.15</v>
      </c>
      <c r="O20">
        <v>2454142.9300000002</v>
      </c>
      <c r="Q20">
        <v>27955.7</v>
      </c>
      <c r="R20">
        <v>1952202.5</v>
      </c>
      <c r="S20">
        <v>21000</v>
      </c>
      <c r="T20">
        <v>3123220.5</v>
      </c>
      <c r="U20">
        <v>2830.99</v>
      </c>
      <c r="W20">
        <v>1321169.24</v>
      </c>
      <c r="X20">
        <v>74202.39</v>
      </c>
      <c r="Y20" s="59">
        <f t="shared" si="2"/>
        <v>842551.15</v>
      </c>
      <c r="Z20" s="185">
        <f t="shared" si="3"/>
        <v>5930.03</v>
      </c>
      <c r="AA20" s="19">
        <f t="shared" si="4"/>
        <v>836621.12</v>
      </c>
      <c r="AB20" s="186">
        <f t="shared" si="5"/>
        <v>4455301.1300000008</v>
      </c>
      <c r="AC20" s="187">
        <f t="shared" si="6"/>
        <v>4521423.12</v>
      </c>
      <c r="AD20" s="24">
        <f t="shared" si="8"/>
        <v>-66121.989999999292</v>
      </c>
    </row>
    <row r="21" spans="1:30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2521</v>
      </c>
      <c r="F21">
        <v>572887.30000000005</v>
      </c>
      <c r="G21">
        <v>0</v>
      </c>
      <c r="H21">
        <v>100586.15</v>
      </c>
      <c r="I21">
        <v>2068.23</v>
      </c>
      <c r="J21">
        <v>202703.43</v>
      </c>
      <c r="K21">
        <v>4500</v>
      </c>
      <c r="L21">
        <v>197848.9</v>
      </c>
      <c r="M21">
        <v>-418060.58</v>
      </c>
      <c r="N21">
        <v>1748544.54</v>
      </c>
      <c r="O21">
        <v>2364527.89</v>
      </c>
      <c r="P21">
        <v>177750</v>
      </c>
      <c r="Q21">
        <v>1789.9</v>
      </c>
      <c r="R21">
        <v>2995398</v>
      </c>
      <c r="S21">
        <v>48000</v>
      </c>
      <c r="T21">
        <v>3626513</v>
      </c>
      <c r="U21">
        <v>11131.9</v>
      </c>
      <c r="W21">
        <v>2554604.84</v>
      </c>
      <c r="X21">
        <v>49803.8</v>
      </c>
      <c r="Y21" s="59">
        <f t="shared" si="2"/>
        <v>673473.45000000007</v>
      </c>
      <c r="Z21" s="185">
        <f t="shared" si="3"/>
        <v>202348.9</v>
      </c>
      <c r="AA21" s="19">
        <f t="shared" si="4"/>
        <v>471124.55000000005</v>
      </c>
      <c r="AB21" s="186">
        <f t="shared" si="5"/>
        <v>5587465.79</v>
      </c>
      <c r="AC21" s="187">
        <f t="shared" si="6"/>
        <v>6242053.54</v>
      </c>
      <c r="AD21" s="24">
        <f t="shared" si="8"/>
        <v>-654587.75</v>
      </c>
    </row>
    <row r="22" spans="1:30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2522</v>
      </c>
      <c r="F22">
        <v>670668.79</v>
      </c>
      <c r="G22">
        <v>0</v>
      </c>
      <c r="H22">
        <v>129413.65</v>
      </c>
      <c r="I22">
        <v>1207949.51</v>
      </c>
      <c r="J22">
        <v>103382.89</v>
      </c>
      <c r="K22">
        <v>4600</v>
      </c>
      <c r="L22">
        <v>12910.83</v>
      </c>
      <c r="M22">
        <v>-214205.16</v>
      </c>
      <c r="N22">
        <v>2705484.32</v>
      </c>
      <c r="O22">
        <v>1943465.45</v>
      </c>
      <c r="P22">
        <v>137400</v>
      </c>
      <c r="Q22">
        <v>2746.6</v>
      </c>
      <c r="R22">
        <v>2234918</v>
      </c>
      <c r="S22">
        <v>33000</v>
      </c>
      <c r="T22">
        <v>2916562</v>
      </c>
      <c r="U22">
        <v>28530</v>
      </c>
      <c r="W22">
        <v>1659438.83</v>
      </c>
      <c r="X22">
        <v>144374.37</v>
      </c>
      <c r="Y22" s="59">
        <f t="shared" si="2"/>
        <v>800082.44000000006</v>
      </c>
      <c r="Z22" s="185">
        <f t="shared" si="3"/>
        <v>17510.830000000002</v>
      </c>
      <c r="AA22" s="19">
        <f t="shared" si="4"/>
        <v>782571.6100000001</v>
      </c>
      <c r="AB22" s="186">
        <f t="shared" si="5"/>
        <v>4351530.05</v>
      </c>
      <c r="AC22" s="187">
        <f t="shared" si="6"/>
        <v>4748905.2</v>
      </c>
      <c r="AD22" s="24">
        <f t="shared" si="8"/>
        <v>-397375.15000000037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39"/>
  <sheetViews>
    <sheetView topLeftCell="A30" zoomScale="102" zoomScaleNormal="102" workbookViewId="0">
      <selection activeCell="B48" sqref="B48"/>
    </sheetView>
  </sheetViews>
  <sheetFormatPr defaultRowHeight="13.8" x14ac:dyDescent="0.25"/>
  <cols>
    <col min="1" max="1" width="31.5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2523</v>
      </c>
      <c r="J1" t="s">
        <v>2064</v>
      </c>
      <c r="K1" t="s">
        <v>2065</v>
      </c>
      <c r="L1" t="s">
        <v>2066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2524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2082</v>
      </c>
      <c r="AG1" t="s">
        <v>2668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2525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2663</v>
      </c>
      <c r="Q2" t="s">
        <v>2664</v>
      </c>
      <c r="R2" t="s">
        <v>2665</v>
      </c>
      <c r="S2" t="s">
        <v>2526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2106</v>
      </c>
      <c r="AG2" t="s">
        <v>2669</v>
      </c>
    </row>
    <row r="3" spans="1:33" x14ac:dyDescent="0.25">
      <c r="A3" t="s">
        <v>2107</v>
      </c>
      <c r="B3">
        <v>72951056.739999995</v>
      </c>
      <c r="C3">
        <v>3273779.7</v>
      </c>
      <c r="D3">
        <v>27207388.870000001</v>
      </c>
      <c r="E3">
        <v>54.2</v>
      </c>
      <c r="F3">
        <v>76169296.799999997</v>
      </c>
      <c r="G3">
        <v>41525629.719999999</v>
      </c>
      <c r="H3">
        <v>2</v>
      </c>
      <c r="I3">
        <v>194900</v>
      </c>
      <c r="J3">
        <v>674079.83</v>
      </c>
      <c r="K3">
        <v>2665592.66</v>
      </c>
      <c r="L3">
        <v>339823.45</v>
      </c>
      <c r="M3">
        <v>4977915.72</v>
      </c>
      <c r="N3">
        <v>2729834.37</v>
      </c>
      <c r="O3">
        <v>1087395.83</v>
      </c>
      <c r="P3">
        <v>-4711259.3099999996</v>
      </c>
      <c r="Q3">
        <v>-28321126.960000001</v>
      </c>
      <c r="R3">
        <v>246323751.83000001</v>
      </c>
      <c r="S3">
        <v>19831.689999999999</v>
      </c>
      <c r="T3">
        <v>139954781.61000001</v>
      </c>
      <c r="U3">
        <v>19299172.850000001</v>
      </c>
      <c r="V3">
        <v>218910.06</v>
      </c>
      <c r="W3">
        <v>1284</v>
      </c>
      <c r="X3">
        <v>153986552.49000001</v>
      </c>
      <c r="Y3">
        <v>32645769.629999999</v>
      </c>
      <c r="Z3">
        <v>188546992.47</v>
      </c>
      <c r="AA3">
        <v>1757721.51</v>
      </c>
      <c r="AB3">
        <v>1584988.69</v>
      </c>
      <c r="AC3">
        <v>138364868.18000001</v>
      </c>
      <c r="AD3">
        <v>16214319.73</v>
      </c>
      <c r="AE3">
        <v>209270</v>
      </c>
      <c r="AF3">
        <v>3892020.37</v>
      </c>
      <c r="AG3">
        <v>20.77</v>
      </c>
    </row>
    <row r="4" spans="1:33" x14ac:dyDescent="0.25">
      <c r="A4" t="s">
        <v>2527</v>
      </c>
      <c r="B4">
        <v>619111.97</v>
      </c>
      <c r="C4">
        <v>0</v>
      </c>
      <c r="D4">
        <v>63640.58</v>
      </c>
      <c r="F4">
        <v>133187.72</v>
      </c>
      <c r="G4">
        <v>309196.02</v>
      </c>
      <c r="J4">
        <v>2000</v>
      </c>
      <c r="K4">
        <v>13636</v>
      </c>
      <c r="M4">
        <v>18000</v>
      </c>
      <c r="N4">
        <v>1525.23</v>
      </c>
      <c r="Q4">
        <v>-946180.13</v>
      </c>
      <c r="R4">
        <v>2193223.69</v>
      </c>
      <c r="T4">
        <v>1315795.28</v>
      </c>
      <c r="U4">
        <v>96800</v>
      </c>
      <c r="V4">
        <v>1148.9100000000001</v>
      </c>
      <c r="X4">
        <v>1251490</v>
      </c>
      <c r="Z4">
        <v>1546564</v>
      </c>
      <c r="AA4">
        <v>98920</v>
      </c>
      <c r="AB4">
        <v>9184</v>
      </c>
      <c r="AC4">
        <v>1072857.3500000001</v>
      </c>
      <c r="AD4">
        <v>33277.339999999997</v>
      </c>
      <c r="AF4">
        <v>61500</v>
      </c>
    </row>
    <row r="5" spans="1:33" x14ac:dyDescent="0.25">
      <c r="A5" t="s">
        <v>2528</v>
      </c>
      <c r="B5">
        <v>1092472.6200000001</v>
      </c>
      <c r="C5">
        <v>0</v>
      </c>
      <c r="D5">
        <v>87492.63</v>
      </c>
      <c r="F5">
        <v>845753.36</v>
      </c>
      <c r="G5">
        <v>990287.95</v>
      </c>
      <c r="K5">
        <v>14380</v>
      </c>
      <c r="M5">
        <v>15000</v>
      </c>
      <c r="N5">
        <v>653</v>
      </c>
      <c r="P5">
        <v>-922201.13</v>
      </c>
      <c r="Q5">
        <v>2258870.67</v>
      </c>
      <c r="R5">
        <v>1265427.9099999999</v>
      </c>
      <c r="T5">
        <v>1311969.1000000001</v>
      </c>
      <c r="U5">
        <v>135000</v>
      </c>
      <c r="V5">
        <v>1876.27</v>
      </c>
      <c r="X5">
        <v>1064920</v>
      </c>
      <c r="Y5">
        <v>3600</v>
      </c>
      <c r="Z5">
        <v>1235893.6200000001</v>
      </c>
      <c r="AA5">
        <v>11820</v>
      </c>
      <c r="AB5">
        <v>8992</v>
      </c>
      <c r="AC5">
        <v>844663.17</v>
      </c>
      <c r="AD5">
        <v>12405.47</v>
      </c>
      <c r="AF5">
        <v>19715</v>
      </c>
    </row>
    <row r="6" spans="1:33" x14ac:dyDescent="0.25">
      <c r="A6" t="s">
        <v>2529</v>
      </c>
      <c r="B6">
        <v>608293.4</v>
      </c>
      <c r="C6">
        <v>0</v>
      </c>
      <c r="D6">
        <v>39741.120000000003</v>
      </c>
      <c r="F6">
        <v>996641.87</v>
      </c>
      <c r="G6">
        <v>847686.47</v>
      </c>
      <c r="J6">
        <v>0</v>
      </c>
      <c r="K6">
        <v>19405</v>
      </c>
      <c r="M6">
        <v>227840</v>
      </c>
      <c r="N6">
        <v>1205.83</v>
      </c>
      <c r="O6">
        <v>48000</v>
      </c>
      <c r="Q6">
        <v>-1059509.03</v>
      </c>
      <c r="R6">
        <v>3482828.65</v>
      </c>
      <c r="T6">
        <v>936904.53</v>
      </c>
      <c r="U6">
        <v>48260</v>
      </c>
      <c r="V6">
        <v>1433.19</v>
      </c>
      <c r="X6">
        <v>1211150</v>
      </c>
      <c r="Z6">
        <v>1289971.32</v>
      </c>
      <c r="AA6">
        <v>5000</v>
      </c>
      <c r="AB6">
        <v>2700</v>
      </c>
      <c r="AC6">
        <v>1083151.46</v>
      </c>
      <c r="AD6">
        <v>34332.53</v>
      </c>
      <c r="AF6">
        <v>10000</v>
      </c>
    </row>
    <row r="7" spans="1:33" x14ac:dyDescent="0.25">
      <c r="A7" t="s">
        <v>2530</v>
      </c>
      <c r="B7">
        <v>722049.09</v>
      </c>
      <c r="C7">
        <v>0</v>
      </c>
      <c r="D7">
        <v>55225.57</v>
      </c>
      <c r="F7">
        <v>60981.41</v>
      </c>
      <c r="G7">
        <v>501532.68</v>
      </c>
      <c r="J7">
        <v>2500</v>
      </c>
      <c r="K7">
        <v>25662.5</v>
      </c>
      <c r="M7">
        <v>26730.400000000001</v>
      </c>
      <c r="N7">
        <v>1358</v>
      </c>
      <c r="O7">
        <v>1800</v>
      </c>
      <c r="Q7">
        <v>-2360717.37</v>
      </c>
      <c r="R7">
        <v>3940312</v>
      </c>
      <c r="T7">
        <v>1224970.8</v>
      </c>
      <c r="U7">
        <v>88500</v>
      </c>
      <c r="V7">
        <v>2362.4299999999998</v>
      </c>
      <c r="X7">
        <v>1017970</v>
      </c>
      <c r="Z7">
        <v>1162970</v>
      </c>
      <c r="AA7">
        <v>49528</v>
      </c>
      <c r="AC7">
        <v>1378089.03</v>
      </c>
      <c r="AD7">
        <v>29572.98</v>
      </c>
      <c r="AF7">
        <v>11500</v>
      </c>
    </row>
    <row r="8" spans="1:33" x14ac:dyDescent="0.25">
      <c r="A8" t="s">
        <v>2531</v>
      </c>
      <c r="B8">
        <v>568476.27</v>
      </c>
      <c r="C8">
        <v>0</v>
      </c>
      <c r="D8">
        <v>97384.03</v>
      </c>
      <c r="F8">
        <v>270168.86</v>
      </c>
      <c r="G8">
        <v>521104.7</v>
      </c>
      <c r="I8">
        <v>194900</v>
      </c>
      <c r="J8">
        <v>0</v>
      </c>
      <c r="K8">
        <v>19380</v>
      </c>
      <c r="M8">
        <v>36000</v>
      </c>
      <c r="N8">
        <v>1859.02</v>
      </c>
      <c r="Q8">
        <v>-1039799.05</v>
      </c>
      <c r="R8">
        <v>2735240.51</v>
      </c>
      <c r="T8">
        <v>1400883.97</v>
      </c>
      <c r="U8">
        <v>32950</v>
      </c>
      <c r="V8">
        <v>1342.45</v>
      </c>
      <c r="X8">
        <v>1472110</v>
      </c>
      <c r="Y8">
        <v>0.11</v>
      </c>
      <c r="Z8">
        <v>1616950</v>
      </c>
      <c r="AA8">
        <v>2500</v>
      </c>
      <c r="AC8">
        <v>1323314.3600000001</v>
      </c>
      <c r="AD8">
        <v>46518.79</v>
      </c>
      <c r="AF8">
        <v>18650</v>
      </c>
    </row>
    <row r="9" spans="1:33" x14ac:dyDescent="0.25">
      <c r="A9" t="s">
        <v>2532</v>
      </c>
      <c r="B9">
        <v>614293.75</v>
      </c>
      <c r="C9">
        <v>0</v>
      </c>
      <c r="D9">
        <v>320166.31</v>
      </c>
      <c r="F9">
        <v>745203.59</v>
      </c>
      <c r="G9">
        <v>1344417.45</v>
      </c>
      <c r="K9">
        <v>36276</v>
      </c>
      <c r="M9">
        <v>39400</v>
      </c>
      <c r="N9">
        <v>1129.21</v>
      </c>
      <c r="Q9">
        <v>399455.93</v>
      </c>
      <c r="R9">
        <v>2266802.89</v>
      </c>
      <c r="T9">
        <v>1157451.1399999999</v>
      </c>
      <c r="U9">
        <v>115600</v>
      </c>
      <c r="V9">
        <v>861.06</v>
      </c>
      <c r="X9">
        <v>559150</v>
      </c>
      <c r="Z9">
        <v>770815</v>
      </c>
      <c r="AA9">
        <v>28840</v>
      </c>
      <c r="AC9">
        <v>685930.18</v>
      </c>
      <c r="AD9">
        <v>39840.089999999997</v>
      </c>
      <c r="AF9">
        <v>26619.86</v>
      </c>
    </row>
    <row r="10" spans="1:33" x14ac:dyDescent="0.25">
      <c r="A10" t="s">
        <v>2533</v>
      </c>
      <c r="B10">
        <v>1015512.47</v>
      </c>
      <c r="C10">
        <v>18100</v>
      </c>
      <c r="D10">
        <v>39230.46</v>
      </c>
      <c r="F10">
        <v>925105.18</v>
      </c>
      <c r="G10">
        <v>307171.46999999997</v>
      </c>
      <c r="K10">
        <v>25524</v>
      </c>
      <c r="M10">
        <v>49600</v>
      </c>
      <c r="N10">
        <v>1081.23</v>
      </c>
      <c r="O10">
        <v>1785</v>
      </c>
      <c r="Q10">
        <v>-458338.28</v>
      </c>
      <c r="R10">
        <v>2678016.84</v>
      </c>
      <c r="T10">
        <v>969123.6</v>
      </c>
      <c r="U10">
        <v>157500</v>
      </c>
      <c r="V10">
        <v>2519.36</v>
      </c>
      <c r="X10">
        <v>1087800</v>
      </c>
      <c r="Z10">
        <v>1257080</v>
      </c>
      <c r="AA10">
        <v>16580</v>
      </c>
      <c r="AC10">
        <v>888738.82</v>
      </c>
      <c r="AD10">
        <v>31793.35</v>
      </c>
      <c r="AF10">
        <v>15300</v>
      </c>
    </row>
    <row r="11" spans="1:33" x14ac:dyDescent="0.25">
      <c r="A11" t="s">
        <v>2534</v>
      </c>
      <c r="B11">
        <v>634688.80000000005</v>
      </c>
      <c r="C11">
        <v>0</v>
      </c>
      <c r="D11">
        <v>188632.08</v>
      </c>
      <c r="E11">
        <v>0</v>
      </c>
      <c r="F11">
        <v>103923.46</v>
      </c>
      <c r="G11">
        <v>412134.48</v>
      </c>
      <c r="J11">
        <v>5200</v>
      </c>
      <c r="K11">
        <v>21380</v>
      </c>
      <c r="N11">
        <v>1232.6600000000001</v>
      </c>
      <c r="Q11">
        <v>-172238.11</v>
      </c>
      <c r="R11">
        <v>1804328.64</v>
      </c>
      <c r="T11">
        <v>863664.89</v>
      </c>
      <c r="V11">
        <v>2123.5700000000002</v>
      </c>
      <c r="W11">
        <v>1284</v>
      </c>
      <c r="X11">
        <v>1069490</v>
      </c>
      <c r="Z11">
        <v>1292903</v>
      </c>
      <c r="AA11">
        <v>20760</v>
      </c>
      <c r="AB11">
        <v>9872</v>
      </c>
      <c r="AC11">
        <v>687420.22</v>
      </c>
      <c r="AD11">
        <v>236131.61</v>
      </c>
      <c r="AF11">
        <v>10000</v>
      </c>
    </row>
    <row r="12" spans="1:33" x14ac:dyDescent="0.25">
      <c r="A12" t="s">
        <v>2535</v>
      </c>
      <c r="B12">
        <v>668836.86</v>
      </c>
      <c r="C12">
        <v>0</v>
      </c>
      <c r="D12">
        <v>118581.72</v>
      </c>
      <c r="F12">
        <v>221503.69</v>
      </c>
      <c r="G12">
        <v>231845.12</v>
      </c>
      <c r="K12">
        <v>13380</v>
      </c>
      <c r="N12">
        <v>2662.1</v>
      </c>
      <c r="Q12">
        <v>701019.82</v>
      </c>
      <c r="R12">
        <v>667029.63</v>
      </c>
      <c r="T12">
        <v>1176496.6499999999</v>
      </c>
      <c r="U12">
        <v>66080</v>
      </c>
      <c r="V12">
        <v>1674.49</v>
      </c>
      <c r="X12">
        <v>858220</v>
      </c>
      <c r="Z12">
        <v>1019433</v>
      </c>
      <c r="AA12">
        <v>4260</v>
      </c>
      <c r="AC12">
        <v>1114258.49</v>
      </c>
      <c r="AD12">
        <v>86343.81</v>
      </c>
      <c r="AF12">
        <v>21500</v>
      </c>
    </row>
    <row r="13" spans="1:33" x14ac:dyDescent="0.25">
      <c r="A13" t="s">
        <v>2536</v>
      </c>
      <c r="B13">
        <v>310387.34000000003</v>
      </c>
      <c r="C13">
        <v>0</v>
      </c>
      <c r="D13">
        <v>229817.08</v>
      </c>
      <c r="F13">
        <v>3</v>
      </c>
      <c r="G13">
        <v>938369.92</v>
      </c>
      <c r="J13">
        <v>0</v>
      </c>
      <c r="K13">
        <v>13380</v>
      </c>
      <c r="N13">
        <v>1739.64</v>
      </c>
      <c r="Q13">
        <v>834642.66</v>
      </c>
      <c r="R13">
        <v>818351.54</v>
      </c>
      <c r="T13">
        <v>1155505.6499999999</v>
      </c>
      <c r="V13">
        <v>1352.11</v>
      </c>
      <c r="X13">
        <v>1190430</v>
      </c>
      <c r="Z13">
        <v>1344287</v>
      </c>
      <c r="AA13">
        <v>38180</v>
      </c>
      <c r="AB13">
        <v>2904</v>
      </c>
      <c r="AC13">
        <v>956890.09</v>
      </c>
      <c r="AD13">
        <v>84563.17</v>
      </c>
      <c r="AF13">
        <v>110000</v>
      </c>
    </row>
    <row r="14" spans="1:33" x14ac:dyDescent="0.25">
      <c r="A14" t="s">
        <v>2537</v>
      </c>
      <c r="B14">
        <v>754284.9</v>
      </c>
      <c r="C14">
        <v>0</v>
      </c>
      <c r="D14">
        <v>125011.71</v>
      </c>
      <c r="F14">
        <v>552110.39</v>
      </c>
      <c r="G14">
        <v>76658.039999999994</v>
      </c>
      <c r="K14">
        <v>21724</v>
      </c>
      <c r="M14">
        <v>3500</v>
      </c>
      <c r="N14">
        <v>5002.62</v>
      </c>
      <c r="O14">
        <v>1800</v>
      </c>
      <c r="Q14">
        <v>-2551898</v>
      </c>
      <c r="R14">
        <v>3873985.05</v>
      </c>
      <c r="T14">
        <v>1620120.9</v>
      </c>
      <c r="U14">
        <v>27600</v>
      </c>
      <c r="V14">
        <v>1159.3900000000001</v>
      </c>
      <c r="X14">
        <v>1541240</v>
      </c>
      <c r="Y14">
        <v>24</v>
      </c>
      <c r="Z14">
        <v>1629240</v>
      </c>
      <c r="AA14">
        <v>85922</v>
      </c>
      <c r="AC14">
        <v>1191663.42</v>
      </c>
      <c r="AD14">
        <v>16401.490000000002</v>
      </c>
      <c r="AF14">
        <v>112966.01</v>
      </c>
    </row>
    <row r="15" spans="1:33" x14ac:dyDescent="0.25">
      <c r="A15" t="s">
        <v>2538</v>
      </c>
      <c r="B15">
        <v>751107.34</v>
      </c>
      <c r="C15">
        <v>0</v>
      </c>
      <c r="D15">
        <v>222294.13</v>
      </c>
      <c r="F15">
        <v>1411206.45</v>
      </c>
      <c r="G15">
        <v>399508.06</v>
      </c>
      <c r="K15">
        <v>27953.08</v>
      </c>
      <c r="M15">
        <v>150627.5</v>
      </c>
      <c r="N15">
        <v>863.5</v>
      </c>
      <c r="O15">
        <v>1000</v>
      </c>
      <c r="P15">
        <v>244702.28</v>
      </c>
      <c r="Q15">
        <v>208775.07</v>
      </c>
      <c r="R15">
        <v>2037072.22</v>
      </c>
      <c r="T15">
        <v>1040696.83</v>
      </c>
      <c r="U15">
        <v>90000</v>
      </c>
      <c r="V15">
        <v>857.48</v>
      </c>
      <c r="X15">
        <v>1647250</v>
      </c>
      <c r="Y15">
        <v>97.91</v>
      </c>
      <c r="Z15">
        <v>1780982.8</v>
      </c>
      <c r="AB15">
        <v>25040</v>
      </c>
      <c r="AC15">
        <v>762433.13</v>
      </c>
      <c r="AD15">
        <v>87323.96</v>
      </c>
      <c r="AF15">
        <v>10000</v>
      </c>
    </row>
    <row r="16" spans="1:33" x14ac:dyDescent="0.25">
      <c r="A16" t="s">
        <v>2539</v>
      </c>
      <c r="B16">
        <v>375962.7</v>
      </c>
      <c r="C16">
        <v>47000</v>
      </c>
      <c r="D16">
        <v>97046.81</v>
      </c>
      <c r="F16">
        <v>1</v>
      </c>
      <c r="G16">
        <v>393614.86</v>
      </c>
      <c r="K16">
        <v>22224</v>
      </c>
      <c r="M16">
        <v>101000</v>
      </c>
      <c r="N16">
        <v>621</v>
      </c>
      <c r="O16">
        <v>1785</v>
      </c>
      <c r="Q16">
        <v>-1736617.52</v>
      </c>
      <c r="R16">
        <v>2706524.69</v>
      </c>
      <c r="T16">
        <v>640960.29</v>
      </c>
      <c r="U16">
        <v>94900</v>
      </c>
      <c r="V16">
        <v>1142.48</v>
      </c>
      <c r="X16">
        <v>1493220</v>
      </c>
      <c r="Z16">
        <v>1609811.11</v>
      </c>
      <c r="AA16">
        <v>13080</v>
      </c>
      <c r="AB16">
        <v>9824</v>
      </c>
      <c r="AC16">
        <v>624507.54</v>
      </c>
      <c r="AD16">
        <v>142411.92000000001</v>
      </c>
      <c r="AF16">
        <v>12500</v>
      </c>
    </row>
    <row r="17" spans="1:32" x14ac:dyDescent="0.25">
      <c r="A17" t="s">
        <v>2540</v>
      </c>
      <c r="B17">
        <v>276602.03999999998</v>
      </c>
      <c r="C17">
        <v>0</v>
      </c>
      <c r="D17">
        <v>286049.34999999998</v>
      </c>
      <c r="F17">
        <v>2634894.16</v>
      </c>
      <c r="G17">
        <v>1472964.67</v>
      </c>
      <c r="J17">
        <v>0</v>
      </c>
      <c r="K17">
        <v>15380</v>
      </c>
      <c r="M17">
        <v>29000</v>
      </c>
      <c r="N17">
        <v>2139.77</v>
      </c>
      <c r="Q17">
        <v>2956076.69</v>
      </c>
      <c r="R17">
        <v>865508.28</v>
      </c>
      <c r="T17">
        <v>1446404.44</v>
      </c>
      <c r="U17">
        <v>12000</v>
      </c>
      <c r="V17">
        <v>563.72</v>
      </c>
      <c r="X17">
        <v>1138680</v>
      </c>
      <c r="Y17">
        <v>1100300</v>
      </c>
      <c r="Z17">
        <v>1387732.16</v>
      </c>
      <c r="AA17">
        <v>17220</v>
      </c>
      <c r="AB17">
        <v>8946</v>
      </c>
      <c r="AC17">
        <v>1071572.1200000001</v>
      </c>
      <c r="AD17">
        <v>342188.4</v>
      </c>
      <c r="AF17">
        <v>67884</v>
      </c>
    </row>
    <row r="18" spans="1:32" x14ac:dyDescent="0.25">
      <c r="A18" t="s">
        <v>2541</v>
      </c>
      <c r="B18">
        <v>562719.41</v>
      </c>
      <c r="C18">
        <v>0</v>
      </c>
      <c r="D18">
        <v>73088.47</v>
      </c>
      <c r="F18">
        <v>-16990.34</v>
      </c>
      <c r="G18">
        <v>189533.16</v>
      </c>
      <c r="K18">
        <v>14380</v>
      </c>
      <c r="M18">
        <v>0</v>
      </c>
      <c r="N18">
        <v>693</v>
      </c>
      <c r="Q18">
        <v>-1945378.82</v>
      </c>
      <c r="R18">
        <v>2831701.19</v>
      </c>
      <c r="T18">
        <v>869279.23</v>
      </c>
      <c r="U18">
        <v>1200</v>
      </c>
      <c r="V18">
        <v>1250.47</v>
      </c>
      <c r="X18">
        <v>1503690</v>
      </c>
      <c r="Z18">
        <v>1663780</v>
      </c>
      <c r="AA18">
        <v>4260</v>
      </c>
      <c r="AB18">
        <v>3312</v>
      </c>
      <c r="AC18">
        <v>743405.46</v>
      </c>
      <c r="AD18">
        <v>43406.91</v>
      </c>
      <c r="AF18">
        <v>10300</v>
      </c>
    </row>
    <row r="19" spans="1:32" x14ac:dyDescent="0.25">
      <c r="A19" t="s">
        <v>2542</v>
      </c>
      <c r="B19">
        <v>924913.03</v>
      </c>
      <c r="C19">
        <v>0</v>
      </c>
      <c r="D19">
        <v>205718.23</v>
      </c>
      <c r="F19">
        <v>1646730.25</v>
      </c>
      <c r="G19">
        <v>491825.65</v>
      </c>
      <c r="K19">
        <v>13380</v>
      </c>
      <c r="M19">
        <v>73900</v>
      </c>
      <c r="N19">
        <v>2864</v>
      </c>
      <c r="O19">
        <v>252000</v>
      </c>
      <c r="Q19">
        <v>-2426305.08</v>
      </c>
      <c r="R19">
        <v>5546813.3099999996</v>
      </c>
      <c r="T19">
        <v>1430074.46</v>
      </c>
      <c r="U19">
        <v>24800</v>
      </c>
      <c r="V19">
        <v>1367.86</v>
      </c>
      <c r="X19">
        <v>528890</v>
      </c>
      <c r="Z19">
        <v>982732</v>
      </c>
      <c r="AA19">
        <v>12980</v>
      </c>
      <c r="AB19">
        <v>1344</v>
      </c>
      <c r="AC19">
        <v>950148.24</v>
      </c>
      <c r="AD19">
        <v>197293.15</v>
      </c>
      <c r="AF19">
        <v>34100</v>
      </c>
    </row>
    <row r="20" spans="1:32" x14ac:dyDescent="0.25">
      <c r="A20" t="s">
        <v>2543</v>
      </c>
      <c r="B20">
        <v>664700.14</v>
      </c>
      <c r="C20">
        <v>136280</v>
      </c>
      <c r="D20">
        <v>78915.69</v>
      </c>
      <c r="E20">
        <v>54.18</v>
      </c>
      <c r="F20">
        <v>1282366.17</v>
      </c>
      <c r="G20">
        <v>666414.44999999995</v>
      </c>
      <c r="K20">
        <v>28635</v>
      </c>
      <c r="M20">
        <v>30000</v>
      </c>
      <c r="N20">
        <v>6537</v>
      </c>
      <c r="Q20">
        <v>1762017.48</v>
      </c>
      <c r="R20">
        <v>1373222.93</v>
      </c>
      <c r="T20">
        <v>847817</v>
      </c>
      <c r="V20">
        <v>1652.49</v>
      </c>
      <c r="X20">
        <v>507610</v>
      </c>
      <c r="Z20">
        <v>754057.8</v>
      </c>
      <c r="AC20">
        <v>809308.95</v>
      </c>
      <c r="AD20">
        <v>143894.51999999999</v>
      </c>
      <c r="AF20">
        <v>21500</v>
      </c>
    </row>
    <row r="21" spans="1:32" x14ac:dyDescent="0.25">
      <c r="A21" t="s">
        <v>2544</v>
      </c>
      <c r="B21">
        <v>468217.08</v>
      </c>
      <c r="C21">
        <v>0</v>
      </c>
      <c r="D21">
        <v>53479.33</v>
      </c>
      <c r="F21">
        <v>1907125.18</v>
      </c>
      <c r="G21">
        <v>193838.61</v>
      </c>
      <c r="K21">
        <v>27148.01</v>
      </c>
      <c r="M21">
        <v>0</v>
      </c>
      <c r="N21">
        <v>1272.4000000000001</v>
      </c>
      <c r="O21">
        <v>1846.75</v>
      </c>
      <c r="Q21">
        <v>2399536.5499999998</v>
      </c>
      <c r="R21">
        <v>466379.49</v>
      </c>
      <c r="T21">
        <v>997741.77</v>
      </c>
      <c r="U21">
        <v>80000</v>
      </c>
      <c r="V21">
        <v>570.52</v>
      </c>
      <c r="X21">
        <v>699940</v>
      </c>
      <c r="Z21">
        <v>787940</v>
      </c>
      <c r="AA21">
        <v>38533.279999999999</v>
      </c>
      <c r="AB21">
        <v>631</v>
      </c>
      <c r="AC21">
        <v>976502.3</v>
      </c>
      <c r="AD21">
        <v>229784.71</v>
      </c>
      <c r="AF21">
        <v>18384</v>
      </c>
    </row>
    <row r="22" spans="1:32" x14ac:dyDescent="0.25">
      <c r="A22" t="s">
        <v>2545</v>
      </c>
      <c r="B22">
        <v>851389.27</v>
      </c>
      <c r="C22">
        <v>34000</v>
      </c>
      <c r="D22">
        <v>152341</v>
      </c>
      <c r="F22">
        <v>223190.64</v>
      </c>
      <c r="G22">
        <v>118386.11</v>
      </c>
      <c r="K22">
        <v>14380</v>
      </c>
      <c r="M22">
        <v>1200</v>
      </c>
      <c r="N22">
        <v>3480</v>
      </c>
      <c r="Q22">
        <v>-655615.47</v>
      </c>
      <c r="R22">
        <v>1804328.64</v>
      </c>
      <c r="T22">
        <v>1530820.39</v>
      </c>
      <c r="U22">
        <v>83800.600000000006</v>
      </c>
      <c r="V22">
        <v>1481.97</v>
      </c>
      <c r="X22">
        <v>598260</v>
      </c>
      <c r="Z22">
        <v>936542.06</v>
      </c>
      <c r="AA22">
        <v>12840</v>
      </c>
      <c r="AB22">
        <v>3220</v>
      </c>
      <c r="AC22">
        <v>972412.31</v>
      </c>
      <c r="AD22">
        <v>17814.740000000002</v>
      </c>
      <c r="AF22">
        <v>60000</v>
      </c>
    </row>
    <row r="23" spans="1:32" x14ac:dyDescent="0.25">
      <c r="A23" t="s">
        <v>2546</v>
      </c>
      <c r="B23">
        <v>1329706.1200000001</v>
      </c>
      <c r="C23">
        <v>0</v>
      </c>
      <c r="D23">
        <v>206420.98</v>
      </c>
      <c r="E23">
        <v>0.01</v>
      </c>
      <c r="F23">
        <v>260984.64</v>
      </c>
      <c r="G23">
        <v>562308.19999999995</v>
      </c>
      <c r="J23">
        <v>11500</v>
      </c>
      <c r="K23">
        <v>13380</v>
      </c>
      <c r="M23">
        <v>12000</v>
      </c>
      <c r="N23">
        <v>2775.08</v>
      </c>
      <c r="Q23">
        <v>376881.58</v>
      </c>
      <c r="R23">
        <v>1601555.91</v>
      </c>
      <c r="T23">
        <v>1664664.18</v>
      </c>
      <c r="U23">
        <v>57800</v>
      </c>
      <c r="V23">
        <v>1951.49</v>
      </c>
      <c r="X23">
        <v>2060950</v>
      </c>
      <c r="Z23">
        <v>2209298</v>
      </c>
      <c r="AA23">
        <v>70480</v>
      </c>
      <c r="AB23">
        <v>7864</v>
      </c>
      <c r="AC23">
        <v>1043719.51</v>
      </c>
      <c r="AD23">
        <v>85676.78</v>
      </c>
      <c r="AF23">
        <v>27000</v>
      </c>
    </row>
    <row r="24" spans="1:32" x14ac:dyDescent="0.25">
      <c r="A24" t="s">
        <v>2547</v>
      </c>
      <c r="B24">
        <v>322066.28999999998</v>
      </c>
      <c r="C24">
        <v>0</v>
      </c>
      <c r="D24">
        <v>245583.19</v>
      </c>
      <c r="F24">
        <v>29050.15</v>
      </c>
      <c r="G24">
        <v>368212.43</v>
      </c>
      <c r="K24">
        <v>14663</v>
      </c>
      <c r="M24">
        <v>0</v>
      </c>
      <c r="N24">
        <v>1025.55</v>
      </c>
      <c r="Q24">
        <v>-188613.86</v>
      </c>
      <c r="R24">
        <v>1188537.31</v>
      </c>
      <c r="T24">
        <v>770271.5</v>
      </c>
      <c r="U24">
        <v>151130</v>
      </c>
      <c r="V24">
        <v>753.39</v>
      </c>
      <c r="X24">
        <v>446310</v>
      </c>
      <c r="Z24">
        <v>604982</v>
      </c>
      <c r="AC24">
        <v>787597.14</v>
      </c>
      <c r="AD24">
        <v>16585.689999999999</v>
      </c>
      <c r="AF24">
        <v>10000</v>
      </c>
    </row>
    <row r="25" spans="1:32" x14ac:dyDescent="0.25">
      <c r="A25" t="s">
        <v>2548</v>
      </c>
      <c r="B25">
        <v>1196135.51</v>
      </c>
      <c r="C25">
        <v>0</v>
      </c>
      <c r="D25">
        <v>46035.13</v>
      </c>
      <c r="E25">
        <v>0.01</v>
      </c>
      <c r="F25">
        <v>632260.47</v>
      </c>
      <c r="G25">
        <v>248698.14</v>
      </c>
      <c r="J25">
        <v>3000</v>
      </c>
      <c r="K25">
        <v>19380</v>
      </c>
      <c r="M25">
        <v>38525</v>
      </c>
      <c r="N25">
        <v>2146</v>
      </c>
      <c r="O25">
        <v>155948</v>
      </c>
      <c r="Q25">
        <v>-2070431.51</v>
      </c>
      <c r="R25">
        <v>3378480.39</v>
      </c>
      <c r="T25">
        <v>1338266.78</v>
      </c>
      <c r="U25">
        <v>16800</v>
      </c>
      <c r="V25">
        <v>1310.1300000000001</v>
      </c>
      <c r="X25">
        <v>775620</v>
      </c>
      <c r="Z25">
        <v>944330.5</v>
      </c>
      <c r="AA25">
        <v>26880</v>
      </c>
      <c r="AB25">
        <v>12112</v>
      </c>
      <c r="AC25">
        <v>459961.17</v>
      </c>
      <c r="AD25">
        <v>21131.86</v>
      </c>
      <c r="AF25">
        <v>71500</v>
      </c>
    </row>
    <row r="26" spans="1:32" x14ac:dyDescent="0.25">
      <c r="A26" t="s">
        <v>2549</v>
      </c>
      <c r="B26">
        <v>680832.28</v>
      </c>
      <c r="C26">
        <v>0</v>
      </c>
      <c r="D26">
        <v>204994.04</v>
      </c>
      <c r="F26">
        <v>3324032.43</v>
      </c>
      <c r="G26">
        <v>575843.88</v>
      </c>
      <c r="J26">
        <v>100000</v>
      </c>
      <c r="K26">
        <v>14380</v>
      </c>
      <c r="M26">
        <v>52500</v>
      </c>
      <c r="N26">
        <v>1792.87</v>
      </c>
      <c r="Q26">
        <v>-254628.26</v>
      </c>
      <c r="R26">
        <v>4652638.84</v>
      </c>
      <c r="T26">
        <v>1226249.47</v>
      </c>
      <c r="U26">
        <v>341200</v>
      </c>
      <c r="V26">
        <v>228.58</v>
      </c>
      <c r="X26">
        <v>597930</v>
      </c>
      <c r="Y26">
        <v>3600</v>
      </c>
      <c r="Z26">
        <v>990973</v>
      </c>
      <c r="AA26">
        <v>2980</v>
      </c>
      <c r="AB26">
        <v>280</v>
      </c>
      <c r="AC26">
        <v>847628.37</v>
      </c>
      <c r="AD26">
        <v>92827.5</v>
      </c>
      <c r="AF26">
        <v>15500</v>
      </c>
    </row>
    <row r="27" spans="1:32" x14ac:dyDescent="0.25">
      <c r="A27" t="s">
        <v>2550</v>
      </c>
      <c r="B27">
        <v>825180.13</v>
      </c>
      <c r="C27">
        <v>0</v>
      </c>
      <c r="D27">
        <v>19195.23</v>
      </c>
      <c r="F27">
        <v>1597347.53</v>
      </c>
      <c r="G27">
        <v>205336.66</v>
      </c>
      <c r="K27">
        <v>-1028.31</v>
      </c>
      <c r="N27">
        <v>1020.22</v>
      </c>
      <c r="Q27">
        <v>-1168124.1299999999</v>
      </c>
      <c r="R27">
        <v>3908830.71</v>
      </c>
      <c r="T27">
        <v>1095485.3799999999</v>
      </c>
      <c r="U27">
        <v>127552</v>
      </c>
      <c r="V27">
        <v>2649.76</v>
      </c>
      <c r="X27">
        <v>1623500</v>
      </c>
      <c r="Y27">
        <v>533885</v>
      </c>
      <c r="Z27">
        <v>1897200</v>
      </c>
      <c r="AB27">
        <v>14104</v>
      </c>
      <c r="AC27">
        <v>1327564.07</v>
      </c>
      <c r="AD27">
        <v>217843.01</v>
      </c>
      <c r="AF27">
        <v>20000</v>
      </c>
    </row>
    <row r="28" spans="1:32" x14ac:dyDescent="0.25">
      <c r="A28" t="s">
        <v>2551</v>
      </c>
      <c r="B28">
        <v>493235.43</v>
      </c>
      <c r="C28">
        <v>0</v>
      </c>
      <c r="D28">
        <v>120396.98</v>
      </c>
      <c r="G28">
        <v>243089.87</v>
      </c>
      <c r="K28">
        <v>2066</v>
      </c>
      <c r="N28">
        <v>-937</v>
      </c>
      <c r="Q28">
        <v>-1311051.0900000001</v>
      </c>
      <c r="R28">
        <v>1729962.99</v>
      </c>
      <c r="S28">
        <v>720.97</v>
      </c>
      <c r="T28">
        <v>1480669.06</v>
      </c>
      <c r="X28">
        <v>1650000</v>
      </c>
      <c r="Y28">
        <v>107277.17</v>
      </c>
      <c r="Z28">
        <v>1860355</v>
      </c>
      <c r="AB28">
        <v>340</v>
      </c>
      <c r="AC28">
        <v>892833.5</v>
      </c>
      <c r="AD28">
        <v>48457.32</v>
      </c>
    </row>
    <row r="29" spans="1:32" x14ac:dyDescent="0.25">
      <c r="A29" t="s">
        <v>2552</v>
      </c>
      <c r="B29">
        <v>510105.94</v>
      </c>
      <c r="C29">
        <v>59052.639999999999</v>
      </c>
      <c r="D29">
        <v>555753.56999999995</v>
      </c>
      <c r="F29">
        <v>3270876.5</v>
      </c>
      <c r="G29">
        <v>809795.82</v>
      </c>
      <c r="L29">
        <v>339823.45</v>
      </c>
      <c r="N29">
        <v>10918.11</v>
      </c>
      <c r="Q29">
        <v>1869338.16</v>
      </c>
      <c r="R29">
        <v>2399403.2599999998</v>
      </c>
      <c r="T29">
        <v>1110330.27</v>
      </c>
      <c r="U29">
        <v>141868</v>
      </c>
      <c r="V29">
        <v>952.87</v>
      </c>
      <c r="X29">
        <v>2247190</v>
      </c>
      <c r="Y29">
        <v>421880</v>
      </c>
      <c r="Z29">
        <v>2352050</v>
      </c>
      <c r="AB29">
        <v>13460</v>
      </c>
      <c r="AC29">
        <v>834251.66</v>
      </c>
      <c r="AD29">
        <v>106357.99</v>
      </c>
      <c r="AF29">
        <v>30000</v>
      </c>
    </row>
    <row r="30" spans="1:32" x14ac:dyDescent="0.25">
      <c r="A30" t="s">
        <v>2553</v>
      </c>
      <c r="B30">
        <v>1804042.73</v>
      </c>
      <c r="C30">
        <v>0</v>
      </c>
      <c r="D30">
        <v>188570.58</v>
      </c>
      <c r="F30">
        <v>-135102.82999999999</v>
      </c>
      <c r="G30">
        <v>994066.87</v>
      </c>
      <c r="N30">
        <v>459225.44</v>
      </c>
      <c r="Q30">
        <v>-1401211.87</v>
      </c>
      <c r="R30">
        <v>2787489.35</v>
      </c>
      <c r="T30">
        <v>1554695.19</v>
      </c>
      <c r="U30">
        <v>1714000</v>
      </c>
      <c r="V30">
        <v>2550.0100000000002</v>
      </c>
      <c r="Y30">
        <v>86686.73</v>
      </c>
      <c r="Z30">
        <v>289697</v>
      </c>
      <c r="AA30">
        <v>26784</v>
      </c>
      <c r="AC30">
        <v>1746448.28</v>
      </c>
      <c r="AD30">
        <v>288728.21999999997</v>
      </c>
      <c r="AF30">
        <v>200</v>
      </c>
    </row>
    <row r="31" spans="1:32" x14ac:dyDescent="0.25">
      <c r="A31" t="s">
        <v>2554</v>
      </c>
      <c r="B31">
        <v>405151.82</v>
      </c>
      <c r="C31">
        <v>0</v>
      </c>
      <c r="D31">
        <v>131042.45</v>
      </c>
      <c r="F31">
        <v>2071488.08</v>
      </c>
      <c r="G31">
        <v>614502.77</v>
      </c>
      <c r="N31">
        <v>61512.08</v>
      </c>
      <c r="Q31">
        <v>-752170.66</v>
      </c>
      <c r="R31">
        <v>3676859.92</v>
      </c>
      <c r="T31">
        <v>1602065.27</v>
      </c>
      <c r="V31">
        <v>2088.9</v>
      </c>
      <c r="Y31">
        <v>483310</v>
      </c>
      <c r="Z31">
        <v>144075.39000000001</v>
      </c>
      <c r="AA31">
        <v>1460</v>
      </c>
      <c r="AC31">
        <v>1535264.69</v>
      </c>
      <c r="AD31">
        <v>150680.31</v>
      </c>
      <c r="AF31">
        <v>20000</v>
      </c>
    </row>
    <row r="32" spans="1:32" x14ac:dyDescent="0.25">
      <c r="A32" t="s">
        <v>2555</v>
      </c>
      <c r="B32">
        <v>249216.04</v>
      </c>
      <c r="C32">
        <v>664313.12</v>
      </c>
      <c r="D32">
        <v>321624.26</v>
      </c>
      <c r="F32">
        <v>1927736.41</v>
      </c>
      <c r="G32">
        <v>556187.24</v>
      </c>
      <c r="K32">
        <v>-3557.47</v>
      </c>
      <c r="N32">
        <v>-27612</v>
      </c>
      <c r="Q32">
        <v>305931.57</v>
      </c>
      <c r="R32">
        <v>1990284.18</v>
      </c>
      <c r="S32">
        <v>-607.19000000000005</v>
      </c>
      <c r="T32">
        <v>1740772.03</v>
      </c>
      <c r="U32">
        <v>692000</v>
      </c>
      <c r="Y32">
        <v>-21200</v>
      </c>
      <c r="Z32">
        <v>424276</v>
      </c>
      <c r="AB32">
        <v>4960</v>
      </c>
      <c r="AC32">
        <v>392034.21</v>
      </c>
      <c r="AD32">
        <v>100393.84</v>
      </c>
      <c r="AE32">
        <v>270</v>
      </c>
      <c r="AF32">
        <v>35000</v>
      </c>
    </row>
    <row r="33" spans="1:32" x14ac:dyDescent="0.25">
      <c r="A33" t="s">
        <v>2556</v>
      </c>
      <c r="B33">
        <v>536216.72</v>
      </c>
      <c r="C33">
        <v>0</v>
      </c>
      <c r="D33">
        <v>601343.1</v>
      </c>
      <c r="F33">
        <v>1102442</v>
      </c>
      <c r="G33">
        <v>367037.02</v>
      </c>
      <c r="N33">
        <v>1314593</v>
      </c>
      <c r="Q33">
        <v>-1251320.51</v>
      </c>
      <c r="R33">
        <v>2688683.71</v>
      </c>
      <c r="T33">
        <v>1205041.81</v>
      </c>
      <c r="V33">
        <v>1224.8499999999999</v>
      </c>
      <c r="Z33">
        <v>388143</v>
      </c>
      <c r="AC33">
        <v>909270.71</v>
      </c>
      <c r="AD33">
        <v>53770.31</v>
      </c>
    </row>
    <row r="34" spans="1:32" x14ac:dyDescent="0.25">
      <c r="A34" t="s">
        <v>2557</v>
      </c>
      <c r="B34">
        <v>807383.46</v>
      </c>
      <c r="C34">
        <v>0</v>
      </c>
      <c r="D34">
        <v>101372.65</v>
      </c>
      <c r="F34">
        <v>3</v>
      </c>
      <c r="G34">
        <v>81425.2</v>
      </c>
      <c r="K34">
        <v>58431.25</v>
      </c>
      <c r="N34">
        <v>9</v>
      </c>
      <c r="Q34">
        <v>-145869.29999999999</v>
      </c>
      <c r="R34">
        <v>1153430.04</v>
      </c>
      <c r="T34">
        <v>1083794.25</v>
      </c>
      <c r="U34">
        <v>307170</v>
      </c>
      <c r="V34">
        <v>2913.07</v>
      </c>
      <c r="X34">
        <v>741690</v>
      </c>
      <c r="Y34">
        <v>279350</v>
      </c>
      <c r="Z34">
        <v>1000052.28</v>
      </c>
      <c r="AB34">
        <v>8586.9699999999993</v>
      </c>
      <c r="AC34">
        <v>1448632.75</v>
      </c>
      <c r="AD34">
        <v>62</v>
      </c>
      <c r="AF34">
        <v>33400</v>
      </c>
    </row>
    <row r="35" spans="1:32" x14ac:dyDescent="0.25">
      <c r="A35" t="s">
        <v>2558</v>
      </c>
      <c r="B35">
        <v>623424</v>
      </c>
      <c r="C35">
        <v>0</v>
      </c>
      <c r="D35">
        <v>788983.34</v>
      </c>
      <c r="F35">
        <v>-27107.7</v>
      </c>
      <c r="G35">
        <v>-10929.86</v>
      </c>
      <c r="K35">
        <v>98375.5</v>
      </c>
      <c r="N35">
        <v>1830.63</v>
      </c>
      <c r="Q35">
        <v>-1484933.19</v>
      </c>
      <c r="R35">
        <v>2737074.7</v>
      </c>
      <c r="T35">
        <v>1155077.77</v>
      </c>
      <c r="U35">
        <v>364266</v>
      </c>
      <c r="V35">
        <v>2385.0100000000002</v>
      </c>
      <c r="X35">
        <v>1547950</v>
      </c>
      <c r="Y35">
        <v>277068.75</v>
      </c>
      <c r="Z35">
        <v>1673037</v>
      </c>
      <c r="AA35">
        <v>9572</v>
      </c>
      <c r="AB35">
        <v>5568</v>
      </c>
      <c r="AC35">
        <v>1516834.29</v>
      </c>
      <c r="AD35">
        <v>86314.1</v>
      </c>
      <c r="AF35">
        <v>33400</v>
      </c>
    </row>
    <row r="36" spans="1:32" x14ac:dyDescent="0.25">
      <c r="A36" t="s">
        <v>2559</v>
      </c>
      <c r="B36">
        <v>670866.93999999994</v>
      </c>
      <c r="C36">
        <v>0</v>
      </c>
      <c r="D36">
        <v>172705.02</v>
      </c>
      <c r="F36">
        <v>6374.65</v>
      </c>
      <c r="G36">
        <v>82508.460000000006</v>
      </c>
      <c r="K36">
        <v>6300</v>
      </c>
      <c r="N36">
        <v>93.2</v>
      </c>
      <c r="Q36">
        <v>-739424.49</v>
      </c>
      <c r="R36">
        <v>1656318.18</v>
      </c>
      <c r="T36">
        <v>699573.4</v>
      </c>
      <c r="U36">
        <v>44760</v>
      </c>
      <c r="V36">
        <v>3595.95</v>
      </c>
      <c r="X36">
        <v>1299470</v>
      </c>
      <c r="Z36">
        <v>1492186</v>
      </c>
      <c r="AB36">
        <v>10684</v>
      </c>
      <c r="AC36">
        <v>474964.18</v>
      </c>
      <c r="AD36">
        <v>19896.990000000002</v>
      </c>
      <c r="AF36">
        <v>40500</v>
      </c>
    </row>
    <row r="37" spans="1:32" x14ac:dyDescent="0.25">
      <c r="A37" t="s">
        <v>2560</v>
      </c>
      <c r="B37">
        <v>858814.51</v>
      </c>
      <c r="C37">
        <v>0</v>
      </c>
      <c r="D37">
        <v>482653.64</v>
      </c>
      <c r="F37">
        <v>38780.46</v>
      </c>
      <c r="G37">
        <v>90991.95</v>
      </c>
      <c r="K37">
        <v>403798</v>
      </c>
      <c r="N37">
        <v>1481.17</v>
      </c>
      <c r="Q37">
        <v>328751.82</v>
      </c>
      <c r="R37">
        <v>1118559.83</v>
      </c>
      <c r="T37">
        <v>1034907.01</v>
      </c>
      <c r="U37">
        <v>51950</v>
      </c>
      <c r="V37">
        <v>1257.43</v>
      </c>
      <c r="X37">
        <v>1245200</v>
      </c>
      <c r="Y37">
        <v>116300</v>
      </c>
      <c r="Z37">
        <v>1760497</v>
      </c>
      <c r="AB37">
        <v>11052</v>
      </c>
      <c r="AC37">
        <v>1009673.47</v>
      </c>
      <c r="AD37">
        <v>15142.23</v>
      </c>
      <c r="AF37">
        <v>34600</v>
      </c>
    </row>
    <row r="38" spans="1:32" x14ac:dyDescent="0.25">
      <c r="A38" t="s">
        <v>2561</v>
      </c>
      <c r="B38">
        <v>190301.47</v>
      </c>
      <c r="C38">
        <v>0</v>
      </c>
      <c r="D38">
        <v>523686.98</v>
      </c>
      <c r="F38">
        <v>-361974.92</v>
      </c>
      <c r="G38">
        <v>-141007.73000000001</v>
      </c>
      <c r="K38">
        <v>22561.25</v>
      </c>
      <c r="N38">
        <v>3707.78</v>
      </c>
      <c r="Q38">
        <v>-1081536.54</v>
      </c>
      <c r="R38">
        <v>1381444.13</v>
      </c>
      <c r="T38">
        <v>1208765</v>
      </c>
      <c r="U38">
        <v>77800</v>
      </c>
      <c r="V38">
        <v>1010.67</v>
      </c>
      <c r="X38">
        <v>1318350</v>
      </c>
      <c r="Y38">
        <v>121100</v>
      </c>
      <c r="Z38">
        <v>1596475</v>
      </c>
      <c r="AA38">
        <v>2520</v>
      </c>
      <c r="AB38">
        <v>4700</v>
      </c>
      <c r="AC38">
        <v>1029836.18</v>
      </c>
      <c r="AD38">
        <v>175265.31</v>
      </c>
      <c r="AF38">
        <v>33400</v>
      </c>
    </row>
    <row r="39" spans="1:32" x14ac:dyDescent="0.25">
      <c r="A39" t="s">
        <v>2562</v>
      </c>
      <c r="B39">
        <v>451365.79</v>
      </c>
      <c r="C39">
        <v>0</v>
      </c>
      <c r="D39">
        <v>415399.11</v>
      </c>
      <c r="F39">
        <v>8549.0300000000007</v>
      </c>
      <c r="G39">
        <v>-22566.54</v>
      </c>
      <c r="N39">
        <v>1866.51</v>
      </c>
      <c r="Q39">
        <v>-376672.24</v>
      </c>
      <c r="R39">
        <v>1240631.49</v>
      </c>
      <c r="T39">
        <v>819694.21</v>
      </c>
      <c r="U39">
        <v>186000</v>
      </c>
      <c r="V39">
        <v>1527.86</v>
      </c>
      <c r="X39">
        <v>1894800</v>
      </c>
      <c r="Y39">
        <v>176600</v>
      </c>
      <c r="Z39">
        <v>2166593.83</v>
      </c>
      <c r="AA39">
        <v>14142</v>
      </c>
      <c r="AB39">
        <v>29438</v>
      </c>
      <c r="AC39">
        <v>711981.08</v>
      </c>
      <c r="AD39">
        <v>100645.53</v>
      </c>
      <c r="AF39">
        <v>68900</v>
      </c>
    </row>
    <row r="40" spans="1:32" x14ac:dyDescent="0.25">
      <c r="A40" t="s">
        <v>2563</v>
      </c>
      <c r="B40">
        <v>1044320.1</v>
      </c>
      <c r="C40">
        <v>0</v>
      </c>
      <c r="D40">
        <v>68252.73</v>
      </c>
      <c r="F40">
        <v>-583131.19999999995</v>
      </c>
      <c r="G40">
        <v>494305.44</v>
      </c>
      <c r="K40">
        <v>8540</v>
      </c>
      <c r="N40">
        <v>1916.9</v>
      </c>
      <c r="Q40">
        <v>-680139.67</v>
      </c>
      <c r="R40">
        <v>2356118.79</v>
      </c>
      <c r="T40">
        <v>909967.8</v>
      </c>
      <c r="U40">
        <v>211940</v>
      </c>
      <c r="V40">
        <v>3275.45</v>
      </c>
      <c r="X40">
        <v>638220</v>
      </c>
      <c r="Y40">
        <v>224608</v>
      </c>
      <c r="Z40">
        <v>920620.75</v>
      </c>
      <c r="AA40">
        <v>240</v>
      </c>
      <c r="AB40">
        <v>3476</v>
      </c>
      <c r="AC40">
        <v>1012503.63</v>
      </c>
      <c r="AD40">
        <v>687559.82</v>
      </c>
      <c r="AF40">
        <v>26300</v>
      </c>
    </row>
    <row r="41" spans="1:32" x14ac:dyDescent="0.25">
      <c r="A41" t="s">
        <v>2564</v>
      </c>
      <c r="B41">
        <v>391696.28</v>
      </c>
      <c r="C41">
        <v>107126.52</v>
      </c>
      <c r="D41">
        <v>42305.02</v>
      </c>
      <c r="F41">
        <v>-89322.240000000005</v>
      </c>
      <c r="G41">
        <v>67735.48</v>
      </c>
      <c r="K41">
        <v>14986</v>
      </c>
      <c r="M41">
        <v>2759</v>
      </c>
      <c r="N41">
        <v>1660.93</v>
      </c>
      <c r="P41">
        <v>7872.88</v>
      </c>
      <c r="Q41">
        <v>-1773167.21</v>
      </c>
      <c r="R41">
        <v>1990390.15</v>
      </c>
      <c r="T41">
        <v>933799.46</v>
      </c>
      <c r="U41">
        <v>155900</v>
      </c>
      <c r="V41">
        <v>357.99</v>
      </c>
      <c r="X41">
        <v>83300</v>
      </c>
      <c r="Y41">
        <v>220754</v>
      </c>
      <c r="Z41">
        <v>220294.48</v>
      </c>
      <c r="AB41">
        <v>28453</v>
      </c>
      <c r="AC41">
        <v>763092.1</v>
      </c>
      <c r="AD41">
        <v>68332.56</v>
      </c>
      <c r="AF41">
        <v>38900</v>
      </c>
    </row>
    <row r="42" spans="1:32" x14ac:dyDescent="0.25">
      <c r="A42" t="s">
        <v>2565</v>
      </c>
      <c r="B42">
        <v>280059.11</v>
      </c>
      <c r="C42">
        <v>0</v>
      </c>
      <c r="D42">
        <v>397456.22</v>
      </c>
      <c r="F42">
        <v>288142.64</v>
      </c>
      <c r="G42">
        <v>296687.32</v>
      </c>
      <c r="N42">
        <v>320.91000000000003</v>
      </c>
      <c r="Q42">
        <v>910584.27</v>
      </c>
      <c r="R42">
        <v>498635.02</v>
      </c>
      <c r="T42">
        <v>703524.97</v>
      </c>
      <c r="U42">
        <v>245800</v>
      </c>
      <c r="V42">
        <v>1704.06</v>
      </c>
      <c r="X42">
        <v>451770</v>
      </c>
      <c r="Y42">
        <v>97500</v>
      </c>
      <c r="Z42">
        <v>572600.72</v>
      </c>
      <c r="AA42">
        <v>1200</v>
      </c>
      <c r="AB42">
        <v>12412</v>
      </c>
      <c r="AC42">
        <v>1020492.29</v>
      </c>
      <c r="AD42">
        <v>14488.93</v>
      </c>
      <c r="AF42">
        <v>26300</v>
      </c>
    </row>
    <row r="43" spans="1:32" x14ac:dyDescent="0.25">
      <c r="A43" t="s">
        <v>2566</v>
      </c>
      <c r="B43">
        <v>179753.14</v>
      </c>
      <c r="C43">
        <v>0</v>
      </c>
      <c r="D43">
        <v>375939.06</v>
      </c>
      <c r="F43">
        <v>2</v>
      </c>
      <c r="G43">
        <v>3798.76</v>
      </c>
      <c r="K43">
        <v>0</v>
      </c>
      <c r="N43">
        <v>0</v>
      </c>
      <c r="Q43">
        <v>5208.6099999999997</v>
      </c>
      <c r="R43">
        <v>452082.82</v>
      </c>
      <c r="T43">
        <v>731685.37</v>
      </c>
      <c r="U43">
        <v>158750</v>
      </c>
      <c r="V43">
        <v>435.67</v>
      </c>
      <c r="X43">
        <v>775920</v>
      </c>
      <c r="Y43">
        <v>124900</v>
      </c>
      <c r="Z43">
        <v>1032505.13</v>
      </c>
      <c r="AA43">
        <v>7610</v>
      </c>
      <c r="AB43">
        <v>11680</v>
      </c>
      <c r="AC43">
        <v>596519.36</v>
      </c>
      <c r="AD43">
        <v>7775.02</v>
      </c>
      <c r="AF43">
        <v>33400</v>
      </c>
    </row>
    <row r="44" spans="1:32" x14ac:dyDescent="0.25">
      <c r="A44" t="s">
        <v>2567</v>
      </c>
      <c r="B44">
        <v>497695.31</v>
      </c>
      <c r="C44">
        <v>0</v>
      </c>
      <c r="D44">
        <v>85232.48</v>
      </c>
      <c r="F44">
        <v>94348.04</v>
      </c>
      <c r="G44">
        <v>206805.78</v>
      </c>
      <c r="N44">
        <v>16000</v>
      </c>
      <c r="Q44">
        <v>-4350914.4800000004</v>
      </c>
      <c r="R44">
        <v>5378772.1500000004</v>
      </c>
      <c r="T44">
        <v>976131.76</v>
      </c>
      <c r="U44">
        <v>177650</v>
      </c>
      <c r="V44">
        <v>1848.74</v>
      </c>
      <c r="X44">
        <v>993400</v>
      </c>
      <c r="Y44">
        <v>107800</v>
      </c>
      <c r="Z44">
        <v>1136289</v>
      </c>
      <c r="AA44">
        <v>35020</v>
      </c>
      <c r="AC44">
        <v>1186475.6000000001</v>
      </c>
      <c r="AD44">
        <v>32521.96</v>
      </c>
      <c r="AF44">
        <v>26300</v>
      </c>
    </row>
    <row r="45" spans="1:32" x14ac:dyDescent="0.25">
      <c r="A45" t="s">
        <v>2568</v>
      </c>
      <c r="B45">
        <v>295516.78999999998</v>
      </c>
      <c r="C45">
        <v>0</v>
      </c>
      <c r="D45">
        <v>652367.94999999995</v>
      </c>
      <c r="F45">
        <v>-176.37</v>
      </c>
      <c r="G45">
        <v>108557.89</v>
      </c>
      <c r="N45">
        <v>2810.33</v>
      </c>
      <c r="Q45">
        <v>-774748.19</v>
      </c>
      <c r="R45">
        <v>1780248.13</v>
      </c>
      <c r="T45">
        <v>914158.26</v>
      </c>
      <c r="U45">
        <v>44650</v>
      </c>
      <c r="V45">
        <v>1523.36</v>
      </c>
      <c r="X45">
        <v>1845580</v>
      </c>
      <c r="Y45">
        <v>236349.25</v>
      </c>
      <c r="Z45">
        <v>2217724.6</v>
      </c>
      <c r="AA45">
        <v>11346</v>
      </c>
      <c r="AC45">
        <v>697059.33</v>
      </c>
      <c r="AD45">
        <v>34774.949999999997</v>
      </c>
      <c r="AF45">
        <v>33400</v>
      </c>
    </row>
    <row r="46" spans="1:32" x14ac:dyDescent="0.25">
      <c r="A46" t="s">
        <v>2569</v>
      </c>
      <c r="B46">
        <v>427980.26</v>
      </c>
      <c r="C46">
        <v>549857.84</v>
      </c>
      <c r="D46">
        <v>49680.800000000003</v>
      </c>
      <c r="F46">
        <v>1917110.72</v>
      </c>
      <c r="G46">
        <v>330567.14</v>
      </c>
      <c r="K46">
        <v>24400</v>
      </c>
      <c r="M46">
        <v>57130</v>
      </c>
      <c r="N46">
        <v>13009.45</v>
      </c>
      <c r="O46">
        <v>28800</v>
      </c>
      <c r="Q46">
        <v>28733.52</v>
      </c>
      <c r="R46">
        <v>2690789.95</v>
      </c>
      <c r="T46">
        <v>1269822.9099999999</v>
      </c>
      <c r="U46">
        <v>25000</v>
      </c>
      <c r="V46">
        <v>1857.21</v>
      </c>
      <c r="X46">
        <v>1456431</v>
      </c>
      <c r="Z46">
        <v>1668050.87</v>
      </c>
      <c r="AA46">
        <v>14016</v>
      </c>
      <c r="AC46">
        <v>612165.41</v>
      </c>
      <c r="AD46">
        <v>245</v>
      </c>
      <c r="AF46">
        <v>26300</v>
      </c>
    </row>
    <row r="47" spans="1:32" x14ac:dyDescent="0.25">
      <c r="A47" t="s">
        <v>2570</v>
      </c>
      <c r="B47">
        <v>1200109.02</v>
      </c>
      <c r="C47">
        <v>10000</v>
      </c>
      <c r="D47">
        <v>174961.05</v>
      </c>
      <c r="F47">
        <v>138044.35</v>
      </c>
      <c r="G47">
        <v>-42832.06</v>
      </c>
      <c r="N47">
        <v>2944.43</v>
      </c>
      <c r="Q47">
        <v>-732668.95</v>
      </c>
      <c r="R47">
        <v>2057308.95</v>
      </c>
      <c r="T47">
        <v>548718.43999999994</v>
      </c>
      <c r="X47">
        <v>1038510</v>
      </c>
      <c r="Y47">
        <v>325600</v>
      </c>
      <c r="Z47">
        <v>1228542</v>
      </c>
      <c r="AC47">
        <v>439443.42</v>
      </c>
      <c r="AD47">
        <v>72145.09</v>
      </c>
      <c r="AF47">
        <v>20000</v>
      </c>
    </row>
    <row r="48" spans="1:32" x14ac:dyDescent="0.25">
      <c r="A48" t="s">
        <v>2571</v>
      </c>
      <c r="B48">
        <v>284019.43</v>
      </c>
      <c r="C48">
        <v>0</v>
      </c>
      <c r="D48">
        <v>122395.17</v>
      </c>
      <c r="F48">
        <v>93936.25</v>
      </c>
      <c r="G48">
        <v>104680.36</v>
      </c>
      <c r="N48">
        <v>-220</v>
      </c>
      <c r="Q48">
        <v>-1428067.03</v>
      </c>
      <c r="R48">
        <v>1988049.06</v>
      </c>
      <c r="T48">
        <v>492490.73</v>
      </c>
      <c r="V48">
        <v>891.58</v>
      </c>
      <c r="Y48">
        <v>340800</v>
      </c>
      <c r="Z48">
        <v>245752.5</v>
      </c>
      <c r="AC48">
        <v>777025.35</v>
      </c>
      <c r="AD48">
        <v>49234.53</v>
      </c>
      <c r="AF48">
        <v>33400</v>
      </c>
    </row>
    <row r="49" spans="1:33" x14ac:dyDescent="0.25">
      <c r="A49" t="s">
        <v>2572</v>
      </c>
      <c r="B49">
        <v>422515.66</v>
      </c>
      <c r="C49">
        <v>0</v>
      </c>
      <c r="D49">
        <v>549790.55000000005</v>
      </c>
      <c r="F49">
        <v>-23258.2</v>
      </c>
      <c r="G49">
        <v>161218.34</v>
      </c>
      <c r="N49">
        <v>155.13999999999999</v>
      </c>
      <c r="Q49">
        <v>-1112959.74</v>
      </c>
      <c r="R49">
        <v>1911374.52</v>
      </c>
      <c r="T49">
        <v>679289.7</v>
      </c>
      <c r="U49">
        <v>280900</v>
      </c>
      <c r="V49">
        <v>820.44</v>
      </c>
      <c r="X49">
        <v>792140</v>
      </c>
      <c r="Y49">
        <v>245840</v>
      </c>
      <c r="Z49">
        <v>1194920</v>
      </c>
      <c r="AA49">
        <v>4308</v>
      </c>
      <c r="AB49">
        <v>26740</v>
      </c>
      <c r="AC49">
        <v>415365.25</v>
      </c>
      <c r="AD49">
        <v>19660.46</v>
      </c>
      <c r="AF49">
        <v>26300</v>
      </c>
    </row>
    <row r="50" spans="1:33" x14ac:dyDescent="0.25">
      <c r="A50" t="s">
        <v>2573</v>
      </c>
      <c r="B50">
        <v>218211.57</v>
      </c>
      <c r="C50">
        <v>52921.31</v>
      </c>
      <c r="D50">
        <v>54451.65</v>
      </c>
      <c r="F50">
        <v>6</v>
      </c>
      <c r="G50">
        <v>141054.31</v>
      </c>
      <c r="K50">
        <v>7480</v>
      </c>
      <c r="N50">
        <v>0</v>
      </c>
      <c r="Q50">
        <v>-1212139.3500000001</v>
      </c>
      <c r="R50">
        <v>1946410.43</v>
      </c>
      <c r="S50">
        <v>651.51</v>
      </c>
      <c r="T50">
        <v>852416.42</v>
      </c>
      <c r="U50">
        <v>60000</v>
      </c>
      <c r="X50">
        <v>1292665.48</v>
      </c>
      <c r="Y50">
        <v>104400</v>
      </c>
      <c r="Z50">
        <v>1422267.48</v>
      </c>
      <c r="AA50">
        <v>43100</v>
      </c>
      <c r="AB50">
        <v>34787</v>
      </c>
      <c r="AC50">
        <v>939586.34</v>
      </c>
      <c r="AD50">
        <v>55978.06</v>
      </c>
      <c r="AF50">
        <v>89500</v>
      </c>
      <c r="AG50">
        <v>20.77</v>
      </c>
    </row>
    <row r="51" spans="1:33" x14ac:dyDescent="0.25">
      <c r="A51" t="s">
        <v>2574</v>
      </c>
      <c r="B51">
        <v>87709.98</v>
      </c>
      <c r="C51">
        <v>19026.25</v>
      </c>
      <c r="D51">
        <v>14509.44</v>
      </c>
      <c r="F51">
        <v>120115.3</v>
      </c>
      <c r="G51">
        <v>106493.43</v>
      </c>
      <c r="K51">
        <v>50012.04</v>
      </c>
      <c r="N51">
        <v>0</v>
      </c>
      <c r="Q51">
        <v>-807966.08</v>
      </c>
      <c r="R51">
        <v>1372237.86</v>
      </c>
      <c r="T51">
        <v>509732.3</v>
      </c>
      <c r="U51">
        <v>63750</v>
      </c>
      <c r="V51">
        <v>552.46</v>
      </c>
      <c r="X51">
        <v>674683.1</v>
      </c>
      <c r="Y51">
        <v>70500</v>
      </c>
      <c r="Z51">
        <v>866913.1</v>
      </c>
      <c r="AA51">
        <v>14640</v>
      </c>
      <c r="AB51">
        <v>53025</v>
      </c>
      <c r="AC51">
        <v>587098.79</v>
      </c>
      <c r="AD51">
        <v>39970.39</v>
      </c>
      <c r="AF51">
        <v>24000</v>
      </c>
    </row>
    <row r="52" spans="1:33" x14ac:dyDescent="0.25">
      <c r="A52" t="s">
        <v>2575</v>
      </c>
      <c r="B52">
        <v>161295.13</v>
      </c>
      <c r="C52">
        <v>51616</v>
      </c>
      <c r="D52">
        <v>43539.71</v>
      </c>
      <c r="F52">
        <v>36620.14</v>
      </c>
      <c r="G52">
        <v>72894.42</v>
      </c>
      <c r="J52">
        <v>4000</v>
      </c>
      <c r="K52">
        <v>34073.9</v>
      </c>
      <c r="N52">
        <v>786.7</v>
      </c>
      <c r="Q52">
        <v>203956.98</v>
      </c>
      <c r="R52">
        <v>566631.65</v>
      </c>
      <c r="T52">
        <v>653977.18999999994</v>
      </c>
      <c r="U52">
        <v>112600</v>
      </c>
      <c r="V52">
        <v>1106.99</v>
      </c>
      <c r="X52">
        <v>1198354.5</v>
      </c>
      <c r="Y52">
        <v>105500</v>
      </c>
      <c r="Z52">
        <v>1453101.5</v>
      </c>
      <c r="AA52">
        <v>46370</v>
      </c>
      <c r="AB52">
        <v>18376</v>
      </c>
      <c r="AC52">
        <v>947379.85</v>
      </c>
      <c r="AD52">
        <v>35795.160000000003</v>
      </c>
      <c r="AF52">
        <v>14000</v>
      </c>
    </row>
    <row r="53" spans="1:33" x14ac:dyDescent="0.25">
      <c r="A53" t="s">
        <v>2576</v>
      </c>
      <c r="B53">
        <v>306466.26</v>
      </c>
      <c r="C53">
        <v>15452.76</v>
      </c>
      <c r="D53">
        <v>69829.41</v>
      </c>
      <c r="F53">
        <v>930833.15</v>
      </c>
      <c r="G53">
        <v>151465.07999999999</v>
      </c>
      <c r="K53">
        <v>34590.230000000003</v>
      </c>
      <c r="N53">
        <v>353</v>
      </c>
      <c r="Q53">
        <v>-30092.39</v>
      </c>
      <c r="R53">
        <v>1787234.17</v>
      </c>
      <c r="T53">
        <v>650533.38</v>
      </c>
      <c r="U53">
        <v>196400</v>
      </c>
      <c r="V53">
        <v>1315.48</v>
      </c>
      <c r="X53">
        <v>802244</v>
      </c>
      <c r="Y53">
        <v>62700</v>
      </c>
      <c r="Z53">
        <v>1007674.37</v>
      </c>
      <c r="AA53">
        <v>27400</v>
      </c>
      <c r="AB53">
        <v>8252</v>
      </c>
      <c r="AC53">
        <v>827356.31</v>
      </c>
      <c r="AD53">
        <v>131548.53</v>
      </c>
      <c r="AF53">
        <v>29000</v>
      </c>
    </row>
    <row r="54" spans="1:33" x14ac:dyDescent="0.25">
      <c r="A54" t="s">
        <v>2577</v>
      </c>
      <c r="B54">
        <v>517015.72</v>
      </c>
      <c r="C54">
        <v>53640</v>
      </c>
      <c r="D54">
        <v>41315.9</v>
      </c>
      <c r="F54">
        <v>39902.22</v>
      </c>
      <c r="G54">
        <v>612809.28</v>
      </c>
      <c r="K54">
        <v>17100</v>
      </c>
      <c r="N54">
        <v>1531.17</v>
      </c>
      <c r="Q54">
        <v>-907390.92</v>
      </c>
      <c r="R54">
        <v>2469567.41</v>
      </c>
      <c r="S54">
        <v>2066.09</v>
      </c>
      <c r="T54">
        <v>888379.21</v>
      </c>
      <c r="U54">
        <v>90200</v>
      </c>
      <c r="X54">
        <v>1380918</v>
      </c>
      <c r="Y54">
        <v>284100</v>
      </c>
      <c r="Z54">
        <v>1612722.52</v>
      </c>
      <c r="AA54">
        <v>27168</v>
      </c>
      <c r="AB54">
        <v>16522</v>
      </c>
      <c r="AC54">
        <v>1210723.6599999999</v>
      </c>
      <c r="AD54">
        <v>79651.66</v>
      </c>
      <c r="AF54">
        <v>15000</v>
      </c>
    </row>
    <row r="55" spans="1:33" x14ac:dyDescent="0.25">
      <c r="A55" t="s">
        <v>2578</v>
      </c>
      <c r="B55">
        <v>321976.46999999997</v>
      </c>
      <c r="C55">
        <v>11520</v>
      </c>
      <c r="D55">
        <v>32478.67</v>
      </c>
      <c r="F55">
        <v>217885.73</v>
      </c>
      <c r="G55">
        <v>79841.78</v>
      </c>
      <c r="J55">
        <v>4000</v>
      </c>
      <c r="K55">
        <v>30570</v>
      </c>
      <c r="N55">
        <v>224.35</v>
      </c>
      <c r="Q55">
        <v>-1186733.07</v>
      </c>
      <c r="R55">
        <v>2114448.44</v>
      </c>
      <c r="T55">
        <v>619456.51</v>
      </c>
      <c r="U55">
        <v>251500</v>
      </c>
      <c r="V55">
        <v>1071.6400000000001</v>
      </c>
      <c r="X55">
        <v>1418109</v>
      </c>
      <c r="Y55">
        <v>120100</v>
      </c>
      <c r="Z55">
        <v>1441609</v>
      </c>
      <c r="AA55">
        <v>27344</v>
      </c>
      <c r="AB55">
        <v>71908</v>
      </c>
      <c r="AC55">
        <v>1042776.22</v>
      </c>
      <c r="AD55">
        <v>91407</v>
      </c>
      <c r="AF55">
        <v>34000</v>
      </c>
    </row>
    <row r="56" spans="1:33" x14ac:dyDescent="0.25">
      <c r="A56" t="s">
        <v>2579</v>
      </c>
      <c r="B56">
        <v>105697.26</v>
      </c>
      <c r="C56">
        <v>0</v>
      </c>
      <c r="D56">
        <v>76486</v>
      </c>
      <c r="F56">
        <v>967729.99</v>
      </c>
      <c r="G56">
        <v>64296.09</v>
      </c>
      <c r="K56">
        <v>48041</v>
      </c>
      <c r="N56">
        <v>0</v>
      </c>
      <c r="Q56">
        <v>-1245365.55</v>
      </c>
      <c r="R56">
        <v>2791483.6</v>
      </c>
      <c r="T56">
        <v>708887.83</v>
      </c>
      <c r="U56">
        <v>223200</v>
      </c>
      <c r="V56">
        <v>588.47</v>
      </c>
      <c r="X56">
        <v>644371</v>
      </c>
      <c r="Y56">
        <v>71100</v>
      </c>
      <c r="Z56">
        <v>793641</v>
      </c>
      <c r="AA56">
        <v>61988</v>
      </c>
      <c r="AB56">
        <v>7899</v>
      </c>
      <c r="AC56">
        <v>825292.59</v>
      </c>
      <c r="AD56">
        <v>305276.42</v>
      </c>
      <c r="AF56">
        <v>34000</v>
      </c>
    </row>
    <row r="57" spans="1:33" x14ac:dyDescent="0.25">
      <c r="A57" t="s">
        <v>2580</v>
      </c>
      <c r="B57">
        <v>1131410.44</v>
      </c>
      <c r="C57">
        <v>0</v>
      </c>
      <c r="D57">
        <v>153562.01</v>
      </c>
      <c r="F57">
        <v>278811.71000000002</v>
      </c>
      <c r="G57">
        <v>148677.82</v>
      </c>
      <c r="J57">
        <v>4990</v>
      </c>
      <c r="K57">
        <v>29630</v>
      </c>
      <c r="M57">
        <v>279876</v>
      </c>
      <c r="N57">
        <v>854.6</v>
      </c>
      <c r="O57">
        <v>1220</v>
      </c>
      <c r="Q57">
        <v>14443.87</v>
      </c>
      <c r="R57">
        <v>1683662.57</v>
      </c>
      <c r="T57">
        <v>1770562.46</v>
      </c>
      <c r="U57">
        <v>36500</v>
      </c>
      <c r="V57">
        <v>3637.72</v>
      </c>
      <c r="X57">
        <v>1764826</v>
      </c>
      <c r="Y57">
        <v>79200</v>
      </c>
      <c r="Z57">
        <v>1902471</v>
      </c>
      <c r="AA57">
        <v>2000</v>
      </c>
      <c r="AC57">
        <v>1902402.21</v>
      </c>
      <c r="AD57">
        <v>143068.03</v>
      </c>
      <c r="AF57">
        <v>7000</v>
      </c>
    </row>
    <row r="58" spans="1:33" x14ac:dyDescent="0.25">
      <c r="A58" t="s">
        <v>2581</v>
      </c>
      <c r="B58">
        <v>1182892.21</v>
      </c>
      <c r="C58">
        <v>0</v>
      </c>
      <c r="D58">
        <v>150846.79999999999</v>
      </c>
      <c r="F58">
        <v>-322142.09000000003</v>
      </c>
      <c r="G58">
        <v>377790.77</v>
      </c>
      <c r="J58">
        <v>25800</v>
      </c>
      <c r="K58">
        <v>71680</v>
      </c>
      <c r="M58">
        <v>184150</v>
      </c>
      <c r="N58">
        <v>59574.45</v>
      </c>
      <c r="O58">
        <v>4311.04</v>
      </c>
      <c r="Q58">
        <v>-28155.32</v>
      </c>
      <c r="R58">
        <v>1188971.67</v>
      </c>
      <c r="T58">
        <v>1119844.26</v>
      </c>
      <c r="X58">
        <v>1268139.2</v>
      </c>
      <c r="Y58">
        <v>133600</v>
      </c>
      <c r="Z58">
        <v>1461641.2</v>
      </c>
      <c r="AA58">
        <v>12620</v>
      </c>
      <c r="AB58">
        <v>26656</v>
      </c>
      <c r="AC58">
        <v>1005811.82</v>
      </c>
      <c r="AD58">
        <v>124798.59</v>
      </c>
      <c r="AF58">
        <v>7000</v>
      </c>
    </row>
    <row r="59" spans="1:33" x14ac:dyDescent="0.25">
      <c r="A59" t="s">
        <v>2582</v>
      </c>
      <c r="B59">
        <v>319548.96000000002</v>
      </c>
      <c r="C59">
        <v>0</v>
      </c>
      <c r="D59">
        <v>10512.73</v>
      </c>
      <c r="F59">
        <v>210050.64</v>
      </c>
      <c r="G59">
        <v>123969.1</v>
      </c>
      <c r="J59">
        <v>6910</v>
      </c>
      <c r="K59">
        <v>49725.760000000002</v>
      </c>
      <c r="N59">
        <v>570</v>
      </c>
      <c r="Q59">
        <v>-1232198.5900000001</v>
      </c>
      <c r="R59">
        <v>2121250.9300000002</v>
      </c>
      <c r="S59">
        <v>2704.45</v>
      </c>
      <c r="T59">
        <v>1014421.72</v>
      </c>
      <c r="U59">
        <v>3965</v>
      </c>
      <c r="X59">
        <v>806032.5</v>
      </c>
      <c r="Y59">
        <v>157818</v>
      </c>
      <c r="Z59">
        <v>1097250.5</v>
      </c>
      <c r="AB59">
        <v>5052</v>
      </c>
      <c r="AC59">
        <v>1020773.52</v>
      </c>
      <c r="AD59">
        <v>141042.32</v>
      </c>
      <c r="AF59">
        <v>3000</v>
      </c>
    </row>
    <row r="60" spans="1:33" x14ac:dyDescent="0.25">
      <c r="A60" t="s">
        <v>2583</v>
      </c>
      <c r="B60">
        <v>626948.68999999994</v>
      </c>
      <c r="C60">
        <v>0</v>
      </c>
      <c r="D60">
        <v>420979.88</v>
      </c>
      <c r="F60">
        <v>8</v>
      </c>
      <c r="G60">
        <v>241648.02</v>
      </c>
      <c r="J60">
        <v>121700</v>
      </c>
      <c r="M60">
        <v>85700</v>
      </c>
      <c r="N60">
        <v>1261</v>
      </c>
      <c r="O60">
        <v>1760</v>
      </c>
      <c r="Q60">
        <v>28459.49</v>
      </c>
      <c r="R60">
        <v>1374864.38</v>
      </c>
      <c r="T60">
        <v>1981145.7</v>
      </c>
      <c r="U60">
        <v>162000</v>
      </c>
      <c r="V60">
        <v>3369.84</v>
      </c>
      <c r="X60">
        <v>1467548.4</v>
      </c>
      <c r="Y60">
        <v>145900</v>
      </c>
      <c r="Z60">
        <v>1832299.2</v>
      </c>
      <c r="AA60">
        <v>11540</v>
      </c>
      <c r="AB60">
        <v>1600</v>
      </c>
      <c r="AC60">
        <v>2085899.27</v>
      </c>
      <c r="AD60">
        <v>145785.75</v>
      </c>
      <c r="AF60">
        <v>7000</v>
      </c>
    </row>
    <row r="61" spans="1:33" x14ac:dyDescent="0.25">
      <c r="A61" t="s">
        <v>2584</v>
      </c>
      <c r="B61">
        <v>572643.06000000006</v>
      </c>
      <c r="C61">
        <v>0</v>
      </c>
      <c r="D61">
        <v>135999.89000000001</v>
      </c>
      <c r="F61">
        <v>196819.04</v>
      </c>
      <c r="G61">
        <v>227840.48</v>
      </c>
      <c r="K61">
        <v>52191.65</v>
      </c>
      <c r="M61">
        <v>438000</v>
      </c>
      <c r="N61">
        <v>5692.07</v>
      </c>
      <c r="Q61">
        <v>-1361687.24</v>
      </c>
      <c r="R61">
        <v>2680574.06</v>
      </c>
      <c r="S61">
        <v>630.09</v>
      </c>
      <c r="T61">
        <v>1803748.19</v>
      </c>
      <c r="V61">
        <v>3838.31</v>
      </c>
      <c r="X61">
        <v>1308561.2</v>
      </c>
      <c r="Y61">
        <v>416284</v>
      </c>
      <c r="Z61">
        <v>1965072.35</v>
      </c>
      <c r="AA61">
        <v>9696</v>
      </c>
      <c r="AC61">
        <v>2029017.13</v>
      </c>
      <c r="AD61">
        <v>203658.87</v>
      </c>
      <c r="AF61">
        <v>7085.51</v>
      </c>
    </row>
    <row r="62" spans="1:33" x14ac:dyDescent="0.25">
      <c r="A62" t="s">
        <v>2585</v>
      </c>
      <c r="B62">
        <v>332762.34000000003</v>
      </c>
      <c r="C62">
        <v>0</v>
      </c>
      <c r="D62">
        <v>260634.99</v>
      </c>
      <c r="F62">
        <v>2558.54</v>
      </c>
      <c r="G62">
        <v>386537.53</v>
      </c>
      <c r="K62">
        <v>8730</v>
      </c>
      <c r="M62">
        <v>4710.92</v>
      </c>
      <c r="N62">
        <v>15735.55</v>
      </c>
      <c r="O62">
        <v>319220.65000000002</v>
      </c>
      <c r="Q62">
        <v>-1016616.1</v>
      </c>
      <c r="R62">
        <v>2191965</v>
      </c>
      <c r="S62">
        <v>2022.93</v>
      </c>
      <c r="T62">
        <v>303827.53999999998</v>
      </c>
      <c r="U62">
        <v>0</v>
      </c>
      <c r="X62">
        <v>1323630</v>
      </c>
      <c r="Z62">
        <v>1524892</v>
      </c>
      <c r="AA62">
        <v>5080</v>
      </c>
      <c r="AB62">
        <v>16613</v>
      </c>
      <c r="AC62">
        <v>532586.85</v>
      </c>
      <c r="AD62">
        <v>84561.24</v>
      </c>
      <c r="AF62">
        <v>7000</v>
      </c>
    </row>
    <row r="63" spans="1:33" x14ac:dyDescent="0.25">
      <c r="A63" t="s">
        <v>2586</v>
      </c>
      <c r="B63">
        <v>1801175.45</v>
      </c>
      <c r="C63">
        <v>0</v>
      </c>
      <c r="D63">
        <v>80755.289999999994</v>
      </c>
      <c r="F63">
        <v>3272657.55</v>
      </c>
      <c r="G63">
        <v>292795.40999999997</v>
      </c>
      <c r="J63">
        <v>0</v>
      </c>
      <c r="K63">
        <v>0</v>
      </c>
      <c r="N63">
        <v>1231</v>
      </c>
      <c r="Q63">
        <v>3670311.25</v>
      </c>
      <c r="R63">
        <v>1302561.3500000001</v>
      </c>
      <c r="S63">
        <v>1035.54</v>
      </c>
      <c r="T63">
        <v>2118206.4900000002</v>
      </c>
      <c r="U63">
        <v>220</v>
      </c>
      <c r="V63">
        <v>1206.9100000000001</v>
      </c>
      <c r="X63">
        <v>1475985</v>
      </c>
      <c r="Y63">
        <v>252920</v>
      </c>
      <c r="Z63">
        <v>1900088</v>
      </c>
      <c r="AA63">
        <v>800</v>
      </c>
      <c r="AB63">
        <v>2352</v>
      </c>
      <c r="AC63">
        <v>1171010.8600000001</v>
      </c>
      <c r="AD63">
        <v>295042.98</v>
      </c>
      <c r="AF63">
        <v>7000</v>
      </c>
    </row>
    <row r="64" spans="1:33" x14ac:dyDescent="0.25">
      <c r="A64" t="s">
        <v>2587</v>
      </c>
      <c r="B64">
        <v>811230.82</v>
      </c>
      <c r="C64">
        <v>0</v>
      </c>
      <c r="D64">
        <v>157346.59</v>
      </c>
      <c r="F64">
        <v>285867.19</v>
      </c>
      <c r="G64">
        <v>601946.31000000006</v>
      </c>
      <c r="K64">
        <v>7380</v>
      </c>
      <c r="M64">
        <v>549810</v>
      </c>
      <c r="N64">
        <v>1153</v>
      </c>
      <c r="O64">
        <v>630</v>
      </c>
      <c r="Q64">
        <v>-15464.56</v>
      </c>
      <c r="R64">
        <v>1726865.73</v>
      </c>
      <c r="T64">
        <v>1236429.04</v>
      </c>
      <c r="U64">
        <v>247950</v>
      </c>
      <c r="V64">
        <v>1949.51</v>
      </c>
      <c r="X64">
        <v>1650971.1</v>
      </c>
      <c r="Y64">
        <v>184400</v>
      </c>
      <c r="Z64">
        <v>2097576.1</v>
      </c>
      <c r="AA64">
        <v>4240</v>
      </c>
      <c r="AC64">
        <v>1489608.45</v>
      </c>
      <c r="AD64">
        <v>142255.57999999999</v>
      </c>
      <c r="AF64">
        <v>2002.78</v>
      </c>
    </row>
    <row r="65" spans="1:32" x14ac:dyDescent="0.25">
      <c r="A65" t="s">
        <v>2588</v>
      </c>
      <c r="B65">
        <v>563103.67000000004</v>
      </c>
      <c r="C65">
        <v>66874</v>
      </c>
      <c r="D65">
        <v>383020.08</v>
      </c>
      <c r="F65">
        <v>127668.49</v>
      </c>
      <c r="G65">
        <v>529343.41</v>
      </c>
      <c r="J65">
        <v>0</v>
      </c>
      <c r="K65">
        <v>6465.08</v>
      </c>
      <c r="M65">
        <v>239960</v>
      </c>
      <c r="N65">
        <v>0</v>
      </c>
      <c r="Q65">
        <v>653301.87</v>
      </c>
      <c r="R65">
        <v>1340923.19</v>
      </c>
      <c r="T65">
        <v>1966408.87</v>
      </c>
      <c r="U65">
        <v>6000</v>
      </c>
      <c r="V65">
        <v>22998.01</v>
      </c>
      <c r="X65">
        <v>1731548.5</v>
      </c>
      <c r="Y65">
        <v>92400</v>
      </c>
      <c r="Z65">
        <v>2156005.96</v>
      </c>
      <c r="AA65">
        <v>16967</v>
      </c>
      <c r="AC65">
        <v>2047625.7</v>
      </c>
      <c r="AD65">
        <v>162397.21</v>
      </c>
      <c r="AF65">
        <v>7000</v>
      </c>
    </row>
    <row r="66" spans="1:32" x14ac:dyDescent="0.25">
      <c r="A66" t="s">
        <v>2589</v>
      </c>
      <c r="B66">
        <v>818464.4</v>
      </c>
      <c r="C66">
        <v>0</v>
      </c>
      <c r="D66">
        <v>160493.07999999999</v>
      </c>
      <c r="F66">
        <v>222227.62</v>
      </c>
      <c r="G66">
        <v>281501.5</v>
      </c>
      <c r="K66">
        <v>10077.32</v>
      </c>
      <c r="N66">
        <v>12791</v>
      </c>
      <c r="R66">
        <v>1500891.55</v>
      </c>
      <c r="T66">
        <v>1029100.75</v>
      </c>
      <c r="U66">
        <v>240130</v>
      </c>
      <c r="V66">
        <v>514.70000000000005</v>
      </c>
      <c r="X66">
        <v>1768223</v>
      </c>
      <c r="Y66">
        <v>368600</v>
      </c>
      <c r="Z66">
        <v>2017927</v>
      </c>
      <c r="AC66">
        <v>1160625.3899999999</v>
      </c>
      <c r="AD66">
        <v>138006.32999999999</v>
      </c>
      <c r="AF66">
        <v>131083</v>
      </c>
    </row>
    <row r="67" spans="1:32" x14ac:dyDescent="0.25">
      <c r="A67" t="s">
        <v>2590</v>
      </c>
      <c r="B67">
        <v>374155.74</v>
      </c>
      <c r="C67">
        <v>0</v>
      </c>
      <c r="D67">
        <v>73336.12</v>
      </c>
      <c r="F67">
        <v>1578166.11</v>
      </c>
      <c r="G67">
        <v>324827.38</v>
      </c>
      <c r="J67">
        <v>0</v>
      </c>
      <c r="K67">
        <v>8086.79</v>
      </c>
      <c r="M67">
        <v>45506.9</v>
      </c>
      <c r="N67">
        <v>72012</v>
      </c>
      <c r="O67">
        <v>1760</v>
      </c>
      <c r="Q67">
        <v>2040493.21</v>
      </c>
      <c r="R67">
        <v>464694.52</v>
      </c>
      <c r="T67">
        <v>989945.81</v>
      </c>
      <c r="U67">
        <v>163200</v>
      </c>
      <c r="V67">
        <v>1565</v>
      </c>
      <c r="X67">
        <v>633261.19999999995</v>
      </c>
      <c r="Y67">
        <v>53200.75</v>
      </c>
      <c r="Z67">
        <v>742164.2</v>
      </c>
      <c r="AC67">
        <v>1114802.32</v>
      </c>
      <c r="AD67">
        <v>259274.31</v>
      </c>
      <c r="AF67">
        <v>7000</v>
      </c>
    </row>
    <row r="68" spans="1:32" x14ac:dyDescent="0.25">
      <c r="A68" t="s">
        <v>2591</v>
      </c>
      <c r="B68">
        <v>1318508.25</v>
      </c>
      <c r="C68">
        <v>37950</v>
      </c>
      <c r="D68">
        <v>190770.89</v>
      </c>
      <c r="F68">
        <v>779645.59</v>
      </c>
      <c r="G68">
        <v>268254.28999999998</v>
      </c>
      <c r="J68">
        <v>94279.83</v>
      </c>
      <c r="K68">
        <v>6000</v>
      </c>
      <c r="M68">
        <v>106740</v>
      </c>
      <c r="N68">
        <v>24354.57</v>
      </c>
      <c r="Q68">
        <v>1759849.6</v>
      </c>
      <c r="R68">
        <v>961521.58</v>
      </c>
      <c r="S68">
        <v>4937.54</v>
      </c>
      <c r="T68">
        <v>2010214.41</v>
      </c>
      <c r="U68">
        <v>342150</v>
      </c>
      <c r="X68">
        <v>1526590</v>
      </c>
      <c r="Y68">
        <v>100700</v>
      </c>
      <c r="Z68">
        <v>1767231</v>
      </c>
      <c r="AA68">
        <v>15171</v>
      </c>
      <c r="AC68">
        <v>2356528.2200000002</v>
      </c>
      <c r="AD68">
        <v>196277.29</v>
      </c>
      <c r="AF68">
        <v>7001</v>
      </c>
    </row>
    <row r="69" spans="1:32" x14ac:dyDescent="0.25">
      <c r="A69" t="s">
        <v>2592</v>
      </c>
      <c r="B69">
        <v>2660454.88</v>
      </c>
      <c r="C69">
        <v>0</v>
      </c>
      <c r="D69">
        <v>181361.1</v>
      </c>
      <c r="F69">
        <v>38109.32</v>
      </c>
      <c r="G69">
        <v>463685.5</v>
      </c>
      <c r="J69">
        <v>0</v>
      </c>
      <c r="K69">
        <v>21180</v>
      </c>
      <c r="M69">
        <v>23475</v>
      </c>
      <c r="N69">
        <v>1819.95</v>
      </c>
      <c r="O69">
        <v>3649.59</v>
      </c>
      <c r="Q69">
        <v>1151923.26</v>
      </c>
      <c r="R69">
        <v>2317512.06</v>
      </c>
      <c r="T69">
        <v>1899258.1</v>
      </c>
      <c r="U69">
        <v>320000</v>
      </c>
      <c r="V69">
        <v>12270.67</v>
      </c>
      <c r="X69">
        <v>923978</v>
      </c>
      <c r="Y69">
        <v>124500</v>
      </c>
      <c r="Z69">
        <v>1233028</v>
      </c>
      <c r="AA69">
        <v>16972</v>
      </c>
      <c r="AC69">
        <v>2015423.3</v>
      </c>
      <c r="AD69">
        <v>168532.53</v>
      </c>
      <c r="AF69">
        <v>22000</v>
      </c>
    </row>
    <row r="70" spans="1:32" x14ac:dyDescent="0.25">
      <c r="A70" t="s">
        <v>2593</v>
      </c>
      <c r="B70">
        <v>658226.49</v>
      </c>
      <c r="C70">
        <v>30306</v>
      </c>
      <c r="D70">
        <v>26097.86</v>
      </c>
      <c r="F70">
        <v>378414.34</v>
      </c>
      <c r="G70">
        <v>249870.09</v>
      </c>
      <c r="J70">
        <v>0</v>
      </c>
      <c r="K70">
        <v>19894</v>
      </c>
      <c r="M70">
        <v>304820</v>
      </c>
      <c r="N70">
        <v>2444.5</v>
      </c>
      <c r="Q70">
        <v>-1305159.46</v>
      </c>
      <c r="R70">
        <v>2233839.69</v>
      </c>
      <c r="T70">
        <v>1657516.86</v>
      </c>
      <c r="U70">
        <v>314560</v>
      </c>
      <c r="V70">
        <v>2430.7600000000002</v>
      </c>
      <c r="X70">
        <v>1306039.1000000001</v>
      </c>
      <c r="Y70">
        <v>100700</v>
      </c>
      <c r="Z70">
        <v>1469018.1</v>
      </c>
      <c r="AA70">
        <v>15008</v>
      </c>
      <c r="AC70">
        <v>1628043.11</v>
      </c>
      <c r="AD70">
        <v>175101.46</v>
      </c>
      <c r="AF70">
        <v>7000</v>
      </c>
    </row>
    <row r="71" spans="1:32" x14ac:dyDescent="0.25">
      <c r="A71" t="s">
        <v>2594</v>
      </c>
      <c r="B71">
        <v>449941.17</v>
      </c>
      <c r="C71">
        <v>22160</v>
      </c>
      <c r="D71">
        <v>98286.399999999994</v>
      </c>
      <c r="F71">
        <v>-331204.57</v>
      </c>
      <c r="G71">
        <v>459511.22</v>
      </c>
      <c r="J71">
        <v>0</v>
      </c>
      <c r="N71">
        <v>5709.87</v>
      </c>
      <c r="Q71">
        <v>-1407884</v>
      </c>
      <c r="R71">
        <v>2560558.21</v>
      </c>
      <c r="T71">
        <v>1142643.8</v>
      </c>
      <c r="U71">
        <v>78130</v>
      </c>
      <c r="V71">
        <v>645.36</v>
      </c>
      <c r="X71">
        <v>792139.4</v>
      </c>
      <c r="Y71">
        <v>173300</v>
      </c>
      <c r="Z71">
        <v>1149964.9099999999</v>
      </c>
      <c r="AA71">
        <v>5600</v>
      </c>
      <c r="AB71">
        <v>6016</v>
      </c>
      <c r="AC71">
        <v>1300091.6399999999</v>
      </c>
      <c r="AD71">
        <v>177837.42</v>
      </c>
      <c r="AF71">
        <v>7038.45</v>
      </c>
    </row>
    <row r="72" spans="1:32" x14ac:dyDescent="0.25">
      <c r="A72" t="s">
        <v>2595</v>
      </c>
      <c r="B72">
        <v>437369.99</v>
      </c>
      <c r="C72">
        <v>5475</v>
      </c>
      <c r="D72">
        <v>226525.61</v>
      </c>
      <c r="F72">
        <v>19765.8</v>
      </c>
      <c r="G72">
        <v>309853.87</v>
      </c>
      <c r="K72">
        <v>102403</v>
      </c>
      <c r="M72">
        <v>591400</v>
      </c>
      <c r="N72">
        <v>430</v>
      </c>
      <c r="Q72">
        <v>-1259177.72</v>
      </c>
      <c r="R72">
        <v>1431387.54</v>
      </c>
      <c r="T72">
        <v>808326.66</v>
      </c>
      <c r="V72">
        <v>723.39</v>
      </c>
      <c r="X72">
        <v>2172599</v>
      </c>
      <c r="Y72">
        <v>322200</v>
      </c>
      <c r="Z72">
        <v>2287881</v>
      </c>
      <c r="AB72">
        <v>24935</v>
      </c>
      <c r="AC72">
        <v>713523.6</v>
      </c>
      <c r="AD72">
        <v>79962</v>
      </c>
      <c r="AF72">
        <v>65000</v>
      </c>
    </row>
    <row r="73" spans="1:32" x14ac:dyDescent="0.25">
      <c r="A73" t="s">
        <v>2596</v>
      </c>
      <c r="B73">
        <v>475611.43</v>
      </c>
      <c r="C73">
        <v>0</v>
      </c>
      <c r="D73">
        <v>107863.86</v>
      </c>
      <c r="F73">
        <v>-1914487.45</v>
      </c>
      <c r="G73">
        <v>979794.58</v>
      </c>
      <c r="K73">
        <v>8634</v>
      </c>
      <c r="M73">
        <v>165000</v>
      </c>
      <c r="N73">
        <v>2736.63</v>
      </c>
      <c r="Q73">
        <v>-2189867.39</v>
      </c>
      <c r="R73">
        <v>2041384.85</v>
      </c>
      <c r="T73">
        <v>821411.32</v>
      </c>
      <c r="V73">
        <v>40.46</v>
      </c>
      <c r="X73">
        <v>2262150</v>
      </c>
      <c r="Y73">
        <v>59500</v>
      </c>
      <c r="Z73">
        <v>2397970</v>
      </c>
      <c r="AB73">
        <v>4160</v>
      </c>
      <c r="AC73">
        <v>960145.66</v>
      </c>
      <c r="AD73">
        <v>127931.79</v>
      </c>
      <c r="AF73">
        <v>32000</v>
      </c>
    </row>
    <row r="74" spans="1:32" x14ac:dyDescent="0.25">
      <c r="A74" t="s">
        <v>2597</v>
      </c>
      <c r="B74">
        <v>276835.11</v>
      </c>
      <c r="C74">
        <v>0</v>
      </c>
      <c r="D74">
        <v>39629.78</v>
      </c>
      <c r="F74">
        <v>276662.38</v>
      </c>
      <c r="G74">
        <v>262263.23</v>
      </c>
      <c r="N74">
        <v>548</v>
      </c>
      <c r="Q74">
        <v>179598.32</v>
      </c>
      <c r="R74">
        <v>1173118.8999999999</v>
      </c>
      <c r="T74">
        <v>838175.54</v>
      </c>
      <c r="U74">
        <v>85000</v>
      </c>
      <c r="V74">
        <v>1576.83</v>
      </c>
      <c r="X74">
        <v>1126250</v>
      </c>
      <c r="Y74">
        <v>135400</v>
      </c>
      <c r="Z74">
        <v>1406426.38</v>
      </c>
      <c r="AB74">
        <v>15692</v>
      </c>
      <c r="AC74">
        <v>1006540.01</v>
      </c>
      <c r="AD74">
        <v>231426.7</v>
      </c>
      <c r="AF74">
        <v>24192</v>
      </c>
    </row>
    <row r="75" spans="1:32" x14ac:dyDescent="0.25">
      <c r="A75" t="s">
        <v>2598</v>
      </c>
      <c r="B75">
        <v>456977.34</v>
      </c>
      <c r="C75">
        <v>0</v>
      </c>
      <c r="D75">
        <v>67278.87</v>
      </c>
      <c r="F75">
        <v>201831.32</v>
      </c>
      <c r="G75">
        <v>564317.79</v>
      </c>
      <c r="K75">
        <v>259.94</v>
      </c>
      <c r="N75">
        <v>0</v>
      </c>
      <c r="Q75">
        <v>226188.91</v>
      </c>
      <c r="R75">
        <v>1745362.84</v>
      </c>
      <c r="T75">
        <v>1332723.44</v>
      </c>
      <c r="U75">
        <v>772894</v>
      </c>
      <c r="V75">
        <v>3674.5</v>
      </c>
      <c r="X75">
        <v>2051500</v>
      </c>
      <c r="Y75">
        <v>370200</v>
      </c>
      <c r="Z75">
        <v>2323936</v>
      </c>
      <c r="AA75">
        <v>14160</v>
      </c>
      <c r="AB75">
        <v>55948</v>
      </c>
      <c r="AC75">
        <v>2134677.7000000002</v>
      </c>
      <c r="AD75">
        <v>428676.61</v>
      </c>
      <c r="AF75">
        <v>255000</v>
      </c>
    </row>
    <row r="76" spans="1:32" x14ac:dyDescent="0.25">
      <c r="A76" t="s">
        <v>2599</v>
      </c>
      <c r="B76">
        <v>819043.19</v>
      </c>
      <c r="C76">
        <v>54596.56</v>
      </c>
      <c r="D76">
        <v>53845.95</v>
      </c>
      <c r="F76">
        <v>73237.56</v>
      </c>
      <c r="G76">
        <v>331675.27</v>
      </c>
      <c r="K76">
        <v>22350</v>
      </c>
      <c r="M76">
        <v>35000</v>
      </c>
      <c r="N76">
        <v>7186.64</v>
      </c>
      <c r="Q76">
        <v>-240641.69</v>
      </c>
      <c r="R76">
        <v>1851699.47</v>
      </c>
      <c r="T76">
        <v>820415.78</v>
      </c>
      <c r="V76">
        <v>3354.72</v>
      </c>
      <c r="X76">
        <v>2439290</v>
      </c>
      <c r="Y76">
        <v>225450</v>
      </c>
      <c r="Z76">
        <v>2721104</v>
      </c>
      <c r="AB76">
        <v>25792</v>
      </c>
      <c r="AC76">
        <v>922382.48</v>
      </c>
      <c r="AD76">
        <v>160427.91</v>
      </c>
      <c r="AF76">
        <v>2000</v>
      </c>
    </row>
    <row r="77" spans="1:32" x14ac:dyDescent="0.25">
      <c r="A77" t="s">
        <v>2600</v>
      </c>
      <c r="B77">
        <v>259715.64</v>
      </c>
      <c r="C77">
        <v>31270.13</v>
      </c>
      <c r="D77">
        <v>84559.35</v>
      </c>
      <c r="F77">
        <v>407347.08</v>
      </c>
      <c r="G77">
        <v>483258.6</v>
      </c>
      <c r="K77">
        <v>7150</v>
      </c>
      <c r="Q77">
        <v>53190.37</v>
      </c>
      <c r="R77">
        <v>1211766.1200000001</v>
      </c>
      <c r="T77">
        <v>709326.06</v>
      </c>
      <c r="V77">
        <v>1835.99</v>
      </c>
      <c r="X77">
        <v>2105720</v>
      </c>
      <c r="Y77">
        <v>536718.49</v>
      </c>
      <c r="Z77">
        <v>2023916</v>
      </c>
      <c r="AC77">
        <v>1168075.02</v>
      </c>
      <c r="AD77">
        <v>33075</v>
      </c>
      <c r="AF77">
        <v>134490.21</v>
      </c>
    </row>
    <row r="78" spans="1:32" x14ac:dyDescent="0.25">
      <c r="A78" t="s">
        <v>2601</v>
      </c>
      <c r="B78">
        <v>231057.09</v>
      </c>
      <c r="C78">
        <v>13959.3</v>
      </c>
      <c r="D78">
        <v>11144.1</v>
      </c>
      <c r="F78">
        <v>4</v>
      </c>
      <c r="G78">
        <v>390095.52</v>
      </c>
      <c r="K78">
        <v>41767.660000000003</v>
      </c>
      <c r="M78">
        <v>54325</v>
      </c>
      <c r="N78">
        <v>567</v>
      </c>
      <c r="Q78">
        <v>-410994.7</v>
      </c>
      <c r="R78">
        <v>1379368.14</v>
      </c>
      <c r="T78">
        <v>1225982.8600000001</v>
      </c>
      <c r="U78">
        <v>112850</v>
      </c>
      <c r="V78">
        <v>1161.56</v>
      </c>
      <c r="Y78">
        <v>631400</v>
      </c>
      <c r="Z78">
        <v>338152</v>
      </c>
      <c r="AB78">
        <v>42708</v>
      </c>
      <c r="AC78">
        <v>1738914.55</v>
      </c>
      <c r="AD78">
        <v>268392.96000000002</v>
      </c>
      <c r="AF78">
        <v>2000</v>
      </c>
    </row>
    <row r="79" spans="1:32" x14ac:dyDescent="0.25">
      <c r="A79" t="s">
        <v>2602</v>
      </c>
      <c r="B79">
        <v>115622.12</v>
      </c>
      <c r="C79">
        <v>0</v>
      </c>
      <c r="D79">
        <v>0</v>
      </c>
      <c r="F79">
        <v>92986.41</v>
      </c>
      <c r="G79">
        <v>341356.6</v>
      </c>
      <c r="K79">
        <v>9100</v>
      </c>
      <c r="M79">
        <v>69755</v>
      </c>
      <c r="P79">
        <v>754493.57</v>
      </c>
      <c r="Q79">
        <v>-1445656.81</v>
      </c>
      <c r="R79">
        <v>1583723.57</v>
      </c>
      <c r="T79">
        <v>966975.44</v>
      </c>
      <c r="X79">
        <v>1637080</v>
      </c>
      <c r="Y79">
        <v>68500</v>
      </c>
      <c r="Z79">
        <v>1968274</v>
      </c>
      <c r="AB79">
        <v>13370</v>
      </c>
      <c r="AC79">
        <v>827981.41</v>
      </c>
      <c r="AD79">
        <v>106524.23</v>
      </c>
      <c r="AF79">
        <v>177856</v>
      </c>
    </row>
    <row r="80" spans="1:32" x14ac:dyDescent="0.25">
      <c r="A80" t="s">
        <v>2603</v>
      </c>
      <c r="B80">
        <v>251970.93</v>
      </c>
      <c r="C80">
        <v>0</v>
      </c>
      <c r="D80">
        <v>39418.32</v>
      </c>
      <c r="F80">
        <v>2</v>
      </c>
      <c r="G80">
        <v>129966.63</v>
      </c>
      <c r="J80">
        <v>6000</v>
      </c>
      <c r="K80">
        <v>3600</v>
      </c>
      <c r="N80">
        <v>3497.47</v>
      </c>
      <c r="Q80">
        <v>-71525.279999999999</v>
      </c>
      <c r="R80">
        <v>378255.64</v>
      </c>
      <c r="T80">
        <v>908216.36</v>
      </c>
      <c r="U80">
        <v>56000</v>
      </c>
      <c r="V80">
        <v>1311.91</v>
      </c>
      <c r="X80">
        <v>1032400</v>
      </c>
      <c r="Y80">
        <v>276805.65999999997</v>
      </c>
      <c r="Z80">
        <v>1386726</v>
      </c>
      <c r="AA80">
        <v>1288</v>
      </c>
      <c r="AB80">
        <v>60064</v>
      </c>
      <c r="AC80">
        <v>653829.81000000006</v>
      </c>
      <c r="AD80">
        <v>67379.89</v>
      </c>
      <c r="AF80">
        <v>3916.18</v>
      </c>
    </row>
    <row r="81" spans="1:32" x14ac:dyDescent="0.25">
      <c r="A81" t="s">
        <v>2604</v>
      </c>
      <c r="B81">
        <v>803821.36</v>
      </c>
      <c r="C81">
        <v>4100</v>
      </c>
      <c r="D81">
        <v>97094.56</v>
      </c>
      <c r="F81">
        <v>-5654.02</v>
      </c>
      <c r="G81">
        <v>278012.40000000002</v>
      </c>
      <c r="K81">
        <v>12300</v>
      </c>
      <c r="N81">
        <v>1031</v>
      </c>
      <c r="Q81">
        <v>473579.27</v>
      </c>
      <c r="R81">
        <v>646396.12</v>
      </c>
      <c r="T81">
        <v>601184.04</v>
      </c>
      <c r="U81">
        <v>92400</v>
      </c>
      <c r="V81">
        <v>4075.22</v>
      </c>
      <c r="X81">
        <v>579380</v>
      </c>
      <c r="Y81">
        <v>36831.4</v>
      </c>
      <c r="Z81">
        <v>804315</v>
      </c>
      <c r="AA81">
        <v>5456</v>
      </c>
      <c r="AC81">
        <v>437308.15999999997</v>
      </c>
      <c r="AD81">
        <v>19723.59</v>
      </c>
      <c r="AF81">
        <v>3000</v>
      </c>
    </row>
    <row r="82" spans="1:32" x14ac:dyDescent="0.25">
      <c r="A82" t="s">
        <v>2605</v>
      </c>
      <c r="B82">
        <v>688748.56</v>
      </c>
      <c r="C82">
        <v>0</v>
      </c>
      <c r="D82">
        <v>70698.990000000005</v>
      </c>
      <c r="F82">
        <v>2112059.16</v>
      </c>
      <c r="G82">
        <v>224774.37</v>
      </c>
      <c r="J82">
        <v>6000</v>
      </c>
      <c r="K82">
        <v>15800</v>
      </c>
      <c r="N82">
        <v>1133</v>
      </c>
      <c r="Q82">
        <v>-471429.11</v>
      </c>
      <c r="R82">
        <v>3382854.97</v>
      </c>
      <c r="T82">
        <v>1107720.22</v>
      </c>
      <c r="U82">
        <v>142535</v>
      </c>
      <c r="V82">
        <v>2594.5700000000002</v>
      </c>
      <c r="X82">
        <v>992290</v>
      </c>
      <c r="Y82">
        <v>141600</v>
      </c>
      <c r="Z82">
        <v>1254130</v>
      </c>
      <c r="AA82">
        <v>7020</v>
      </c>
      <c r="AB82">
        <v>6676</v>
      </c>
      <c r="AC82">
        <v>722318.37</v>
      </c>
      <c r="AD82">
        <v>231673.2</v>
      </c>
      <c r="AF82">
        <v>3000</v>
      </c>
    </row>
    <row r="83" spans="1:32" x14ac:dyDescent="0.25">
      <c r="A83" t="s">
        <v>2606</v>
      </c>
      <c r="B83">
        <v>274444.71000000002</v>
      </c>
      <c r="C83">
        <v>0</v>
      </c>
      <c r="D83">
        <v>13521.7</v>
      </c>
      <c r="F83">
        <v>341374.52</v>
      </c>
      <c r="G83">
        <v>252991.91</v>
      </c>
      <c r="J83">
        <v>6000</v>
      </c>
      <c r="K83">
        <v>7380</v>
      </c>
      <c r="N83">
        <v>1486</v>
      </c>
      <c r="Q83">
        <v>-89645.11</v>
      </c>
      <c r="R83">
        <v>1045747.78</v>
      </c>
      <c r="T83">
        <v>585206.30000000005</v>
      </c>
      <c r="U83">
        <v>66000</v>
      </c>
      <c r="V83">
        <v>1996.77</v>
      </c>
      <c r="X83">
        <v>1056570</v>
      </c>
      <c r="Y83">
        <v>501360</v>
      </c>
      <c r="Z83">
        <v>1361739.36</v>
      </c>
      <c r="AA83">
        <v>20568</v>
      </c>
      <c r="AC83">
        <v>782412.51</v>
      </c>
      <c r="AD83">
        <v>132049.03</v>
      </c>
      <c r="AE83">
        <v>3000</v>
      </c>
    </row>
    <row r="84" spans="1:32" x14ac:dyDescent="0.25">
      <c r="A84" t="s">
        <v>2607</v>
      </c>
      <c r="B84">
        <v>147452.25</v>
      </c>
      <c r="C84">
        <v>20040</v>
      </c>
      <c r="D84">
        <v>154050.69</v>
      </c>
      <c r="F84">
        <v>14385.03</v>
      </c>
      <c r="G84">
        <v>295893.84999999998</v>
      </c>
      <c r="J84">
        <v>6000</v>
      </c>
      <c r="K84">
        <v>22160</v>
      </c>
      <c r="N84">
        <v>5314.87</v>
      </c>
      <c r="Q84">
        <v>350291.29</v>
      </c>
      <c r="R84">
        <v>353356.72</v>
      </c>
      <c r="T84">
        <v>664325.22</v>
      </c>
      <c r="U84">
        <v>57000</v>
      </c>
      <c r="V84">
        <v>998.59</v>
      </c>
      <c r="X84">
        <v>1356851.3</v>
      </c>
      <c r="Y84">
        <v>543580</v>
      </c>
      <c r="Z84">
        <v>1797242.87</v>
      </c>
      <c r="AA84">
        <v>10400</v>
      </c>
      <c r="AB84">
        <v>32998</v>
      </c>
      <c r="AC84">
        <v>844445.34</v>
      </c>
      <c r="AD84">
        <v>39969.96</v>
      </c>
      <c r="AE84">
        <v>3000</v>
      </c>
    </row>
    <row r="85" spans="1:32" x14ac:dyDescent="0.25">
      <c r="A85" t="s">
        <v>2608</v>
      </c>
      <c r="B85">
        <v>197768.24</v>
      </c>
      <c r="C85">
        <v>39200</v>
      </c>
      <c r="D85">
        <v>104540.98</v>
      </c>
      <c r="F85">
        <v>602262.37</v>
      </c>
      <c r="G85">
        <v>7099.94</v>
      </c>
      <c r="J85">
        <v>6000</v>
      </c>
      <c r="K85">
        <v>20230</v>
      </c>
      <c r="N85">
        <v>633</v>
      </c>
      <c r="Q85">
        <v>373689.77</v>
      </c>
      <c r="R85">
        <v>628012.71</v>
      </c>
      <c r="T85">
        <v>832491.07</v>
      </c>
      <c r="U85">
        <v>71000</v>
      </c>
      <c r="V85">
        <v>1527.36</v>
      </c>
      <c r="X85">
        <v>954900</v>
      </c>
      <c r="Y85">
        <v>128413.5</v>
      </c>
      <c r="Z85">
        <v>1101136</v>
      </c>
      <c r="AB85">
        <v>16164</v>
      </c>
      <c r="AC85">
        <v>793698.08</v>
      </c>
      <c r="AD85">
        <v>152024.98000000001</v>
      </c>
      <c r="AF85">
        <v>3002.82</v>
      </c>
    </row>
    <row r="86" spans="1:32" x14ac:dyDescent="0.25">
      <c r="A86" t="s">
        <v>2609</v>
      </c>
      <c r="B86">
        <v>25258.69</v>
      </c>
      <c r="C86">
        <v>0</v>
      </c>
      <c r="D86">
        <v>30968.86</v>
      </c>
      <c r="F86">
        <v>3</v>
      </c>
      <c r="G86">
        <v>536774.42000000004</v>
      </c>
      <c r="J86">
        <v>6000</v>
      </c>
      <c r="K86">
        <v>11000</v>
      </c>
      <c r="N86">
        <v>2448.64</v>
      </c>
      <c r="Q86">
        <v>276309.09999999998</v>
      </c>
      <c r="R86">
        <v>573056.03</v>
      </c>
      <c r="S86">
        <v>1701.62</v>
      </c>
      <c r="T86">
        <v>694768.43</v>
      </c>
      <c r="U86">
        <v>68750</v>
      </c>
      <c r="X86">
        <v>1901321</v>
      </c>
      <c r="Y86">
        <v>3421048.09</v>
      </c>
      <c r="Z86">
        <v>2338479</v>
      </c>
      <c r="AA86">
        <v>10064</v>
      </c>
      <c r="AB86">
        <v>54102</v>
      </c>
      <c r="AC86">
        <v>3683953.2</v>
      </c>
      <c r="AD86">
        <v>262957.69</v>
      </c>
      <c r="AF86">
        <v>13842.05</v>
      </c>
    </row>
    <row r="87" spans="1:32" x14ac:dyDescent="0.25">
      <c r="A87" t="s">
        <v>2610</v>
      </c>
      <c r="B87">
        <v>70024.25</v>
      </c>
      <c r="C87">
        <v>46080</v>
      </c>
      <c r="D87">
        <v>16037.22</v>
      </c>
      <c r="F87">
        <v>1053477.8</v>
      </c>
      <c r="G87">
        <v>146905.62</v>
      </c>
      <c r="J87">
        <v>5300</v>
      </c>
      <c r="K87">
        <v>7380</v>
      </c>
      <c r="N87">
        <v>651</v>
      </c>
      <c r="Q87">
        <v>-655728</v>
      </c>
      <c r="R87">
        <v>1997218.5</v>
      </c>
      <c r="T87">
        <v>552542.79</v>
      </c>
      <c r="U87">
        <v>172380</v>
      </c>
      <c r="V87">
        <v>545.19000000000005</v>
      </c>
      <c r="X87">
        <v>1360370</v>
      </c>
      <c r="Y87">
        <v>323288</v>
      </c>
      <c r="Z87">
        <v>1510152.42</v>
      </c>
      <c r="AA87">
        <v>13428</v>
      </c>
      <c r="AC87">
        <v>739678.75</v>
      </c>
      <c r="AD87">
        <v>165163.42000000001</v>
      </c>
      <c r="AF87">
        <v>3000</v>
      </c>
    </row>
    <row r="88" spans="1:32" x14ac:dyDescent="0.25">
      <c r="A88" t="s">
        <v>2611</v>
      </c>
      <c r="B88">
        <v>175319.69</v>
      </c>
      <c r="C88">
        <v>64680</v>
      </c>
      <c r="D88">
        <v>154410.32999999999</v>
      </c>
      <c r="F88">
        <v>2966016.05</v>
      </c>
      <c r="G88">
        <v>143058.41</v>
      </c>
      <c r="J88">
        <v>6000</v>
      </c>
      <c r="K88">
        <v>6480</v>
      </c>
      <c r="N88">
        <v>1761</v>
      </c>
      <c r="Q88">
        <v>3172647.26</v>
      </c>
      <c r="R88">
        <v>569833.9</v>
      </c>
      <c r="T88">
        <v>357625.66</v>
      </c>
      <c r="U88">
        <v>420000</v>
      </c>
      <c r="V88">
        <v>1416.83</v>
      </c>
      <c r="X88">
        <v>691350</v>
      </c>
      <c r="Y88">
        <v>526233</v>
      </c>
      <c r="Z88">
        <v>1097619</v>
      </c>
      <c r="AA88">
        <v>14018</v>
      </c>
      <c r="AB88">
        <v>8474</v>
      </c>
      <c r="AC88">
        <v>865825.73</v>
      </c>
      <c r="AD88">
        <v>260888.87</v>
      </c>
      <c r="AF88">
        <v>3037.57</v>
      </c>
    </row>
    <row r="89" spans="1:32" x14ac:dyDescent="0.25">
      <c r="A89" t="s">
        <v>2612</v>
      </c>
      <c r="B89">
        <v>1010414.95</v>
      </c>
      <c r="C89">
        <v>0</v>
      </c>
      <c r="D89">
        <v>81193.429999999993</v>
      </c>
      <c r="F89">
        <v>6040.72</v>
      </c>
      <c r="G89">
        <v>281563.78000000003</v>
      </c>
      <c r="J89">
        <v>6000</v>
      </c>
      <c r="K89">
        <v>16652.41</v>
      </c>
      <c r="N89">
        <v>4856.74</v>
      </c>
      <c r="Q89">
        <v>712305.35</v>
      </c>
      <c r="R89">
        <v>528870.26</v>
      </c>
      <c r="T89">
        <v>729981.73</v>
      </c>
      <c r="U89">
        <v>598200</v>
      </c>
      <c r="V89">
        <v>4275.25</v>
      </c>
      <c r="X89">
        <v>1183440</v>
      </c>
      <c r="Y89">
        <v>493882</v>
      </c>
      <c r="Z89">
        <v>1589169</v>
      </c>
      <c r="AA89">
        <v>18456</v>
      </c>
      <c r="AC89">
        <v>1160772.75</v>
      </c>
      <c r="AD89">
        <v>127853.11</v>
      </c>
      <c r="AF89">
        <v>3000</v>
      </c>
    </row>
    <row r="90" spans="1:32" x14ac:dyDescent="0.25">
      <c r="A90" t="s">
        <v>2613</v>
      </c>
      <c r="B90">
        <v>483558.61</v>
      </c>
      <c r="C90">
        <v>0</v>
      </c>
      <c r="D90">
        <v>717221.67</v>
      </c>
      <c r="F90">
        <v>429092.1</v>
      </c>
      <c r="G90">
        <v>113183.45</v>
      </c>
      <c r="J90">
        <v>5000</v>
      </c>
      <c r="K90">
        <v>7380</v>
      </c>
      <c r="N90">
        <v>4353</v>
      </c>
      <c r="O90">
        <v>260079.8</v>
      </c>
      <c r="Q90">
        <v>386017.31</v>
      </c>
      <c r="R90">
        <v>713142.2</v>
      </c>
      <c r="T90">
        <v>1224489.24</v>
      </c>
      <c r="V90">
        <v>1470.45</v>
      </c>
      <c r="X90">
        <v>1361676.8</v>
      </c>
      <c r="Y90">
        <v>241600</v>
      </c>
      <c r="Z90">
        <v>1628212.8</v>
      </c>
      <c r="AC90">
        <v>710892.63</v>
      </c>
      <c r="AD90">
        <v>120047.54</v>
      </c>
      <c r="AE90">
        <v>3000</v>
      </c>
    </row>
    <row r="91" spans="1:32" x14ac:dyDescent="0.25">
      <c r="A91" t="s">
        <v>2614</v>
      </c>
      <c r="B91">
        <v>228956.97</v>
      </c>
      <c r="C91">
        <v>0</v>
      </c>
      <c r="D91">
        <v>22613.41</v>
      </c>
      <c r="F91">
        <v>3006.29</v>
      </c>
      <c r="G91">
        <v>242044.47</v>
      </c>
      <c r="J91">
        <v>12500</v>
      </c>
      <c r="K91">
        <v>3600</v>
      </c>
      <c r="N91">
        <v>608</v>
      </c>
      <c r="Q91">
        <v>-102897.08</v>
      </c>
      <c r="R91">
        <v>673323.61</v>
      </c>
      <c r="T91">
        <v>796032.48</v>
      </c>
      <c r="V91">
        <v>1174.56</v>
      </c>
      <c r="X91">
        <v>886260</v>
      </c>
      <c r="Y91">
        <v>349734</v>
      </c>
      <c r="Z91">
        <v>1131054.07</v>
      </c>
      <c r="AA91">
        <v>17628</v>
      </c>
      <c r="AC91">
        <v>824745.45</v>
      </c>
      <c r="AD91">
        <v>147286.91</v>
      </c>
      <c r="AF91">
        <v>3000</v>
      </c>
    </row>
    <row r="92" spans="1:32" x14ac:dyDescent="0.25">
      <c r="A92" t="s">
        <v>2615</v>
      </c>
      <c r="B92">
        <v>464599.9</v>
      </c>
      <c r="C92">
        <v>12648</v>
      </c>
      <c r="D92">
        <v>27085.88</v>
      </c>
      <c r="F92">
        <v>3</v>
      </c>
      <c r="G92">
        <v>424908.79999999999</v>
      </c>
      <c r="J92">
        <v>5500</v>
      </c>
      <c r="K92">
        <v>7380</v>
      </c>
      <c r="N92">
        <v>1113</v>
      </c>
      <c r="Q92">
        <v>-698323.28</v>
      </c>
      <c r="R92">
        <v>1404582.07</v>
      </c>
      <c r="T92">
        <v>377020.37</v>
      </c>
      <c r="U92">
        <v>351000</v>
      </c>
      <c r="V92">
        <v>2683.66</v>
      </c>
      <c r="X92">
        <v>1094280</v>
      </c>
      <c r="Y92">
        <v>687614.52</v>
      </c>
      <c r="Z92">
        <v>1369877</v>
      </c>
      <c r="AA92">
        <v>9804</v>
      </c>
      <c r="AC92">
        <v>805980.11</v>
      </c>
      <c r="AD92">
        <v>114943.65</v>
      </c>
      <c r="AF92">
        <v>3000</v>
      </c>
    </row>
    <row r="93" spans="1:32" x14ac:dyDescent="0.25">
      <c r="A93" t="s">
        <v>2616</v>
      </c>
      <c r="B93">
        <v>237524.84</v>
      </c>
      <c r="C93">
        <v>0</v>
      </c>
      <c r="D93">
        <v>38017.370000000003</v>
      </c>
      <c r="F93">
        <v>1</v>
      </c>
      <c r="G93">
        <v>72294.899999999994</v>
      </c>
      <c r="J93">
        <v>6300</v>
      </c>
      <c r="N93">
        <v>1846</v>
      </c>
      <c r="Q93">
        <v>-697609.14</v>
      </c>
      <c r="R93">
        <v>819557.49</v>
      </c>
      <c r="T93">
        <v>364302.15</v>
      </c>
      <c r="U93">
        <v>372700</v>
      </c>
      <c r="V93">
        <v>451.3</v>
      </c>
      <c r="X93">
        <v>1666800</v>
      </c>
      <c r="Y93">
        <v>559920</v>
      </c>
      <c r="Z93">
        <v>2055096.57</v>
      </c>
      <c r="AA93">
        <v>19208</v>
      </c>
      <c r="AC93">
        <v>597217.39</v>
      </c>
      <c r="AD93">
        <v>71907.73</v>
      </c>
      <c r="AF93">
        <v>3000</v>
      </c>
    </row>
    <row r="94" spans="1:32" x14ac:dyDescent="0.25">
      <c r="A94" t="s">
        <v>2617</v>
      </c>
      <c r="B94">
        <v>420531.12</v>
      </c>
      <c r="C94">
        <v>0</v>
      </c>
      <c r="D94">
        <v>73864.25</v>
      </c>
      <c r="F94">
        <v>2</v>
      </c>
      <c r="G94">
        <v>332363.82</v>
      </c>
      <c r="J94">
        <v>11800</v>
      </c>
      <c r="K94">
        <v>7380</v>
      </c>
      <c r="N94">
        <v>0</v>
      </c>
      <c r="Q94">
        <v>493654.88</v>
      </c>
      <c r="R94">
        <v>474645.55</v>
      </c>
      <c r="T94">
        <v>1236652.47</v>
      </c>
      <c r="V94">
        <v>2229.86</v>
      </c>
      <c r="X94">
        <v>1860050.5</v>
      </c>
      <c r="Y94">
        <v>264400</v>
      </c>
      <c r="Z94">
        <v>1986892.5</v>
      </c>
      <c r="AB94">
        <v>5148</v>
      </c>
      <c r="AC94">
        <v>1402654.24</v>
      </c>
      <c r="AD94">
        <v>126357.33</v>
      </c>
      <c r="AF94">
        <v>3000</v>
      </c>
    </row>
    <row r="95" spans="1:32" x14ac:dyDescent="0.25">
      <c r="A95" t="s">
        <v>2618</v>
      </c>
      <c r="B95">
        <v>525613.44999999995</v>
      </c>
      <c r="C95">
        <v>4100</v>
      </c>
      <c r="D95">
        <v>616163.06999999995</v>
      </c>
      <c r="F95">
        <v>-10152.69</v>
      </c>
      <c r="G95">
        <v>202801.83</v>
      </c>
      <c r="J95">
        <v>5600</v>
      </c>
      <c r="K95">
        <v>6690</v>
      </c>
      <c r="N95">
        <v>4119.87</v>
      </c>
      <c r="Q95">
        <v>-162620.81</v>
      </c>
      <c r="R95">
        <v>1172968.6100000001</v>
      </c>
      <c r="T95">
        <v>805934.5</v>
      </c>
      <c r="U95">
        <v>570500</v>
      </c>
      <c r="V95">
        <v>2909.23</v>
      </c>
      <c r="X95">
        <v>1120770</v>
      </c>
      <c r="Y95">
        <v>424764</v>
      </c>
      <c r="Z95">
        <v>1456479</v>
      </c>
      <c r="AA95">
        <v>13840</v>
      </c>
      <c r="AC95">
        <v>1074200.04</v>
      </c>
      <c r="AD95">
        <v>65285.08</v>
      </c>
      <c r="AF95">
        <v>3305.62</v>
      </c>
    </row>
    <row r="96" spans="1:32" x14ac:dyDescent="0.25">
      <c r="A96" t="s">
        <v>2619</v>
      </c>
      <c r="B96">
        <v>823438.48</v>
      </c>
      <c r="C96">
        <v>5640</v>
      </c>
      <c r="D96">
        <v>46994.64</v>
      </c>
      <c r="F96">
        <v>-53851.53</v>
      </c>
      <c r="G96">
        <v>190901.25</v>
      </c>
      <c r="J96">
        <v>18000</v>
      </c>
      <c r="K96">
        <v>11200</v>
      </c>
      <c r="N96">
        <v>850.19</v>
      </c>
      <c r="Q96">
        <v>-163518.32</v>
      </c>
      <c r="R96">
        <v>1035380.1</v>
      </c>
      <c r="S96">
        <v>3619.38</v>
      </c>
      <c r="T96">
        <v>223061.31</v>
      </c>
      <c r="U96">
        <v>42550</v>
      </c>
      <c r="Y96">
        <v>1161760.5900000001</v>
      </c>
      <c r="Z96">
        <v>215354.04</v>
      </c>
      <c r="AA96">
        <v>21662</v>
      </c>
      <c r="AB96">
        <v>704</v>
      </c>
      <c r="AC96">
        <v>858364.67</v>
      </c>
      <c r="AD96">
        <v>223607.7</v>
      </c>
      <c r="AF96">
        <v>88</v>
      </c>
    </row>
    <row r="97" spans="1:32" x14ac:dyDescent="0.25">
      <c r="A97" t="s">
        <v>2620</v>
      </c>
      <c r="B97">
        <v>687702.14</v>
      </c>
      <c r="C97">
        <v>229753.21</v>
      </c>
      <c r="D97">
        <v>307120.08</v>
      </c>
      <c r="F97">
        <v>659716.77</v>
      </c>
      <c r="G97">
        <v>226641.74</v>
      </c>
      <c r="J97">
        <v>6500</v>
      </c>
      <c r="K97">
        <v>3600</v>
      </c>
      <c r="N97">
        <v>5121</v>
      </c>
      <c r="Q97">
        <v>324265.15999999997</v>
      </c>
      <c r="R97">
        <v>1242259.96</v>
      </c>
      <c r="T97">
        <v>1435864.13</v>
      </c>
      <c r="V97">
        <v>416.66</v>
      </c>
      <c r="X97">
        <v>963475.6</v>
      </c>
      <c r="Y97">
        <v>250037.73</v>
      </c>
      <c r="Z97">
        <v>1389788.6</v>
      </c>
      <c r="AA97">
        <v>9740</v>
      </c>
      <c r="AC97">
        <v>509380.51</v>
      </c>
      <c r="AD97">
        <v>158436.88</v>
      </c>
      <c r="AF97">
        <v>53260.31</v>
      </c>
    </row>
    <row r="98" spans="1:32" x14ac:dyDescent="0.25">
      <c r="A98" t="s">
        <v>2621</v>
      </c>
      <c r="B98">
        <v>482933.62</v>
      </c>
      <c r="C98">
        <v>13800</v>
      </c>
      <c r="D98">
        <v>151888.82</v>
      </c>
      <c r="F98">
        <v>1417006.2</v>
      </c>
      <c r="G98">
        <v>241753.81</v>
      </c>
      <c r="J98">
        <v>11300</v>
      </c>
      <c r="K98">
        <v>3600</v>
      </c>
      <c r="N98">
        <v>83250</v>
      </c>
      <c r="Q98">
        <v>-387922.59</v>
      </c>
      <c r="R98">
        <v>2616413.23</v>
      </c>
      <c r="T98">
        <v>457308.79</v>
      </c>
      <c r="U98">
        <v>138086</v>
      </c>
      <c r="V98">
        <v>3132.64</v>
      </c>
      <c r="X98">
        <v>1172050</v>
      </c>
      <c r="Y98">
        <v>652053.79</v>
      </c>
      <c r="Z98">
        <v>1385662</v>
      </c>
      <c r="AA98">
        <v>17872</v>
      </c>
      <c r="AC98">
        <v>719283</v>
      </c>
      <c r="AD98">
        <v>266072.40999999997</v>
      </c>
      <c r="AF98">
        <v>53000</v>
      </c>
    </row>
    <row r="99" spans="1:32" x14ac:dyDescent="0.25">
      <c r="A99" t="s">
        <v>2622</v>
      </c>
      <c r="B99">
        <v>26680.63</v>
      </c>
      <c r="C99">
        <v>0</v>
      </c>
      <c r="D99">
        <v>28715.16</v>
      </c>
      <c r="F99">
        <v>11</v>
      </c>
      <c r="G99">
        <v>77683.63</v>
      </c>
      <c r="K99">
        <v>13500</v>
      </c>
      <c r="N99">
        <v>1001.3</v>
      </c>
      <c r="Q99">
        <v>-2017661.69</v>
      </c>
      <c r="R99">
        <v>2310952.34</v>
      </c>
      <c r="T99">
        <v>769116.06</v>
      </c>
      <c r="U99">
        <v>130000</v>
      </c>
      <c r="V99">
        <v>412.07</v>
      </c>
      <c r="X99">
        <v>1014600</v>
      </c>
      <c r="Y99">
        <v>296217.87</v>
      </c>
      <c r="Z99">
        <v>1274480</v>
      </c>
      <c r="AB99">
        <v>17244</v>
      </c>
      <c r="AC99">
        <v>1057517.1100000001</v>
      </c>
      <c r="AD99">
        <v>35806.42</v>
      </c>
    </row>
    <row r="100" spans="1:32" x14ac:dyDescent="0.25">
      <c r="A100" t="s">
        <v>2623</v>
      </c>
      <c r="B100">
        <v>75568.539999999994</v>
      </c>
      <c r="C100">
        <v>0</v>
      </c>
      <c r="D100">
        <v>31426.3</v>
      </c>
      <c r="F100">
        <v>1006735.1</v>
      </c>
      <c r="G100">
        <v>70947.460000000006</v>
      </c>
      <c r="K100">
        <v>34350</v>
      </c>
      <c r="N100">
        <v>532.72</v>
      </c>
      <c r="Q100">
        <v>336488</v>
      </c>
      <c r="R100">
        <v>1228203.58</v>
      </c>
      <c r="T100">
        <v>696206.39</v>
      </c>
      <c r="U100">
        <v>130000</v>
      </c>
      <c r="V100">
        <v>1046.7</v>
      </c>
      <c r="X100">
        <v>1186900</v>
      </c>
      <c r="Y100">
        <v>429861.06</v>
      </c>
      <c r="Z100">
        <v>1427680</v>
      </c>
      <c r="AA100">
        <v>3424</v>
      </c>
      <c r="AC100">
        <v>1309393.19</v>
      </c>
      <c r="AD100">
        <v>118413.86</v>
      </c>
    </row>
    <row r="101" spans="1:32" x14ac:dyDescent="0.25">
      <c r="A101" t="s">
        <v>2624</v>
      </c>
      <c r="B101">
        <v>422874.93</v>
      </c>
      <c r="C101">
        <v>24336</v>
      </c>
      <c r="D101">
        <v>61839.66</v>
      </c>
      <c r="F101">
        <v>1024474.75</v>
      </c>
      <c r="G101">
        <v>94956.27</v>
      </c>
      <c r="K101">
        <v>7000</v>
      </c>
      <c r="N101">
        <v>327.10000000000002</v>
      </c>
      <c r="Q101">
        <v>56918.720000000001</v>
      </c>
      <c r="R101">
        <v>1322855.6000000001</v>
      </c>
      <c r="T101">
        <v>751600.74</v>
      </c>
      <c r="U101">
        <v>200000</v>
      </c>
      <c r="V101">
        <v>800.77</v>
      </c>
      <c r="X101">
        <v>1085350</v>
      </c>
      <c r="Y101">
        <v>854239.49</v>
      </c>
      <c r="Z101">
        <v>1345467</v>
      </c>
      <c r="AA101">
        <v>37128</v>
      </c>
      <c r="AC101">
        <v>1061275.25</v>
      </c>
      <c r="AD101">
        <v>106740.56</v>
      </c>
      <c r="AE101">
        <v>100000</v>
      </c>
    </row>
    <row r="102" spans="1:32" x14ac:dyDescent="0.25">
      <c r="A102" t="s">
        <v>2625</v>
      </c>
      <c r="B102">
        <v>525707.25</v>
      </c>
      <c r="C102">
        <v>0</v>
      </c>
      <c r="D102">
        <v>158064.74</v>
      </c>
      <c r="F102">
        <v>841938.24</v>
      </c>
      <c r="G102">
        <v>246239.03</v>
      </c>
      <c r="K102">
        <v>9270</v>
      </c>
      <c r="N102">
        <v>0</v>
      </c>
      <c r="Q102">
        <v>-746422.78</v>
      </c>
      <c r="R102">
        <v>2235714.37</v>
      </c>
      <c r="T102">
        <v>1148832.1599999999</v>
      </c>
      <c r="U102">
        <v>199750</v>
      </c>
      <c r="V102">
        <v>628.55999999999995</v>
      </c>
      <c r="X102">
        <v>1483104.11</v>
      </c>
      <c r="Y102">
        <v>178000</v>
      </c>
      <c r="Z102">
        <v>1612280.11</v>
      </c>
      <c r="AA102">
        <v>5440</v>
      </c>
      <c r="AB102">
        <v>13596</v>
      </c>
      <c r="AC102">
        <v>936907.6</v>
      </c>
      <c r="AD102">
        <v>168703.45</v>
      </c>
    </row>
    <row r="103" spans="1:32" x14ac:dyDescent="0.25">
      <c r="A103" t="s">
        <v>2626</v>
      </c>
      <c r="B103">
        <v>449364.91</v>
      </c>
      <c r="C103">
        <v>0</v>
      </c>
      <c r="D103">
        <v>33346.01</v>
      </c>
      <c r="F103">
        <v>332167.55</v>
      </c>
      <c r="G103">
        <v>202240.06</v>
      </c>
      <c r="J103">
        <v>37200</v>
      </c>
      <c r="K103">
        <v>14174</v>
      </c>
      <c r="N103">
        <v>551.4</v>
      </c>
      <c r="P103">
        <v>-748729.96</v>
      </c>
      <c r="Q103">
        <v>-197673.36</v>
      </c>
      <c r="R103">
        <v>1762414.5</v>
      </c>
      <c r="T103">
        <v>1125550.94</v>
      </c>
      <c r="U103">
        <v>186000</v>
      </c>
      <c r="V103">
        <v>796.16</v>
      </c>
      <c r="X103">
        <v>1007465.8</v>
      </c>
      <c r="Y103">
        <v>32400</v>
      </c>
      <c r="Z103">
        <v>1269551.8</v>
      </c>
      <c r="AB103">
        <v>11120</v>
      </c>
      <c r="AC103">
        <v>786372.96</v>
      </c>
      <c r="AD103">
        <v>135986.19</v>
      </c>
    </row>
    <row r="104" spans="1:32" x14ac:dyDescent="0.25">
      <c r="A104" t="s">
        <v>2627</v>
      </c>
      <c r="B104">
        <v>244787.98</v>
      </c>
      <c r="C104">
        <v>0</v>
      </c>
      <c r="D104">
        <v>11650.85</v>
      </c>
      <c r="F104">
        <v>1631421.65</v>
      </c>
      <c r="G104">
        <v>11843.42</v>
      </c>
      <c r="H104">
        <v>1</v>
      </c>
      <c r="K104">
        <v>11470</v>
      </c>
      <c r="N104">
        <v>1086</v>
      </c>
      <c r="Q104">
        <v>1513290.93</v>
      </c>
      <c r="R104">
        <v>513834.47</v>
      </c>
      <c r="T104">
        <v>472754.33</v>
      </c>
      <c r="U104">
        <v>73150</v>
      </c>
      <c r="V104">
        <v>578.66999999999996</v>
      </c>
      <c r="X104">
        <v>963172</v>
      </c>
      <c r="Y104">
        <v>204850.38</v>
      </c>
      <c r="Z104">
        <v>1036772</v>
      </c>
      <c r="AA104">
        <v>1280</v>
      </c>
      <c r="AB104">
        <v>8852</v>
      </c>
      <c r="AC104">
        <v>582042.56999999995</v>
      </c>
      <c r="AD104">
        <v>225535.31</v>
      </c>
    </row>
    <row r="105" spans="1:32" x14ac:dyDescent="0.25">
      <c r="A105" t="s">
        <v>2628</v>
      </c>
      <c r="B105">
        <v>395215.89</v>
      </c>
      <c r="C105">
        <v>483917.65</v>
      </c>
      <c r="D105">
        <v>558986.23999999999</v>
      </c>
      <c r="F105">
        <v>324119.2</v>
      </c>
      <c r="G105">
        <v>139825.70000000001</v>
      </c>
      <c r="K105">
        <v>8925</v>
      </c>
      <c r="N105">
        <v>3369.78</v>
      </c>
      <c r="P105">
        <v>-1072542.6399999999</v>
      </c>
      <c r="Q105">
        <v>-1679742.67</v>
      </c>
      <c r="R105">
        <v>3774792.24</v>
      </c>
      <c r="T105">
        <v>1903803.62</v>
      </c>
      <c r="U105">
        <v>469551.25</v>
      </c>
      <c r="V105">
        <v>831.85</v>
      </c>
      <c r="X105">
        <v>1420147.8</v>
      </c>
      <c r="Y105">
        <v>23000</v>
      </c>
      <c r="Z105">
        <v>1725115.8</v>
      </c>
      <c r="AA105">
        <v>5400</v>
      </c>
      <c r="AB105">
        <v>23056</v>
      </c>
      <c r="AC105">
        <v>1166983.44</v>
      </c>
      <c r="AD105">
        <v>29516.31</v>
      </c>
    </row>
    <row r="106" spans="1:32" x14ac:dyDescent="0.25">
      <c r="A106" t="s">
        <v>2629</v>
      </c>
      <c r="B106">
        <v>311552.84999999998</v>
      </c>
      <c r="C106">
        <v>19990</v>
      </c>
      <c r="D106">
        <v>24374.48</v>
      </c>
      <c r="F106">
        <v>220975.31</v>
      </c>
      <c r="G106">
        <v>253688.5</v>
      </c>
      <c r="N106">
        <v>2</v>
      </c>
      <c r="Q106">
        <v>-1074589.79</v>
      </c>
      <c r="R106">
        <v>1908283.93</v>
      </c>
      <c r="T106">
        <v>923801.71</v>
      </c>
      <c r="U106">
        <v>49990</v>
      </c>
      <c r="V106">
        <v>928.67</v>
      </c>
      <c r="X106">
        <v>1181300</v>
      </c>
      <c r="Z106">
        <v>1362972.83</v>
      </c>
      <c r="AA106">
        <v>49590</v>
      </c>
      <c r="AB106">
        <v>7792</v>
      </c>
      <c r="AC106">
        <v>709964.62</v>
      </c>
      <c r="AD106">
        <v>28815.93</v>
      </c>
    </row>
    <row r="107" spans="1:32" x14ac:dyDescent="0.25">
      <c r="A107" t="s">
        <v>2630</v>
      </c>
      <c r="B107">
        <v>72767.429999999993</v>
      </c>
      <c r="C107">
        <v>0</v>
      </c>
      <c r="D107">
        <v>39460.120000000003</v>
      </c>
      <c r="F107">
        <v>80492.850000000006</v>
      </c>
      <c r="G107">
        <v>12789.08</v>
      </c>
      <c r="K107">
        <v>8287.5</v>
      </c>
      <c r="N107">
        <v>0</v>
      </c>
      <c r="Q107">
        <v>-2110110.42</v>
      </c>
      <c r="R107">
        <v>2404357.2799999998</v>
      </c>
      <c r="T107">
        <v>1062823.3899999999</v>
      </c>
      <c r="V107">
        <v>871.38</v>
      </c>
      <c r="X107">
        <v>855104.8</v>
      </c>
      <c r="Y107">
        <v>128000</v>
      </c>
      <c r="Z107">
        <v>1163993.8</v>
      </c>
      <c r="AA107">
        <v>3410</v>
      </c>
      <c r="AB107">
        <v>38732</v>
      </c>
      <c r="AC107">
        <v>838670.74</v>
      </c>
      <c r="AD107">
        <v>99017.91</v>
      </c>
    </row>
    <row r="108" spans="1:32" x14ac:dyDescent="0.25">
      <c r="A108" t="s">
        <v>2631</v>
      </c>
      <c r="B108">
        <v>145133.49</v>
      </c>
      <c r="C108">
        <v>0</v>
      </c>
      <c r="D108">
        <v>43217.11</v>
      </c>
      <c r="F108">
        <v>7</v>
      </c>
      <c r="G108">
        <v>256456.77</v>
      </c>
      <c r="K108">
        <v>7000</v>
      </c>
      <c r="N108">
        <v>493.46</v>
      </c>
      <c r="Q108">
        <v>-2712170.11</v>
      </c>
      <c r="R108">
        <v>3154007.83</v>
      </c>
      <c r="T108">
        <v>823963.01</v>
      </c>
      <c r="U108">
        <v>71980</v>
      </c>
      <c r="V108">
        <v>800.07</v>
      </c>
      <c r="X108">
        <v>1330800</v>
      </c>
      <c r="Y108">
        <v>171000</v>
      </c>
      <c r="Z108">
        <v>1575239.1</v>
      </c>
      <c r="AA108">
        <v>13606</v>
      </c>
      <c r="AB108">
        <v>3368</v>
      </c>
      <c r="AC108">
        <v>775219.65</v>
      </c>
      <c r="AD108">
        <v>35627.14</v>
      </c>
    </row>
    <row r="109" spans="1:32" x14ac:dyDescent="0.25">
      <c r="A109" t="s">
        <v>2632</v>
      </c>
      <c r="B109">
        <v>451848.08</v>
      </c>
      <c r="C109">
        <v>0</v>
      </c>
      <c r="D109">
        <v>73833.06</v>
      </c>
      <c r="F109">
        <v>1381723.59</v>
      </c>
      <c r="G109">
        <v>195568.88</v>
      </c>
      <c r="M109">
        <v>150350</v>
      </c>
      <c r="N109">
        <v>0</v>
      </c>
      <c r="Q109">
        <v>-1518157.26</v>
      </c>
      <c r="R109">
        <v>2272032.2400000002</v>
      </c>
      <c r="T109">
        <v>2732497.54</v>
      </c>
      <c r="V109">
        <v>388.64</v>
      </c>
      <c r="X109">
        <v>1176616.1000000001</v>
      </c>
      <c r="Y109">
        <v>112200</v>
      </c>
      <c r="Z109">
        <v>1375034.1</v>
      </c>
      <c r="AA109">
        <v>5620</v>
      </c>
      <c r="AC109">
        <v>1290183.6799999999</v>
      </c>
      <c r="AD109">
        <v>152115.87</v>
      </c>
    </row>
    <row r="110" spans="1:32" x14ac:dyDescent="0.25">
      <c r="A110" t="s">
        <v>2633</v>
      </c>
      <c r="B110">
        <v>74038.06</v>
      </c>
      <c r="C110">
        <v>0</v>
      </c>
      <c r="D110">
        <v>449758.5</v>
      </c>
      <c r="F110">
        <v>152341.16</v>
      </c>
      <c r="G110">
        <v>29865.13</v>
      </c>
      <c r="K110">
        <v>94704.4</v>
      </c>
      <c r="N110">
        <v>4774</v>
      </c>
      <c r="Q110">
        <v>-1130054.67</v>
      </c>
      <c r="R110">
        <v>1679735.01</v>
      </c>
      <c r="T110">
        <v>691901.08</v>
      </c>
      <c r="U110">
        <v>40000</v>
      </c>
      <c r="V110">
        <v>142.52000000000001</v>
      </c>
      <c r="X110">
        <v>482460</v>
      </c>
      <c r="Y110">
        <v>203800</v>
      </c>
      <c r="Z110">
        <v>720687</v>
      </c>
      <c r="AC110">
        <v>597715.52</v>
      </c>
      <c r="AD110">
        <v>43056.97</v>
      </c>
    </row>
    <row r="111" spans="1:32" x14ac:dyDescent="0.25">
      <c r="A111" t="s">
        <v>2634</v>
      </c>
      <c r="B111">
        <v>494919.24</v>
      </c>
      <c r="C111">
        <v>0</v>
      </c>
      <c r="D111">
        <v>20483.740000000002</v>
      </c>
      <c r="F111">
        <v>6</v>
      </c>
      <c r="G111">
        <v>253138.38</v>
      </c>
      <c r="K111">
        <v>13500</v>
      </c>
      <c r="N111">
        <v>205.61</v>
      </c>
      <c r="Q111">
        <v>-1408504.89</v>
      </c>
      <c r="R111">
        <v>1611506.92</v>
      </c>
      <c r="T111">
        <v>578604.46</v>
      </c>
      <c r="U111">
        <v>60000</v>
      </c>
      <c r="V111">
        <v>716.99</v>
      </c>
      <c r="X111">
        <v>1406680</v>
      </c>
      <c r="Y111">
        <v>1096668.76</v>
      </c>
      <c r="Z111">
        <v>1651520</v>
      </c>
      <c r="AB111">
        <v>7260</v>
      </c>
      <c r="AC111">
        <v>805892.81</v>
      </c>
      <c r="AD111">
        <v>26157.68</v>
      </c>
      <c r="AE111">
        <v>100000</v>
      </c>
    </row>
    <row r="112" spans="1:32" x14ac:dyDescent="0.25">
      <c r="A112" t="s">
        <v>2635</v>
      </c>
      <c r="B112">
        <v>278131.78999999998</v>
      </c>
      <c r="C112">
        <v>208357.41</v>
      </c>
      <c r="D112">
        <v>492112.76</v>
      </c>
      <c r="F112">
        <v>-71020.19</v>
      </c>
      <c r="G112">
        <v>633696.04</v>
      </c>
      <c r="J112">
        <v>59800</v>
      </c>
      <c r="K112">
        <v>14753</v>
      </c>
      <c r="N112">
        <v>23835</v>
      </c>
      <c r="Q112">
        <v>512734.75</v>
      </c>
      <c r="R112">
        <v>667875.67000000004</v>
      </c>
      <c r="T112">
        <v>372815.33</v>
      </c>
      <c r="U112">
        <v>384000</v>
      </c>
      <c r="V112">
        <v>906.52</v>
      </c>
      <c r="X112">
        <v>114251.7</v>
      </c>
      <c r="Y112">
        <v>730655.58</v>
      </c>
      <c r="Z112">
        <v>286491.7</v>
      </c>
      <c r="AB112">
        <v>27768</v>
      </c>
      <c r="AC112">
        <v>958833.62</v>
      </c>
      <c r="AD112">
        <v>67256.42</v>
      </c>
    </row>
    <row r="113" spans="1:32" x14ac:dyDescent="0.25">
      <c r="A113" t="s">
        <v>2636</v>
      </c>
      <c r="B113">
        <v>481092.06</v>
      </c>
      <c r="C113">
        <v>0</v>
      </c>
      <c r="D113">
        <v>38017.79</v>
      </c>
      <c r="F113">
        <v>373804.77</v>
      </c>
      <c r="G113">
        <v>103025.08</v>
      </c>
      <c r="H113">
        <v>1</v>
      </c>
      <c r="K113">
        <v>9270</v>
      </c>
      <c r="N113">
        <v>0</v>
      </c>
      <c r="Q113">
        <v>320005.45</v>
      </c>
      <c r="R113">
        <v>654977.96</v>
      </c>
      <c r="T113">
        <v>957135.53</v>
      </c>
      <c r="U113">
        <v>420000</v>
      </c>
      <c r="V113">
        <v>1005.77</v>
      </c>
      <c r="X113">
        <v>846653.8</v>
      </c>
      <c r="Y113">
        <v>114600</v>
      </c>
      <c r="Z113">
        <v>963122.8</v>
      </c>
      <c r="AA113">
        <v>7360</v>
      </c>
      <c r="AB113">
        <v>63460</v>
      </c>
      <c r="AC113">
        <v>1119636.1299999999</v>
      </c>
      <c r="AD113">
        <v>174128.88</v>
      </c>
    </row>
    <row r="114" spans="1:32" x14ac:dyDescent="0.25">
      <c r="A114" t="s">
        <v>2637</v>
      </c>
      <c r="B114">
        <v>662182.56999999995</v>
      </c>
      <c r="C114">
        <v>0</v>
      </c>
      <c r="D114">
        <v>162142.93</v>
      </c>
      <c r="F114">
        <v>93160.69</v>
      </c>
      <c r="G114">
        <v>249915.67</v>
      </c>
      <c r="J114">
        <v>0</v>
      </c>
      <c r="K114">
        <v>8400</v>
      </c>
      <c r="N114">
        <v>700</v>
      </c>
      <c r="Q114">
        <v>-1916676.03</v>
      </c>
      <c r="R114">
        <v>3175397.16</v>
      </c>
      <c r="T114">
        <v>1086082.8899999999</v>
      </c>
      <c r="U114">
        <v>583550</v>
      </c>
      <c r="V114">
        <v>1305.8599999999999</v>
      </c>
      <c r="X114">
        <v>1468368</v>
      </c>
      <c r="Y114">
        <v>35700</v>
      </c>
      <c r="Z114">
        <v>1681031</v>
      </c>
      <c r="AA114">
        <v>17250</v>
      </c>
      <c r="AB114">
        <v>22400</v>
      </c>
      <c r="AC114">
        <v>1432100.15</v>
      </c>
      <c r="AD114">
        <v>80644.87</v>
      </c>
      <c r="AF114">
        <v>42000</v>
      </c>
    </row>
    <row r="115" spans="1:32" x14ac:dyDescent="0.25">
      <c r="A115" t="s">
        <v>2638</v>
      </c>
      <c r="B115">
        <v>503101.35</v>
      </c>
      <c r="C115">
        <v>0</v>
      </c>
      <c r="D115">
        <v>20320.98</v>
      </c>
      <c r="F115">
        <v>3067581.97</v>
      </c>
      <c r="G115">
        <v>129848.93</v>
      </c>
      <c r="K115">
        <v>14500</v>
      </c>
      <c r="N115">
        <v>299</v>
      </c>
      <c r="Q115">
        <v>2644786.9</v>
      </c>
      <c r="R115">
        <v>1191484.79</v>
      </c>
      <c r="T115">
        <v>1034578.3</v>
      </c>
      <c r="V115">
        <v>689.51</v>
      </c>
      <c r="X115">
        <v>1205665.5</v>
      </c>
      <c r="Y115">
        <v>259900</v>
      </c>
      <c r="Z115">
        <v>1705815.5</v>
      </c>
      <c r="AA115">
        <v>1920</v>
      </c>
      <c r="AB115">
        <v>10148</v>
      </c>
      <c r="AC115">
        <v>670010.78</v>
      </c>
      <c r="AD115">
        <v>203156.49</v>
      </c>
      <c r="AF115">
        <v>40000</v>
      </c>
    </row>
    <row r="116" spans="1:32" x14ac:dyDescent="0.25">
      <c r="A116" t="s">
        <v>2639</v>
      </c>
      <c r="B116">
        <v>372590.57</v>
      </c>
      <c r="C116">
        <v>0</v>
      </c>
      <c r="D116">
        <v>285418.55</v>
      </c>
      <c r="F116">
        <v>1849173.18</v>
      </c>
      <c r="G116">
        <v>235453.07</v>
      </c>
      <c r="K116">
        <v>5000</v>
      </c>
      <c r="N116">
        <v>1183</v>
      </c>
      <c r="Q116">
        <v>1913817.43</v>
      </c>
      <c r="R116">
        <v>918887.6</v>
      </c>
      <c r="T116">
        <v>802001.93</v>
      </c>
      <c r="U116">
        <v>235000</v>
      </c>
      <c r="V116">
        <v>685.22</v>
      </c>
      <c r="X116">
        <v>1081520</v>
      </c>
      <c r="Y116">
        <v>234720</v>
      </c>
      <c r="Z116">
        <v>1440209</v>
      </c>
      <c r="AA116">
        <v>1520</v>
      </c>
      <c r="AB116">
        <v>10180</v>
      </c>
      <c r="AC116">
        <v>757835.83</v>
      </c>
      <c r="AD116">
        <v>200434.98</v>
      </c>
      <c r="AF116">
        <v>40000</v>
      </c>
    </row>
    <row r="117" spans="1:32" x14ac:dyDescent="0.25">
      <c r="A117" t="s">
        <v>2640</v>
      </c>
      <c r="B117">
        <v>249339.31</v>
      </c>
      <c r="C117">
        <v>0</v>
      </c>
      <c r="D117">
        <v>70543.14</v>
      </c>
      <c r="F117">
        <v>101427.43</v>
      </c>
      <c r="G117">
        <v>106417.66</v>
      </c>
      <c r="K117">
        <v>19380</v>
      </c>
      <c r="N117">
        <v>1816</v>
      </c>
      <c r="Q117">
        <v>-1309645.21</v>
      </c>
      <c r="R117">
        <v>1855787.89</v>
      </c>
      <c r="T117">
        <v>983210.7</v>
      </c>
      <c r="U117">
        <v>154000</v>
      </c>
      <c r="V117">
        <v>471.02</v>
      </c>
      <c r="X117">
        <v>1245485.5</v>
      </c>
      <c r="Y117">
        <v>268180.8</v>
      </c>
      <c r="Z117">
        <v>1665112.5</v>
      </c>
      <c r="AA117">
        <v>13230</v>
      </c>
      <c r="AB117">
        <v>15004</v>
      </c>
      <c r="AC117">
        <v>904431.24</v>
      </c>
      <c r="AD117">
        <v>45681.42</v>
      </c>
      <c r="AF117">
        <v>47500</v>
      </c>
    </row>
    <row r="118" spans="1:32" x14ac:dyDescent="0.25">
      <c r="A118" t="s">
        <v>2641</v>
      </c>
      <c r="B118">
        <v>258568.9</v>
      </c>
      <c r="C118">
        <v>0</v>
      </c>
      <c r="D118">
        <v>173692.19</v>
      </c>
      <c r="F118">
        <v>259111.22</v>
      </c>
      <c r="G118">
        <v>290662.44</v>
      </c>
      <c r="J118">
        <v>0</v>
      </c>
      <c r="K118">
        <v>161022.5</v>
      </c>
      <c r="N118">
        <v>14303.38</v>
      </c>
      <c r="P118">
        <v>-2702167.29</v>
      </c>
      <c r="Q118">
        <v>2194900.5699999998</v>
      </c>
      <c r="R118">
        <v>1498231.3</v>
      </c>
      <c r="S118">
        <v>348.76</v>
      </c>
      <c r="T118">
        <v>1145107</v>
      </c>
      <c r="U118">
        <v>13555</v>
      </c>
      <c r="X118">
        <v>967723.6</v>
      </c>
      <c r="Y118">
        <v>189696</v>
      </c>
      <c r="Z118">
        <v>1299467.6000000001</v>
      </c>
      <c r="AA118">
        <v>46010</v>
      </c>
      <c r="AC118">
        <v>984327.05</v>
      </c>
      <c r="AD118">
        <v>130881.42</v>
      </c>
      <c r="AF118">
        <v>40000</v>
      </c>
    </row>
    <row r="119" spans="1:32" x14ac:dyDescent="0.25">
      <c r="A119" t="s">
        <v>2642</v>
      </c>
      <c r="B119">
        <v>473978.19</v>
      </c>
      <c r="C119">
        <v>0</v>
      </c>
      <c r="D119">
        <v>28587.29</v>
      </c>
      <c r="F119">
        <v>1632933.6</v>
      </c>
      <c r="G119">
        <v>411552.39</v>
      </c>
      <c r="K119">
        <v>32400</v>
      </c>
      <c r="N119">
        <v>0</v>
      </c>
      <c r="Q119">
        <v>2107694.31</v>
      </c>
      <c r="R119">
        <v>655276.54</v>
      </c>
      <c r="T119">
        <v>1252991.21</v>
      </c>
      <c r="U119">
        <v>35000</v>
      </c>
      <c r="V119">
        <v>547.6</v>
      </c>
      <c r="X119">
        <v>703473.6</v>
      </c>
      <c r="Y119">
        <v>180900</v>
      </c>
      <c r="Z119">
        <v>1157490.6000000001</v>
      </c>
      <c r="AA119">
        <v>7100</v>
      </c>
      <c r="AB119">
        <v>13020</v>
      </c>
      <c r="AC119">
        <v>767082.35</v>
      </c>
      <c r="AD119">
        <v>434538.84</v>
      </c>
      <c r="AF119">
        <v>42000</v>
      </c>
    </row>
    <row r="120" spans="1:32" x14ac:dyDescent="0.25">
      <c r="A120" t="s">
        <v>2643</v>
      </c>
      <c r="B120">
        <v>458381.52</v>
      </c>
      <c r="C120">
        <v>0</v>
      </c>
      <c r="D120">
        <v>47464.75</v>
      </c>
      <c r="F120">
        <v>893448.95</v>
      </c>
      <c r="G120">
        <v>78424.639999999999</v>
      </c>
      <c r="K120">
        <v>0</v>
      </c>
      <c r="N120">
        <v>0</v>
      </c>
      <c r="Q120">
        <v>-325429.32</v>
      </c>
      <c r="R120">
        <v>1904716.16</v>
      </c>
      <c r="T120">
        <v>1504429.15</v>
      </c>
      <c r="U120">
        <v>87490</v>
      </c>
      <c r="V120">
        <v>1016.28</v>
      </c>
      <c r="X120">
        <v>1429306.1</v>
      </c>
      <c r="Y120">
        <v>170655.91</v>
      </c>
      <c r="Z120">
        <v>1856401.1</v>
      </c>
      <c r="AA120">
        <v>45748</v>
      </c>
      <c r="AB120">
        <v>22932</v>
      </c>
      <c r="AC120">
        <v>1157905.27</v>
      </c>
      <c r="AD120">
        <v>151478.04999999999</v>
      </c>
      <c r="AF120">
        <v>60000</v>
      </c>
    </row>
    <row r="121" spans="1:32" x14ac:dyDescent="0.25">
      <c r="A121" t="s">
        <v>2644</v>
      </c>
      <c r="B121">
        <v>393764.5</v>
      </c>
      <c r="C121">
        <v>0</v>
      </c>
      <c r="D121">
        <v>172283.05</v>
      </c>
      <c r="F121">
        <v>162136.01999999999</v>
      </c>
      <c r="G121">
        <v>162386.62</v>
      </c>
      <c r="K121">
        <v>6500</v>
      </c>
      <c r="N121">
        <v>0</v>
      </c>
      <c r="Q121">
        <v>-1635028.88</v>
      </c>
      <c r="R121">
        <v>2482221.21</v>
      </c>
      <c r="T121">
        <v>796084.79</v>
      </c>
      <c r="U121">
        <v>444000</v>
      </c>
      <c r="V121">
        <v>276.25</v>
      </c>
      <c r="X121">
        <v>1665070</v>
      </c>
      <c r="Y121">
        <v>466200</v>
      </c>
      <c r="Z121">
        <v>2041493</v>
      </c>
      <c r="AA121">
        <v>4960.79</v>
      </c>
      <c r="AB121">
        <v>9684</v>
      </c>
      <c r="AC121">
        <v>1018103.06</v>
      </c>
      <c r="AD121">
        <v>121012.33</v>
      </c>
      <c r="AF121">
        <v>139500</v>
      </c>
    </row>
    <row r="122" spans="1:32" x14ac:dyDescent="0.25">
      <c r="A122" t="s">
        <v>2645</v>
      </c>
      <c r="B122">
        <v>329742.06</v>
      </c>
      <c r="C122">
        <v>0</v>
      </c>
      <c r="D122">
        <v>292413.09999999998</v>
      </c>
      <c r="F122">
        <v>1969529.85</v>
      </c>
      <c r="G122">
        <v>108031.91</v>
      </c>
      <c r="N122">
        <v>1166</v>
      </c>
      <c r="Q122">
        <v>-644761.52</v>
      </c>
      <c r="R122">
        <v>3637434.23</v>
      </c>
      <c r="T122">
        <v>784291.69</v>
      </c>
      <c r="U122">
        <v>36460</v>
      </c>
      <c r="V122">
        <v>1495.76</v>
      </c>
      <c r="X122">
        <v>1364000</v>
      </c>
      <c r="Z122">
        <v>1633077</v>
      </c>
      <c r="AB122">
        <v>35412</v>
      </c>
      <c r="AC122">
        <v>696976.22</v>
      </c>
      <c r="AD122">
        <v>114904.02</v>
      </c>
    </row>
    <row r="123" spans="1:32" x14ac:dyDescent="0.25">
      <c r="A123" t="s">
        <v>2646</v>
      </c>
      <c r="B123">
        <v>738733.89</v>
      </c>
      <c r="C123">
        <v>0</v>
      </c>
      <c r="D123">
        <v>1046172.31</v>
      </c>
      <c r="F123">
        <v>1445788.85</v>
      </c>
      <c r="G123">
        <v>27079.88</v>
      </c>
      <c r="N123">
        <v>650</v>
      </c>
      <c r="Q123">
        <v>3132462.61</v>
      </c>
      <c r="T123">
        <v>966329.23</v>
      </c>
      <c r="V123">
        <v>1598.61</v>
      </c>
      <c r="X123">
        <v>144000</v>
      </c>
      <c r="Y123">
        <v>234295</v>
      </c>
      <c r="Z123">
        <v>425993.6</v>
      </c>
      <c r="AB123">
        <v>9560</v>
      </c>
      <c r="AC123">
        <v>550529.98</v>
      </c>
      <c r="AD123">
        <v>155476.94</v>
      </c>
      <c r="AF123">
        <v>80000</v>
      </c>
    </row>
    <row r="124" spans="1:32" x14ac:dyDescent="0.25">
      <c r="A124" t="s">
        <v>2647</v>
      </c>
      <c r="B124">
        <v>204048.07</v>
      </c>
      <c r="C124">
        <v>0</v>
      </c>
      <c r="D124">
        <v>325062.63</v>
      </c>
      <c r="F124">
        <v>2253895.16</v>
      </c>
      <c r="G124">
        <v>306262.03000000003</v>
      </c>
      <c r="N124">
        <v>1491.45</v>
      </c>
      <c r="Q124">
        <v>2529725.1800000002</v>
      </c>
      <c r="R124">
        <v>431249.19</v>
      </c>
      <c r="T124">
        <v>71329.17</v>
      </c>
      <c r="U124">
        <v>33000</v>
      </c>
      <c r="V124">
        <v>598.73</v>
      </c>
      <c r="Y124">
        <v>877581.87</v>
      </c>
      <c r="Z124">
        <v>335451.71999999997</v>
      </c>
      <c r="AA124">
        <v>110928.92</v>
      </c>
      <c r="AB124">
        <v>2167.1999999999998</v>
      </c>
      <c r="AC124">
        <v>407159.86</v>
      </c>
    </row>
    <row r="125" spans="1:32" x14ac:dyDescent="0.25">
      <c r="A125" t="s">
        <v>2648</v>
      </c>
      <c r="B125">
        <v>328113.19</v>
      </c>
      <c r="C125">
        <v>0</v>
      </c>
      <c r="D125">
        <v>715307.42</v>
      </c>
      <c r="F125">
        <v>167161</v>
      </c>
      <c r="G125">
        <v>177165.52</v>
      </c>
      <c r="J125">
        <v>50000</v>
      </c>
      <c r="N125">
        <v>1500</v>
      </c>
      <c r="Q125">
        <v>1093812.1000000001</v>
      </c>
      <c r="T125">
        <v>720014.3</v>
      </c>
      <c r="U125">
        <v>63990</v>
      </c>
      <c r="V125">
        <v>721.86</v>
      </c>
      <c r="Y125">
        <v>325180</v>
      </c>
      <c r="Z125">
        <v>369875</v>
      </c>
      <c r="AB125">
        <v>5788</v>
      </c>
      <c r="AC125">
        <v>432660.84</v>
      </c>
      <c r="AD125">
        <v>1147.29</v>
      </c>
      <c r="AF125">
        <v>58000</v>
      </c>
    </row>
    <row r="126" spans="1:32" x14ac:dyDescent="0.25">
      <c r="A126" t="s">
        <v>2649</v>
      </c>
      <c r="B126">
        <v>766674.32</v>
      </c>
      <c r="C126">
        <v>0</v>
      </c>
      <c r="D126">
        <v>53576.46</v>
      </c>
      <c r="F126">
        <v>124151.55</v>
      </c>
      <c r="G126">
        <v>416545.66</v>
      </c>
      <c r="N126">
        <v>508.8</v>
      </c>
      <c r="Q126">
        <v>1413069.76</v>
      </c>
      <c r="R126">
        <v>343312.84</v>
      </c>
      <c r="T126">
        <v>1069892.77</v>
      </c>
      <c r="U126">
        <v>62190</v>
      </c>
      <c r="V126">
        <v>3749.26</v>
      </c>
      <c r="X126">
        <v>2034670</v>
      </c>
      <c r="Y126">
        <v>314313.27</v>
      </c>
      <c r="Z126">
        <v>2226167</v>
      </c>
      <c r="AA126">
        <v>15222</v>
      </c>
      <c r="AB126">
        <v>4629</v>
      </c>
      <c r="AC126">
        <v>1610427.05</v>
      </c>
      <c r="AD126">
        <v>24313.66</v>
      </c>
    </row>
    <row r="127" spans="1:32" x14ac:dyDescent="0.25">
      <c r="A127" t="s">
        <v>2650</v>
      </c>
      <c r="B127">
        <v>456671.38</v>
      </c>
      <c r="C127">
        <v>0</v>
      </c>
      <c r="D127">
        <v>389995.3</v>
      </c>
      <c r="F127">
        <v>268979.44</v>
      </c>
      <c r="G127">
        <v>190199.1</v>
      </c>
      <c r="N127">
        <v>3928.8</v>
      </c>
      <c r="Q127">
        <v>-463071.58</v>
      </c>
      <c r="R127">
        <v>1627802.29</v>
      </c>
      <c r="T127">
        <v>2337255.6800000002</v>
      </c>
      <c r="V127">
        <v>2233.2199999999998</v>
      </c>
      <c r="X127">
        <v>1202080</v>
      </c>
      <c r="Z127">
        <v>1811958.2</v>
      </c>
      <c r="AB127">
        <v>28031.52</v>
      </c>
      <c r="AC127">
        <v>1510206.79</v>
      </c>
      <c r="AD127">
        <v>7786.68</v>
      </c>
      <c r="AF127">
        <v>46400</v>
      </c>
    </row>
    <row r="128" spans="1:32" x14ac:dyDescent="0.25">
      <c r="A128" t="s">
        <v>2651</v>
      </c>
      <c r="B128">
        <v>1410901.08</v>
      </c>
      <c r="C128">
        <v>0</v>
      </c>
      <c r="D128">
        <v>900686.08</v>
      </c>
      <c r="F128">
        <v>17</v>
      </c>
      <c r="G128">
        <v>128117.27</v>
      </c>
      <c r="N128">
        <v>0</v>
      </c>
      <c r="Q128">
        <v>-537903.93000000005</v>
      </c>
      <c r="R128">
        <v>2560000</v>
      </c>
      <c r="T128">
        <v>1671931.26</v>
      </c>
      <c r="V128">
        <v>2674.9</v>
      </c>
      <c r="X128">
        <v>949740</v>
      </c>
      <c r="Z128">
        <v>1370057</v>
      </c>
      <c r="AB128">
        <v>39034</v>
      </c>
      <c r="AC128">
        <v>623507.5</v>
      </c>
      <c r="AD128">
        <v>62122.3</v>
      </c>
      <c r="AF128">
        <v>112000</v>
      </c>
    </row>
    <row r="129" spans="1:32" x14ac:dyDescent="0.25">
      <c r="A129" t="s">
        <v>2652</v>
      </c>
      <c r="B129">
        <v>399921.07</v>
      </c>
      <c r="C129">
        <v>0</v>
      </c>
      <c r="D129">
        <v>47843.83</v>
      </c>
      <c r="F129">
        <v>35589.46</v>
      </c>
      <c r="G129">
        <v>195161.67</v>
      </c>
      <c r="K129">
        <v>35000</v>
      </c>
      <c r="N129">
        <v>378191.12</v>
      </c>
      <c r="Q129">
        <v>-2371040.9500000002</v>
      </c>
      <c r="R129">
        <v>2948636.78</v>
      </c>
      <c r="T129">
        <v>126728.28</v>
      </c>
      <c r="V129">
        <v>1917.75</v>
      </c>
      <c r="X129">
        <v>1863440</v>
      </c>
      <c r="Y129">
        <v>1082560</v>
      </c>
      <c r="Z129">
        <v>2004709</v>
      </c>
      <c r="AB129">
        <v>49654</v>
      </c>
      <c r="AC129">
        <v>1270178.32</v>
      </c>
      <c r="AD129">
        <v>62375.63</v>
      </c>
    </row>
    <row r="130" spans="1:32" x14ac:dyDescent="0.25">
      <c r="A130" t="s">
        <v>2653</v>
      </c>
      <c r="B130">
        <v>1429662.71</v>
      </c>
      <c r="C130">
        <v>0</v>
      </c>
      <c r="D130">
        <v>13261.91</v>
      </c>
      <c r="F130">
        <v>1265610.19</v>
      </c>
      <c r="G130">
        <v>796338.14</v>
      </c>
      <c r="N130">
        <v>0</v>
      </c>
      <c r="Q130">
        <v>1089967.94</v>
      </c>
      <c r="R130">
        <v>2368242.5</v>
      </c>
      <c r="T130">
        <v>1339323.3999999999</v>
      </c>
      <c r="U130">
        <v>378030</v>
      </c>
      <c r="V130">
        <v>3098.15</v>
      </c>
      <c r="X130">
        <v>1603940</v>
      </c>
      <c r="Z130">
        <v>1750882.25</v>
      </c>
      <c r="AA130">
        <v>37017</v>
      </c>
      <c r="AC130">
        <v>1274583.19</v>
      </c>
      <c r="AD130">
        <v>215246.6</v>
      </c>
    </row>
    <row r="131" spans="1:32" x14ac:dyDescent="0.25">
      <c r="A131" t="s">
        <v>2654</v>
      </c>
      <c r="B131">
        <v>501626.26</v>
      </c>
      <c r="C131">
        <v>0</v>
      </c>
      <c r="D131">
        <v>402897.43</v>
      </c>
      <c r="F131">
        <v>1640206.22</v>
      </c>
      <c r="G131">
        <v>518150.96</v>
      </c>
      <c r="N131">
        <v>16008.55</v>
      </c>
      <c r="Q131">
        <v>1506242.41</v>
      </c>
      <c r="R131">
        <v>1552681.09</v>
      </c>
      <c r="T131">
        <v>1452501.17</v>
      </c>
      <c r="U131">
        <v>24220</v>
      </c>
      <c r="V131">
        <v>3009.24</v>
      </c>
      <c r="X131">
        <v>1297270</v>
      </c>
      <c r="Y131">
        <v>8148</v>
      </c>
      <c r="Z131">
        <v>1751825.88</v>
      </c>
      <c r="AA131">
        <v>30283.52</v>
      </c>
      <c r="AC131">
        <v>895823.61</v>
      </c>
      <c r="AD131">
        <v>19266.580000000002</v>
      </c>
      <c r="AF131">
        <v>100000</v>
      </c>
    </row>
    <row r="132" spans="1:32" x14ac:dyDescent="0.25">
      <c r="A132" t="s">
        <v>2655</v>
      </c>
      <c r="B132">
        <v>461028.02</v>
      </c>
      <c r="C132">
        <v>0</v>
      </c>
      <c r="D132">
        <v>877878.2</v>
      </c>
      <c r="F132">
        <v>1572821.31</v>
      </c>
      <c r="G132">
        <v>1011282.52</v>
      </c>
      <c r="K132">
        <v>65000</v>
      </c>
      <c r="N132">
        <v>270</v>
      </c>
      <c r="Q132">
        <v>1219556.71</v>
      </c>
      <c r="R132">
        <v>2662147.65</v>
      </c>
      <c r="T132">
        <v>1029412.91</v>
      </c>
      <c r="U132">
        <v>186000</v>
      </c>
      <c r="V132">
        <v>2159.73</v>
      </c>
      <c r="X132">
        <v>1334190</v>
      </c>
      <c r="Z132">
        <v>1596114</v>
      </c>
      <c r="AB132">
        <v>552</v>
      </c>
      <c r="AC132">
        <v>959361.39</v>
      </c>
      <c r="AD132">
        <v>19699.560000000001</v>
      </c>
    </row>
    <row r="133" spans="1:32" x14ac:dyDescent="0.25">
      <c r="A133" t="s">
        <v>2656</v>
      </c>
      <c r="B133">
        <v>488412.21</v>
      </c>
      <c r="C133">
        <v>0</v>
      </c>
      <c r="D133">
        <v>1141356.1100000001</v>
      </c>
      <c r="F133">
        <v>4</v>
      </c>
      <c r="G133">
        <v>257944.34</v>
      </c>
      <c r="K133">
        <v>12540</v>
      </c>
      <c r="N133">
        <v>2675.41</v>
      </c>
      <c r="Q133">
        <v>-346110.22</v>
      </c>
      <c r="R133">
        <v>1849445.73</v>
      </c>
      <c r="T133">
        <v>1031898.3</v>
      </c>
      <c r="U133">
        <v>278830</v>
      </c>
      <c r="V133">
        <v>1098.44</v>
      </c>
      <c r="X133">
        <v>1087781.2</v>
      </c>
      <c r="Y133">
        <v>198976.8</v>
      </c>
      <c r="Z133">
        <v>1305247.2</v>
      </c>
      <c r="AB133">
        <v>23193</v>
      </c>
      <c r="AC133">
        <v>837583.72</v>
      </c>
      <c r="AD133">
        <v>12895.08</v>
      </c>
      <c r="AF133">
        <v>50500</v>
      </c>
    </row>
    <row r="134" spans="1:32" x14ac:dyDescent="0.25">
      <c r="A134" t="s">
        <v>2657</v>
      </c>
      <c r="B134">
        <v>315188.11</v>
      </c>
      <c r="C134">
        <v>4640</v>
      </c>
      <c r="D134">
        <v>43788.47</v>
      </c>
      <c r="F134">
        <v>6</v>
      </c>
      <c r="G134">
        <v>147074.09</v>
      </c>
      <c r="K134">
        <v>44580</v>
      </c>
      <c r="N134">
        <v>2399.7199999999998</v>
      </c>
      <c r="Q134">
        <v>-789922.69</v>
      </c>
      <c r="R134">
        <v>1289115.33</v>
      </c>
      <c r="T134">
        <v>950763.94</v>
      </c>
      <c r="U134">
        <v>109000</v>
      </c>
      <c r="V134">
        <v>187.27</v>
      </c>
      <c r="X134">
        <v>1439680</v>
      </c>
      <c r="Y134">
        <v>156700</v>
      </c>
      <c r="Z134">
        <v>1642762.72</v>
      </c>
      <c r="AA134">
        <v>15276</v>
      </c>
      <c r="AC134">
        <v>951242.73</v>
      </c>
      <c r="AD134">
        <v>72525.45</v>
      </c>
      <c r="AF134">
        <v>10000</v>
      </c>
    </row>
    <row r="135" spans="1:32" x14ac:dyDescent="0.25">
      <c r="A135" t="s">
        <v>2658</v>
      </c>
      <c r="B135">
        <v>62939.519999999997</v>
      </c>
      <c r="C135">
        <v>0</v>
      </c>
      <c r="D135">
        <v>359181.28</v>
      </c>
      <c r="F135">
        <v>1331485.53</v>
      </c>
      <c r="G135">
        <v>138421.32999999999</v>
      </c>
      <c r="K135">
        <v>33380</v>
      </c>
      <c r="N135">
        <v>642</v>
      </c>
      <c r="Q135">
        <v>-41809.54</v>
      </c>
      <c r="R135">
        <v>2316929.4300000002</v>
      </c>
      <c r="T135">
        <v>759945.26</v>
      </c>
      <c r="U135">
        <v>75000</v>
      </c>
      <c r="V135">
        <v>731.58</v>
      </c>
      <c r="X135">
        <v>1430760</v>
      </c>
      <c r="Y135">
        <v>195196.7</v>
      </c>
      <c r="Z135">
        <v>1678710.7</v>
      </c>
      <c r="AA135">
        <v>900</v>
      </c>
      <c r="AC135">
        <v>938719.09</v>
      </c>
      <c r="AD135">
        <v>250417.98</v>
      </c>
      <c r="AF135">
        <v>10000</v>
      </c>
    </row>
    <row r="136" spans="1:32" x14ac:dyDescent="0.25">
      <c r="A136" t="s">
        <v>2659</v>
      </c>
      <c r="B136">
        <v>312255.21000000002</v>
      </c>
      <c r="C136">
        <v>0</v>
      </c>
      <c r="D136">
        <v>245400.3</v>
      </c>
      <c r="F136">
        <v>671071.18000000005</v>
      </c>
      <c r="G136">
        <v>199693.48</v>
      </c>
      <c r="K136">
        <v>16948.669999999998</v>
      </c>
      <c r="N136">
        <v>1340</v>
      </c>
      <c r="Q136">
        <v>-1216219.51</v>
      </c>
      <c r="R136">
        <v>2601070</v>
      </c>
      <c r="T136">
        <v>546342.07999999996</v>
      </c>
      <c r="U136">
        <v>174060</v>
      </c>
      <c r="V136">
        <v>263.14</v>
      </c>
      <c r="X136">
        <v>473250</v>
      </c>
      <c r="Y136">
        <v>337545.7</v>
      </c>
      <c r="Z136">
        <v>674657</v>
      </c>
      <c r="AB136">
        <v>22184</v>
      </c>
      <c r="AC136">
        <v>701263.05</v>
      </c>
      <c r="AD136">
        <v>108075.86</v>
      </c>
    </row>
    <row r="137" spans="1:32" x14ac:dyDescent="0.25">
      <c r="A137" t="s">
        <v>2660</v>
      </c>
      <c r="B137">
        <v>138654.72</v>
      </c>
      <c r="C137">
        <v>0</v>
      </c>
      <c r="D137">
        <v>263056.02</v>
      </c>
      <c r="F137">
        <v>543484.74</v>
      </c>
      <c r="G137">
        <v>143022.42000000001</v>
      </c>
      <c r="J137">
        <v>5400</v>
      </c>
      <c r="K137">
        <v>-9090</v>
      </c>
      <c r="M137">
        <v>535475</v>
      </c>
      <c r="N137">
        <v>7999</v>
      </c>
      <c r="P137">
        <v>-272687.02</v>
      </c>
      <c r="R137">
        <v>1340937.19</v>
      </c>
      <c r="T137">
        <v>681875.03</v>
      </c>
      <c r="V137">
        <v>312.37</v>
      </c>
      <c r="X137">
        <v>1164200</v>
      </c>
      <c r="Y137">
        <v>241878</v>
      </c>
      <c r="Z137">
        <v>1437894.84</v>
      </c>
      <c r="AB137">
        <v>50292</v>
      </c>
      <c r="AC137">
        <v>942557.71</v>
      </c>
      <c r="AD137">
        <v>124337.12</v>
      </c>
      <c r="AF137">
        <v>53000</v>
      </c>
    </row>
    <row r="138" spans="1:32" x14ac:dyDescent="0.25">
      <c r="A138" t="s">
        <v>2661</v>
      </c>
      <c r="B138">
        <v>353139.12</v>
      </c>
      <c r="C138">
        <v>0</v>
      </c>
      <c r="D138">
        <v>644973.28</v>
      </c>
      <c r="F138">
        <v>-65905.37</v>
      </c>
      <c r="G138">
        <v>-179138.89</v>
      </c>
      <c r="M138">
        <v>72750</v>
      </c>
      <c r="N138">
        <v>978</v>
      </c>
      <c r="Q138">
        <v>-428102.03</v>
      </c>
      <c r="R138">
        <v>1115354.6000000001</v>
      </c>
      <c r="T138">
        <v>615625.07999999996</v>
      </c>
      <c r="V138">
        <v>744.64</v>
      </c>
      <c r="X138">
        <v>1207570</v>
      </c>
      <c r="Y138">
        <v>13900</v>
      </c>
      <c r="Z138">
        <v>1320419</v>
      </c>
      <c r="AB138">
        <v>34396</v>
      </c>
      <c r="AC138">
        <v>406681.37</v>
      </c>
      <c r="AD138">
        <v>54255.78</v>
      </c>
      <c r="AF138">
        <v>30000</v>
      </c>
    </row>
    <row r="139" spans="1:32" x14ac:dyDescent="0.25">
      <c r="A139" t="s">
        <v>2662</v>
      </c>
      <c r="B139">
        <v>874372.62</v>
      </c>
      <c r="C139">
        <v>0</v>
      </c>
      <c r="D139">
        <v>70435.48</v>
      </c>
      <c r="F139">
        <v>339800.84</v>
      </c>
      <c r="G139">
        <v>720534.66</v>
      </c>
      <c r="J139">
        <v>0</v>
      </c>
      <c r="K139">
        <v>11160</v>
      </c>
      <c r="M139">
        <v>76400</v>
      </c>
      <c r="N139">
        <v>0</v>
      </c>
      <c r="Q139">
        <v>2059566.84</v>
      </c>
      <c r="R139">
        <v>1372436.88</v>
      </c>
      <c r="T139">
        <v>892115.7</v>
      </c>
      <c r="U139">
        <v>79200</v>
      </c>
      <c r="V139">
        <v>5974.31</v>
      </c>
      <c r="X139">
        <v>1915380</v>
      </c>
      <c r="Y139">
        <v>127800</v>
      </c>
      <c r="Z139">
        <v>2031213</v>
      </c>
      <c r="AB139">
        <v>26608</v>
      </c>
      <c r="AC139">
        <v>2141432.7799999998</v>
      </c>
      <c r="AD139">
        <v>185636.35</v>
      </c>
      <c r="AF139">
        <v>150000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Q150"/>
  <sheetViews>
    <sheetView topLeftCell="A27" zoomScale="107" zoomScaleNormal="107" workbookViewId="0">
      <selection activeCell="F48" sqref="F48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31.5" customWidth="1"/>
    <col min="38" max="38" width="19" style="59" bestFit="1" customWidth="1"/>
    <col min="39" max="39" width="15.5" style="29" bestFit="1" customWidth="1"/>
    <col min="40" max="40" width="15.09765625" style="19" bestFit="1" customWidth="1"/>
    <col min="41" max="41" width="15.09765625" style="13" bestFit="1" customWidth="1"/>
    <col min="42" max="42" width="15.09765625" style="14" bestFit="1" customWidth="1"/>
    <col min="43" max="43" width="16.8984375" style="19" bestFit="1" customWidth="1"/>
  </cols>
  <sheetData>
    <row r="1" spans="1:43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2523</v>
      </c>
      <c r="N1" t="s">
        <v>2064</v>
      </c>
      <c r="O1" t="s">
        <v>2065</v>
      </c>
      <c r="P1" t="s">
        <v>2066</v>
      </c>
      <c r="Q1" t="s">
        <v>2067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2524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2082</v>
      </c>
      <c r="AK1" t="s">
        <v>2668</v>
      </c>
      <c r="AL1" s="59" t="s">
        <v>0</v>
      </c>
      <c r="AM1" s="29" t="s">
        <v>1</v>
      </c>
      <c r="AN1" s="19" t="s">
        <v>2</v>
      </c>
      <c r="AO1" s="13" t="s">
        <v>3</v>
      </c>
      <c r="AP1" s="14" t="s">
        <v>4</v>
      </c>
      <c r="AQ1" s="19" t="s">
        <v>5</v>
      </c>
    </row>
    <row r="2" spans="1:43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2525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2663</v>
      </c>
      <c r="U2" t="s">
        <v>2664</v>
      </c>
      <c r="V2" t="s">
        <v>2665</v>
      </c>
      <c r="W2" t="s">
        <v>2526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2106</v>
      </c>
      <c r="AK2" t="s">
        <v>2669</v>
      </c>
    </row>
    <row r="3" spans="1:43" x14ac:dyDescent="0.25">
      <c r="E3" t="s">
        <v>2107</v>
      </c>
      <c r="F3">
        <v>72951056.739999995</v>
      </c>
      <c r="G3">
        <v>3273779.7</v>
      </c>
      <c r="H3">
        <v>27207388.870000001</v>
      </c>
      <c r="I3">
        <v>54.2</v>
      </c>
      <c r="J3">
        <v>76169296.799999997</v>
      </c>
      <c r="K3">
        <v>41525629.719999999</v>
      </c>
      <c r="L3">
        <v>2</v>
      </c>
      <c r="M3">
        <v>194900</v>
      </c>
      <c r="N3">
        <v>674079.83</v>
      </c>
      <c r="O3">
        <v>2665592.66</v>
      </c>
      <c r="P3">
        <v>339823.45</v>
      </c>
      <c r="Q3">
        <v>4977915.72</v>
      </c>
      <c r="R3">
        <v>2729834.37</v>
      </c>
      <c r="S3">
        <v>1087395.83</v>
      </c>
      <c r="T3">
        <v>-4711259.3099999996</v>
      </c>
      <c r="U3">
        <v>-28321126.960000001</v>
      </c>
      <c r="V3">
        <v>246323751.83000001</v>
      </c>
      <c r="W3">
        <v>19831.689999999999</v>
      </c>
      <c r="X3">
        <v>139954781.61000001</v>
      </c>
      <c r="Y3">
        <v>19299172.850000001</v>
      </c>
      <c r="Z3">
        <v>218910.06</v>
      </c>
      <c r="AA3">
        <v>1284</v>
      </c>
      <c r="AB3">
        <v>153986552.49000001</v>
      </c>
      <c r="AC3">
        <v>32645769.629999999</v>
      </c>
      <c r="AD3">
        <v>188546992.47</v>
      </c>
      <c r="AE3">
        <v>1757721.51</v>
      </c>
      <c r="AF3">
        <v>1584988.69</v>
      </c>
      <c r="AG3">
        <v>138364868.18000001</v>
      </c>
      <c r="AH3">
        <v>16214319.73</v>
      </c>
      <c r="AI3">
        <v>209270</v>
      </c>
      <c r="AJ3">
        <v>3892020.37</v>
      </c>
      <c r="AK3">
        <v>20.77</v>
      </c>
      <c r="AL3" s="59">
        <f t="shared" ref="AL3:AQ3" si="0">SUM(AL4:AL139)</f>
        <v>103748778.75999999</v>
      </c>
      <c r="AM3" s="29">
        <f t="shared" si="0"/>
        <v>11387246.030000005</v>
      </c>
      <c r="AN3" s="19">
        <f t="shared" si="0"/>
        <v>92361532.729999989</v>
      </c>
      <c r="AO3" s="13">
        <f t="shared" si="0"/>
        <v>346126302.32999998</v>
      </c>
      <c r="AP3" s="14">
        <f t="shared" si="0"/>
        <v>350570201.71999985</v>
      </c>
      <c r="AQ3" s="24">
        <f t="shared" si="0"/>
        <v>-4443899.3900000025</v>
      </c>
    </row>
    <row r="4" spans="1:43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2527</v>
      </c>
      <c r="F4">
        <v>619111.97</v>
      </c>
      <c r="G4">
        <v>0</v>
      </c>
      <c r="H4">
        <v>63640.58</v>
      </c>
      <c r="J4">
        <v>133187.72</v>
      </c>
      <c r="K4">
        <v>309196.02</v>
      </c>
      <c r="N4">
        <v>2000</v>
      </c>
      <c r="O4">
        <v>13636</v>
      </c>
      <c r="Q4">
        <v>18000</v>
      </c>
      <c r="R4">
        <v>1525.23</v>
      </c>
      <c r="U4">
        <v>-946180.13</v>
      </c>
      <c r="V4">
        <v>2193223.69</v>
      </c>
      <c r="X4">
        <v>1315795.28</v>
      </c>
      <c r="Y4">
        <v>96800</v>
      </c>
      <c r="Z4">
        <v>1148.9100000000001</v>
      </c>
      <c r="AB4">
        <v>1251490</v>
      </c>
      <c r="AD4">
        <v>1546564</v>
      </c>
      <c r="AE4">
        <v>98920</v>
      </c>
      <c r="AF4">
        <v>9184</v>
      </c>
      <c r="AG4">
        <v>1072857.3500000001</v>
      </c>
      <c r="AH4">
        <v>33277.339999999997</v>
      </c>
      <c r="AJ4">
        <v>61500</v>
      </c>
      <c r="AL4" s="59">
        <f>SUM(F4:I4)</f>
        <v>682752.54999999993</v>
      </c>
      <c r="AM4" s="29">
        <f>SUM(N4:R4)</f>
        <v>35161.230000000003</v>
      </c>
      <c r="AN4" s="19">
        <f>AL4-AM4</f>
        <v>647591.31999999995</v>
      </c>
      <c r="AO4" s="13">
        <f>SUM(W4:AC4)</f>
        <v>2665234.19</v>
      </c>
      <c r="AP4" s="14">
        <f>SUM(AD4:AK4)</f>
        <v>2822302.69</v>
      </c>
      <c r="AQ4" s="24">
        <f>AO4-AP4</f>
        <v>-157068.5</v>
      </c>
    </row>
    <row r="5" spans="1:43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2528</v>
      </c>
      <c r="F5">
        <v>1092472.6200000001</v>
      </c>
      <c r="G5">
        <v>0</v>
      </c>
      <c r="H5">
        <v>87492.63</v>
      </c>
      <c r="J5">
        <v>845753.36</v>
      </c>
      <c r="K5">
        <v>990287.95</v>
      </c>
      <c r="O5">
        <v>14380</v>
      </c>
      <c r="Q5">
        <v>15000</v>
      </c>
      <c r="R5">
        <v>653</v>
      </c>
      <c r="T5">
        <v>-922201.13</v>
      </c>
      <c r="U5">
        <v>2258870.67</v>
      </c>
      <c r="V5">
        <v>1265427.9099999999</v>
      </c>
      <c r="X5">
        <v>1311969.1000000001</v>
      </c>
      <c r="Y5">
        <v>135000</v>
      </c>
      <c r="Z5">
        <v>1876.27</v>
      </c>
      <c r="AB5">
        <v>1064920</v>
      </c>
      <c r="AC5">
        <v>3600</v>
      </c>
      <c r="AD5">
        <v>1235893.6200000001</v>
      </c>
      <c r="AE5">
        <v>11820</v>
      </c>
      <c r="AF5">
        <v>8992</v>
      </c>
      <c r="AG5">
        <v>844663.17</v>
      </c>
      <c r="AH5">
        <v>12405.47</v>
      </c>
      <c r="AJ5">
        <v>19715</v>
      </c>
      <c r="AL5" s="59">
        <f t="shared" ref="AL5:AL68" si="1">SUM(F5:I5)</f>
        <v>1179965.25</v>
      </c>
      <c r="AM5" s="29">
        <f t="shared" ref="AM5:AM68" si="2">SUM(N5:R5)</f>
        <v>30033</v>
      </c>
      <c r="AN5" s="19">
        <f t="shared" ref="AN5:AN68" si="3">AL5-AM5</f>
        <v>1149932.25</v>
      </c>
      <c r="AO5" s="13">
        <f t="shared" ref="AO5:AO68" si="4">SUM(W5:AC5)</f>
        <v>2517365.37</v>
      </c>
      <c r="AP5" s="14">
        <f t="shared" ref="AP5:AP68" si="5">SUM(AD5:AK5)</f>
        <v>2133489.2600000002</v>
      </c>
      <c r="AQ5" s="24">
        <f t="shared" ref="AQ5:AQ61" si="6">AO5-AP5</f>
        <v>383876.10999999987</v>
      </c>
    </row>
    <row r="6" spans="1:43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2529</v>
      </c>
      <c r="F6">
        <v>608293.4</v>
      </c>
      <c r="G6">
        <v>0</v>
      </c>
      <c r="H6">
        <v>39741.120000000003</v>
      </c>
      <c r="J6">
        <v>996641.87</v>
      </c>
      <c r="K6">
        <v>847686.47</v>
      </c>
      <c r="N6">
        <v>0</v>
      </c>
      <c r="O6">
        <v>19405</v>
      </c>
      <c r="Q6">
        <v>227840</v>
      </c>
      <c r="R6">
        <v>1205.83</v>
      </c>
      <c r="S6">
        <v>48000</v>
      </c>
      <c r="U6">
        <v>-1059509.03</v>
      </c>
      <c r="V6">
        <v>3482828.65</v>
      </c>
      <c r="X6">
        <v>936904.53</v>
      </c>
      <c r="Y6">
        <v>48260</v>
      </c>
      <c r="Z6">
        <v>1433.19</v>
      </c>
      <c r="AB6">
        <v>1211150</v>
      </c>
      <c r="AD6">
        <v>1289971.32</v>
      </c>
      <c r="AE6">
        <v>5000</v>
      </c>
      <c r="AF6">
        <v>2700</v>
      </c>
      <c r="AG6">
        <v>1083151.46</v>
      </c>
      <c r="AH6">
        <v>34332.53</v>
      </c>
      <c r="AJ6">
        <v>10000</v>
      </c>
      <c r="AL6" s="59">
        <f t="shared" si="1"/>
        <v>648034.52</v>
      </c>
      <c r="AM6" s="29">
        <f t="shared" si="2"/>
        <v>248450.83</v>
      </c>
      <c r="AN6" s="19">
        <f t="shared" si="3"/>
        <v>399583.69000000006</v>
      </c>
      <c r="AO6" s="13">
        <f t="shared" si="4"/>
        <v>2197747.7199999997</v>
      </c>
      <c r="AP6" s="14">
        <f t="shared" si="5"/>
        <v>2425155.31</v>
      </c>
      <c r="AQ6" s="24">
        <f t="shared" si="6"/>
        <v>-227407.59000000032</v>
      </c>
    </row>
    <row r="7" spans="1:43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2530</v>
      </c>
      <c r="F7">
        <v>722049.09</v>
      </c>
      <c r="G7">
        <v>0</v>
      </c>
      <c r="H7">
        <v>55225.57</v>
      </c>
      <c r="J7">
        <v>60981.41</v>
      </c>
      <c r="K7">
        <v>501532.68</v>
      </c>
      <c r="N7">
        <v>2500</v>
      </c>
      <c r="O7">
        <v>25662.5</v>
      </c>
      <c r="Q7">
        <v>26730.400000000001</v>
      </c>
      <c r="R7">
        <v>1358</v>
      </c>
      <c r="S7">
        <v>1800</v>
      </c>
      <c r="U7">
        <v>-2360717.37</v>
      </c>
      <c r="V7">
        <v>3940312</v>
      </c>
      <c r="X7">
        <v>1224970.8</v>
      </c>
      <c r="Y7">
        <v>88500</v>
      </c>
      <c r="Z7">
        <v>2362.4299999999998</v>
      </c>
      <c r="AB7">
        <v>1017970</v>
      </c>
      <c r="AD7">
        <v>1162970</v>
      </c>
      <c r="AE7">
        <v>49528</v>
      </c>
      <c r="AG7">
        <v>1378089.03</v>
      </c>
      <c r="AH7">
        <v>29572.98</v>
      </c>
      <c r="AJ7">
        <v>11500</v>
      </c>
      <c r="AL7" s="59">
        <f t="shared" si="1"/>
        <v>777274.65999999992</v>
      </c>
      <c r="AM7" s="29">
        <f t="shared" si="2"/>
        <v>56250.9</v>
      </c>
      <c r="AN7" s="19">
        <f t="shared" si="3"/>
        <v>721023.75999999989</v>
      </c>
      <c r="AO7" s="13">
        <f t="shared" si="4"/>
        <v>2333803.23</v>
      </c>
      <c r="AP7" s="14">
        <f t="shared" si="5"/>
        <v>2631660.0100000002</v>
      </c>
      <c r="AQ7" s="24">
        <f t="shared" si="6"/>
        <v>-297856.78000000026</v>
      </c>
    </row>
    <row r="8" spans="1:43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2531</v>
      </c>
      <c r="F8">
        <v>568476.27</v>
      </c>
      <c r="G8">
        <v>0</v>
      </c>
      <c r="H8">
        <v>97384.03</v>
      </c>
      <c r="J8">
        <v>270168.86</v>
      </c>
      <c r="K8">
        <v>521104.7</v>
      </c>
      <c r="M8">
        <v>194900</v>
      </c>
      <c r="N8">
        <v>0</v>
      </c>
      <c r="O8">
        <v>19380</v>
      </c>
      <c r="Q8">
        <v>36000</v>
      </c>
      <c r="R8">
        <v>1859.02</v>
      </c>
      <c r="U8">
        <v>-1039799.05</v>
      </c>
      <c r="V8">
        <v>2735240.51</v>
      </c>
      <c r="X8">
        <v>1400883.97</v>
      </c>
      <c r="Y8">
        <v>32950</v>
      </c>
      <c r="Z8">
        <v>1342.45</v>
      </c>
      <c r="AB8">
        <v>1472110</v>
      </c>
      <c r="AC8">
        <v>0.11</v>
      </c>
      <c r="AD8">
        <v>1616950</v>
      </c>
      <c r="AE8">
        <v>2500</v>
      </c>
      <c r="AG8">
        <v>1323314.3600000001</v>
      </c>
      <c r="AH8">
        <v>46518.79</v>
      </c>
      <c r="AJ8">
        <v>18650</v>
      </c>
      <c r="AL8" s="59">
        <f t="shared" si="1"/>
        <v>665860.30000000005</v>
      </c>
      <c r="AM8" s="29">
        <f t="shared" si="2"/>
        <v>57239.02</v>
      </c>
      <c r="AN8" s="19">
        <f t="shared" si="3"/>
        <v>608621.28</v>
      </c>
      <c r="AO8" s="13">
        <f t="shared" si="4"/>
        <v>2907286.53</v>
      </c>
      <c r="AP8" s="14">
        <f t="shared" si="5"/>
        <v>3007933.1500000004</v>
      </c>
      <c r="AQ8" s="24">
        <f t="shared" si="6"/>
        <v>-100646.62000000058</v>
      </c>
    </row>
    <row r="9" spans="1:43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2532</v>
      </c>
      <c r="F9">
        <v>614293.75</v>
      </c>
      <c r="G9">
        <v>0</v>
      </c>
      <c r="H9">
        <v>320166.31</v>
      </c>
      <c r="J9">
        <v>745203.59</v>
      </c>
      <c r="K9">
        <v>1344417.45</v>
      </c>
      <c r="O9">
        <v>36276</v>
      </c>
      <c r="Q9">
        <v>39400</v>
      </c>
      <c r="R9">
        <v>1129.21</v>
      </c>
      <c r="U9">
        <v>399455.93</v>
      </c>
      <c r="V9">
        <v>2266802.89</v>
      </c>
      <c r="X9">
        <v>1157451.1399999999</v>
      </c>
      <c r="Y9">
        <v>115600</v>
      </c>
      <c r="Z9">
        <v>861.06</v>
      </c>
      <c r="AB9">
        <v>559150</v>
      </c>
      <c r="AD9">
        <v>770815</v>
      </c>
      <c r="AE9">
        <v>28840</v>
      </c>
      <c r="AG9">
        <v>685930.18</v>
      </c>
      <c r="AH9">
        <v>39840.089999999997</v>
      </c>
      <c r="AJ9">
        <v>26619.86</v>
      </c>
      <c r="AL9" s="59">
        <f t="shared" si="1"/>
        <v>934460.06</v>
      </c>
      <c r="AM9" s="29">
        <f t="shared" si="2"/>
        <v>76805.210000000006</v>
      </c>
      <c r="AN9" s="19">
        <f t="shared" si="3"/>
        <v>857654.85000000009</v>
      </c>
      <c r="AO9" s="13">
        <f t="shared" si="4"/>
        <v>1833062.2</v>
      </c>
      <c r="AP9" s="14">
        <f t="shared" si="5"/>
        <v>1552045.1300000004</v>
      </c>
      <c r="AQ9" s="24">
        <f t="shared" si="6"/>
        <v>281017.0699999996</v>
      </c>
    </row>
    <row r="10" spans="1:43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2533</v>
      </c>
      <c r="F10">
        <v>1015512.47</v>
      </c>
      <c r="G10">
        <v>18100</v>
      </c>
      <c r="H10">
        <v>39230.46</v>
      </c>
      <c r="J10">
        <v>925105.18</v>
      </c>
      <c r="K10">
        <v>307171.46999999997</v>
      </c>
      <c r="O10">
        <v>25524</v>
      </c>
      <c r="Q10">
        <v>49600</v>
      </c>
      <c r="R10">
        <v>1081.23</v>
      </c>
      <c r="S10">
        <v>1785</v>
      </c>
      <c r="U10">
        <v>-458338.28</v>
      </c>
      <c r="V10">
        <v>2678016.84</v>
      </c>
      <c r="X10">
        <v>969123.6</v>
      </c>
      <c r="Y10">
        <v>157500</v>
      </c>
      <c r="Z10">
        <v>2519.36</v>
      </c>
      <c r="AB10">
        <v>1087800</v>
      </c>
      <c r="AD10">
        <v>1257080</v>
      </c>
      <c r="AE10">
        <v>16580</v>
      </c>
      <c r="AG10">
        <v>888738.82</v>
      </c>
      <c r="AH10">
        <v>31793.35</v>
      </c>
      <c r="AJ10">
        <v>15300</v>
      </c>
      <c r="AL10" s="59">
        <f t="shared" si="1"/>
        <v>1072842.93</v>
      </c>
      <c r="AM10" s="29">
        <f t="shared" si="2"/>
        <v>76205.23</v>
      </c>
      <c r="AN10" s="19">
        <f t="shared" si="3"/>
        <v>996637.7</v>
      </c>
      <c r="AO10" s="13">
        <f t="shared" si="4"/>
        <v>2216942.96</v>
      </c>
      <c r="AP10" s="14">
        <f t="shared" si="5"/>
        <v>2209492.17</v>
      </c>
      <c r="AQ10" s="24">
        <f t="shared" si="6"/>
        <v>7450.7900000000373</v>
      </c>
    </row>
    <row r="11" spans="1:43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2534</v>
      </c>
      <c r="F11">
        <v>634688.80000000005</v>
      </c>
      <c r="G11">
        <v>0</v>
      </c>
      <c r="H11">
        <v>188632.08</v>
      </c>
      <c r="I11">
        <v>0</v>
      </c>
      <c r="J11">
        <v>103923.46</v>
      </c>
      <c r="K11">
        <v>412134.48</v>
      </c>
      <c r="N11">
        <v>5200</v>
      </c>
      <c r="O11">
        <v>21380</v>
      </c>
      <c r="R11">
        <v>1232.6600000000001</v>
      </c>
      <c r="U11">
        <v>-172238.11</v>
      </c>
      <c r="V11">
        <v>1804328.64</v>
      </c>
      <c r="X11">
        <v>863664.89</v>
      </c>
      <c r="Z11">
        <v>2123.5700000000002</v>
      </c>
      <c r="AA11">
        <v>1284</v>
      </c>
      <c r="AB11">
        <v>1069490</v>
      </c>
      <c r="AD11">
        <v>1292903</v>
      </c>
      <c r="AE11">
        <v>20760</v>
      </c>
      <c r="AF11">
        <v>9872</v>
      </c>
      <c r="AG11">
        <v>687420.22</v>
      </c>
      <c r="AH11">
        <v>236131.61</v>
      </c>
      <c r="AJ11">
        <v>10000</v>
      </c>
      <c r="AL11" s="59">
        <f t="shared" si="1"/>
        <v>823320.88</v>
      </c>
      <c r="AM11" s="29">
        <f t="shared" si="2"/>
        <v>27812.66</v>
      </c>
      <c r="AN11" s="19">
        <f t="shared" si="3"/>
        <v>795508.22</v>
      </c>
      <c r="AO11" s="13">
        <f t="shared" si="4"/>
        <v>1936562.46</v>
      </c>
      <c r="AP11" s="14">
        <f t="shared" si="5"/>
        <v>2257086.83</v>
      </c>
      <c r="AQ11" s="24">
        <f t="shared" si="6"/>
        <v>-320524.37000000011</v>
      </c>
    </row>
    <row r="12" spans="1:43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2535</v>
      </c>
      <c r="F12">
        <v>668836.86</v>
      </c>
      <c r="G12">
        <v>0</v>
      </c>
      <c r="H12">
        <v>118581.72</v>
      </c>
      <c r="J12">
        <v>221503.69</v>
      </c>
      <c r="K12">
        <v>231845.12</v>
      </c>
      <c r="O12">
        <v>13380</v>
      </c>
      <c r="R12">
        <v>2662.1</v>
      </c>
      <c r="U12">
        <v>701019.82</v>
      </c>
      <c r="V12">
        <v>667029.63</v>
      </c>
      <c r="X12">
        <v>1176496.6499999999</v>
      </c>
      <c r="Y12">
        <v>66080</v>
      </c>
      <c r="Z12">
        <v>1674.49</v>
      </c>
      <c r="AB12">
        <v>858220</v>
      </c>
      <c r="AD12">
        <v>1019433</v>
      </c>
      <c r="AE12">
        <v>4260</v>
      </c>
      <c r="AG12">
        <v>1114258.49</v>
      </c>
      <c r="AH12">
        <v>86343.81</v>
      </c>
      <c r="AJ12">
        <v>21500</v>
      </c>
      <c r="AL12" s="59">
        <f t="shared" si="1"/>
        <v>787418.58</v>
      </c>
      <c r="AM12" s="29">
        <f t="shared" si="2"/>
        <v>16042.1</v>
      </c>
      <c r="AN12" s="19">
        <f t="shared" si="3"/>
        <v>771376.48</v>
      </c>
      <c r="AO12" s="13">
        <f t="shared" si="4"/>
        <v>2102471.1399999997</v>
      </c>
      <c r="AP12" s="14">
        <f t="shared" si="5"/>
        <v>2245795.3000000003</v>
      </c>
      <c r="AQ12" s="24">
        <f t="shared" si="6"/>
        <v>-143324.16000000061</v>
      </c>
    </row>
    <row r="13" spans="1:43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2536</v>
      </c>
      <c r="F13">
        <v>310387.34000000003</v>
      </c>
      <c r="G13">
        <v>0</v>
      </c>
      <c r="H13">
        <v>229817.08</v>
      </c>
      <c r="J13">
        <v>3</v>
      </c>
      <c r="K13">
        <v>938369.92</v>
      </c>
      <c r="N13">
        <v>0</v>
      </c>
      <c r="O13">
        <v>13380</v>
      </c>
      <c r="R13">
        <v>1739.64</v>
      </c>
      <c r="U13">
        <v>834642.66</v>
      </c>
      <c r="V13">
        <v>818351.54</v>
      </c>
      <c r="X13">
        <v>1155505.6499999999</v>
      </c>
      <c r="Z13">
        <v>1352.11</v>
      </c>
      <c r="AB13">
        <v>1190430</v>
      </c>
      <c r="AD13">
        <v>1344287</v>
      </c>
      <c r="AE13">
        <v>38180</v>
      </c>
      <c r="AF13">
        <v>2904</v>
      </c>
      <c r="AG13">
        <v>956890.09</v>
      </c>
      <c r="AH13">
        <v>84563.17</v>
      </c>
      <c r="AJ13">
        <v>110000</v>
      </c>
      <c r="AL13" s="59">
        <f t="shared" si="1"/>
        <v>540204.42000000004</v>
      </c>
      <c r="AM13" s="29">
        <f t="shared" si="2"/>
        <v>15119.64</v>
      </c>
      <c r="AN13" s="19">
        <f t="shared" si="3"/>
        <v>525084.78</v>
      </c>
      <c r="AO13" s="13">
        <f t="shared" si="4"/>
        <v>2347287.7599999998</v>
      </c>
      <c r="AP13" s="14">
        <f t="shared" si="5"/>
        <v>2536824.2599999998</v>
      </c>
      <c r="AQ13" s="24">
        <f t="shared" si="6"/>
        <v>-189536.5</v>
      </c>
    </row>
    <row r="14" spans="1:43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2537</v>
      </c>
      <c r="F14">
        <v>754284.9</v>
      </c>
      <c r="G14">
        <v>0</v>
      </c>
      <c r="H14">
        <v>125011.71</v>
      </c>
      <c r="J14">
        <v>552110.39</v>
      </c>
      <c r="K14">
        <v>76658.039999999994</v>
      </c>
      <c r="O14">
        <v>21724</v>
      </c>
      <c r="Q14">
        <v>3500</v>
      </c>
      <c r="R14">
        <v>5002.62</v>
      </c>
      <c r="S14">
        <v>1800</v>
      </c>
      <c r="U14">
        <v>-2551898</v>
      </c>
      <c r="V14">
        <v>3873985.05</v>
      </c>
      <c r="X14">
        <v>1620120.9</v>
      </c>
      <c r="Y14">
        <v>27600</v>
      </c>
      <c r="Z14">
        <v>1159.3900000000001</v>
      </c>
      <c r="AB14">
        <v>1541240</v>
      </c>
      <c r="AC14">
        <v>24</v>
      </c>
      <c r="AD14">
        <v>1629240</v>
      </c>
      <c r="AE14">
        <v>85922</v>
      </c>
      <c r="AG14">
        <v>1191663.42</v>
      </c>
      <c r="AH14">
        <v>16401.490000000002</v>
      </c>
      <c r="AJ14">
        <v>112966.01</v>
      </c>
      <c r="AL14" s="59">
        <f t="shared" si="1"/>
        <v>879296.61</v>
      </c>
      <c r="AM14" s="29">
        <f t="shared" si="2"/>
        <v>30226.62</v>
      </c>
      <c r="AN14" s="19">
        <f t="shared" si="3"/>
        <v>849069.99</v>
      </c>
      <c r="AO14" s="13">
        <f t="shared" si="4"/>
        <v>3190144.29</v>
      </c>
      <c r="AP14" s="14">
        <f t="shared" si="5"/>
        <v>3036192.92</v>
      </c>
      <c r="AQ14" s="24">
        <f t="shared" si="6"/>
        <v>153951.37000000011</v>
      </c>
    </row>
    <row r="15" spans="1:43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2538</v>
      </c>
      <c r="F15">
        <v>751107.34</v>
      </c>
      <c r="G15">
        <v>0</v>
      </c>
      <c r="H15">
        <v>222294.13</v>
      </c>
      <c r="J15">
        <v>1411206.45</v>
      </c>
      <c r="K15">
        <v>399508.06</v>
      </c>
      <c r="O15">
        <v>27953.08</v>
      </c>
      <c r="Q15">
        <v>150627.5</v>
      </c>
      <c r="R15">
        <v>863.5</v>
      </c>
      <c r="S15">
        <v>1000</v>
      </c>
      <c r="T15">
        <v>244702.28</v>
      </c>
      <c r="U15">
        <v>208775.07</v>
      </c>
      <c r="V15">
        <v>2037072.22</v>
      </c>
      <c r="X15">
        <v>1040696.83</v>
      </c>
      <c r="Y15">
        <v>90000</v>
      </c>
      <c r="Z15">
        <v>857.48</v>
      </c>
      <c r="AB15">
        <v>1647250</v>
      </c>
      <c r="AC15">
        <v>97.91</v>
      </c>
      <c r="AD15">
        <v>1780982.8</v>
      </c>
      <c r="AF15">
        <v>25040</v>
      </c>
      <c r="AG15">
        <v>762433.13</v>
      </c>
      <c r="AH15">
        <v>87323.96</v>
      </c>
      <c r="AJ15">
        <v>10000</v>
      </c>
      <c r="AL15" s="59">
        <f t="shared" si="1"/>
        <v>973401.47</v>
      </c>
      <c r="AM15" s="29">
        <f t="shared" si="2"/>
        <v>179444.08000000002</v>
      </c>
      <c r="AN15" s="19">
        <f t="shared" si="3"/>
        <v>793957.3899999999</v>
      </c>
      <c r="AO15" s="13">
        <f t="shared" si="4"/>
        <v>2778902.22</v>
      </c>
      <c r="AP15" s="14">
        <f t="shared" si="5"/>
        <v>2665779.89</v>
      </c>
      <c r="AQ15" s="24">
        <f t="shared" si="6"/>
        <v>113122.33000000007</v>
      </c>
    </row>
    <row r="16" spans="1:43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2539</v>
      </c>
      <c r="F16">
        <v>375962.7</v>
      </c>
      <c r="G16">
        <v>47000</v>
      </c>
      <c r="H16">
        <v>97046.81</v>
      </c>
      <c r="J16">
        <v>1</v>
      </c>
      <c r="K16">
        <v>393614.86</v>
      </c>
      <c r="O16">
        <v>22224</v>
      </c>
      <c r="Q16">
        <v>101000</v>
      </c>
      <c r="R16">
        <v>621</v>
      </c>
      <c r="S16">
        <v>1785</v>
      </c>
      <c r="U16">
        <v>-1736617.52</v>
      </c>
      <c r="V16">
        <v>2706524.69</v>
      </c>
      <c r="X16">
        <v>640960.29</v>
      </c>
      <c r="Y16">
        <v>94900</v>
      </c>
      <c r="Z16">
        <v>1142.48</v>
      </c>
      <c r="AB16">
        <v>1493220</v>
      </c>
      <c r="AD16">
        <v>1609811.11</v>
      </c>
      <c r="AE16">
        <v>13080</v>
      </c>
      <c r="AF16">
        <v>9824</v>
      </c>
      <c r="AG16">
        <v>624507.54</v>
      </c>
      <c r="AH16">
        <v>142411.92000000001</v>
      </c>
      <c r="AJ16">
        <v>12500</v>
      </c>
      <c r="AL16" s="59">
        <f t="shared" si="1"/>
        <v>520009.51</v>
      </c>
      <c r="AM16" s="29">
        <f t="shared" si="2"/>
        <v>123845</v>
      </c>
      <c r="AN16" s="19">
        <f t="shared" si="3"/>
        <v>396164.51</v>
      </c>
      <c r="AO16" s="13">
        <f t="shared" si="4"/>
        <v>2230222.77</v>
      </c>
      <c r="AP16" s="14">
        <f t="shared" si="5"/>
        <v>2412134.5700000003</v>
      </c>
      <c r="AQ16" s="24">
        <f t="shared" si="6"/>
        <v>-181911.80000000028</v>
      </c>
    </row>
    <row r="17" spans="1:43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2540</v>
      </c>
      <c r="F17">
        <v>276602.03999999998</v>
      </c>
      <c r="G17">
        <v>0</v>
      </c>
      <c r="H17">
        <v>286049.34999999998</v>
      </c>
      <c r="J17">
        <v>2634894.16</v>
      </c>
      <c r="K17">
        <v>1472964.67</v>
      </c>
      <c r="N17">
        <v>0</v>
      </c>
      <c r="O17">
        <v>15380</v>
      </c>
      <c r="Q17">
        <v>29000</v>
      </c>
      <c r="R17">
        <v>2139.77</v>
      </c>
      <c r="U17">
        <v>2956076.69</v>
      </c>
      <c r="V17">
        <v>865508.28</v>
      </c>
      <c r="X17">
        <v>1446404.44</v>
      </c>
      <c r="Y17">
        <v>12000</v>
      </c>
      <c r="Z17">
        <v>563.72</v>
      </c>
      <c r="AB17">
        <v>1138680</v>
      </c>
      <c r="AC17">
        <v>1100300</v>
      </c>
      <c r="AD17">
        <v>1387732.16</v>
      </c>
      <c r="AE17">
        <v>17220</v>
      </c>
      <c r="AF17">
        <v>8946</v>
      </c>
      <c r="AG17">
        <v>1071572.1200000001</v>
      </c>
      <c r="AH17">
        <v>342188.4</v>
      </c>
      <c r="AJ17">
        <v>67884</v>
      </c>
      <c r="AL17" s="59">
        <f t="shared" si="1"/>
        <v>562651.3899999999</v>
      </c>
      <c r="AM17" s="29">
        <f t="shared" si="2"/>
        <v>46519.77</v>
      </c>
      <c r="AN17" s="19">
        <f t="shared" si="3"/>
        <v>516131.61999999988</v>
      </c>
      <c r="AO17" s="13">
        <f t="shared" si="4"/>
        <v>3697948.16</v>
      </c>
      <c r="AP17" s="14">
        <f t="shared" si="5"/>
        <v>2895542.68</v>
      </c>
      <c r="AQ17" s="24">
        <f t="shared" si="6"/>
        <v>802405.48</v>
      </c>
    </row>
    <row r="18" spans="1:43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2541</v>
      </c>
      <c r="F18">
        <v>562719.41</v>
      </c>
      <c r="G18">
        <v>0</v>
      </c>
      <c r="H18">
        <v>73088.47</v>
      </c>
      <c r="J18">
        <v>-16990.34</v>
      </c>
      <c r="K18">
        <v>189533.16</v>
      </c>
      <c r="O18">
        <v>14380</v>
      </c>
      <c r="Q18">
        <v>0</v>
      </c>
      <c r="R18">
        <v>693</v>
      </c>
      <c r="U18">
        <v>-1945378.82</v>
      </c>
      <c r="V18">
        <v>2831701.19</v>
      </c>
      <c r="X18">
        <v>869279.23</v>
      </c>
      <c r="Y18">
        <v>1200</v>
      </c>
      <c r="Z18">
        <v>1250.47</v>
      </c>
      <c r="AB18">
        <v>1503690</v>
      </c>
      <c r="AD18">
        <v>1663780</v>
      </c>
      <c r="AE18">
        <v>4260</v>
      </c>
      <c r="AF18">
        <v>3312</v>
      </c>
      <c r="AG18">
        <v>743405.46</v>
      </c>
      <c r="AH18">
        <v>43406.91</v>
      </c>
      <c r="AJ18">
        <v>10300</v>
      </c>
      <c r="AL18" s="59">
        <f t="shared" si="1"/>
        <v>635807.88</v>
      </c>
      <c r="AM18" s="29">
        <f t="shared" si="2"/>
        <v>15073</v>
      </c>
      <c r="AN18" s="19">
        <f t="shared" si="3"/>
        <v>620734.88</v>
      </c>
      <c r="AO18" s="13">
        <f t="shared" si="4"/>
        <v>2375419.7000000002</v>
      </c>
      <c r="AP18" s="14">
        <f t="shared" si="5"/>
        <v>2468464.37</v>
      </c>
      <c r="AQ18" s="24">
        <f t="shared" si="6"/>
        <v>-93044.669999999925</v>
      </c>
    </row>
    <row r="19" spans="1:43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2542</v>
      </c>
      <c r="F19">
        <v>924913.03</v>
      </c>
      <c r="G19">
        <v>0</v>
      </c>
      <c r="H19">
        <v>205718.23</v>
      </c>
      <c r="J19">
        <v>1646730.25</v>
      </c>
      <c r="K19">
        <v>491825.65</v>
      </c>
      <c r="O19">
        <v>13380</v>
      </c>
      <c r="Q19">
        <v>73900</v>
      </c>
      <c r="R19">
        <v>2864</v>
      </c>
      <c r="S19">
        <v>252000</v>
      </c>
      <c r="U19">
        <v>-2426305.08</v>
      </c>
      <c r="V19">
        <v>5546813.3099999996</v>
      </c>
      <c r="X19">
        <v>1430074.46</v>
      </c>
      <c r="Y19">
        <v>24800</v>
      </c>
      <c r="Z19">
        <v>1367.86</v>
      </c>
      <c r="AB19">
        <v>528890</v>
      </c>
      <c r="AD19">
        <v>982732</v>
      </c>
      <c r="AE19">
        <v>12980</v>
      </c>
      <c r="AF19">
        <v>1344</v>
      </c>
      <c r="AG19">
        <v>950148.24</v>
      </c>
      <c r="AH19">
        <v>197293.15</v>
      </c>
      <c r="AJ19">
        <v>34100</v>
      </c>
      <c r="AL19" s="59">
        <f t="shared" si="1"/>
        <v>1130631.26</v>
      </c>
      <c r="AM19" s="29">
        <f t="shared" si="2"/>
        <v>90144</v>
      </c>
      <c r="AN19" s="19">
        <f t="shared" si="3"/>
        <v>1040487.26</v>
      </c>
      <c r="AO19" s="13">
        <f t="shared" si="4"/>
        <v>1985132.32</v>
      </c>
      <c r="AP19" s="14">
        <f t="shared" si="5"/>
        <v>2178597.39</v>
      </c>
      <c r="AQ19" s="24">
        <f t="shared" si="6"/>
        <v>-193465.07000000007</v>
      </c>
    </row>
    <row r="20" spans="1:43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2543</v>
      </c>
      <c r="F20">
        <v>664700.14</v>
      </c>
      <c r="G20">
        <v>136280</v>
      </c>
      <c r="H20">
        <v>78915.69</v>
      </c>
      <c r="I20">
        <v>54.18</v>
      </c>
      <c r="J20">
        <v>1282366.17</v>
      </c>
      <c r="K20">
        <v>666414.44999999995</v>
      </c>
      <c r="O20">
        <v>28635</v>
      </c>
      <c r="Q20">
        <v>30000</v>
      </c>
      <c r="R20">
        <v>6537</v>
      </c>
      <c r="U20">
        <v>1762017.48</v>
      </c>
      <c r="V20">
        <v>1373222.93</v>
      </c>
      <c r="X20">
        <v>847817</v>
      </c>
      <c r="Z20">
        <v>1652.49</v>
      </c>
      <c r="AB20">
        <v>507610</v>
      </c>
      <c r="AD20">
        <v>754057.8</v>
      </c>
      <c r="AG20">
        <v>809308.95</v>
      </c>
      <c r="AH20">
        <v>143894.51999999999</v>
      </c>
      <c r="AJ20">
        <v>21500</v>
      </c>
      <c r="AL20" s="59">
        <f t="shared" si="1"/>
        <v>879950.01000000013</v>
      </c>
      <c r="AM20" s="29">
        <f t="shared" si="2"/>
        <v>65172</v>
      </c>
      <c r="AN20" s="19">
        <f t="shared" si="3"/>
        <v>814778.01000000013</v>
      </c>
      <c r="AO20" s="13">
        <f t="shared" si="4"/>
        <v>1357079.49</v>
      </c>
      <c r="AP20" s="14">
        <f t="shared" si="5"/>
        <v>1728761.27</v>
      </c>
      <c r="AQ20" s="24">
        <f t="shared" si="6"/>
        <v>-371681.78</v>
      </c>
    </row>
    <row r="21" spans="1:43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2544</v>
      </c>
      <c r="F21">
        <v>468217.08</v>
      </c>
      <c r="G21">
        <v>0</v>
      </c>
      <c r="H21">
        <v>53479.33</v>
      </c>
      <c r="J21">
        <v>1907125.18</v>
      </c>
      <c r="K21">
        <v>193838.61</v>
      </c>
      <c r="O21">
        <v>27148.01</v>
      </c>
      <c r="Q21">
        <v>0</v>
      </c>
      <c r="R21">
        <v>1272.4000000000001</v>
      </c>
      <c r="S21">
        <v>1846.75</v>
      </c>
      <c r="U21">
        <v>2399536.5499999998</v>
      </c>
      <c r="V21">
        <v>466379.49</v>
      </c>
      <c r="X21">
        <v>997741.77</v>
      </c>
      <c r="Y21">
        <v>80000</v>
      </c>
      <c r="Z21">
        <v>570.52</v>
      </c>
      <c r="AB21">
        <v>699940</v>
      </c>
      <c r="AD21">
        <v>787940</v>
      </c>
      <c r="AE21">
        <v>38533.279999999999</v>
      </c>
      <c r="AF21">
        <v>631</v>
      </c>
      <c r="AG21">
        <v>976502.3</v>
      </c>
      <c r="AH21">
        <v>229784.71</v>
      </c>
      <c r="AJ21">
        <v>18384</v>
      </c>
      <c r="AL21" s="59">
        <f t="shared" si="1"/>
        <v>521696.41000000003</v>
      </c>
      <c r="AM21" s="29">
        <f t="shared" si="2"/>
        <v>28420.41</v>
      </c>
      <c r="AN21" s="19">
        <f t="shared" si="3"/>
        <v>493276.00000000006</v>
      </c>
      <c r="AO21" s="13">
        <f t="shared" si="4"/>
        <v>1778252.29</v>
      </c>
      <c r="AP21" s="14">
        <f t="shared" si="5"/>
        <v>2051775.29</v>
      </c>
      <c r="AQ21" s="24">
        <f t="shared" si="6"/>
        <v>-273523</v>
      </c>
    </row>
    <row r="22" spans="1:43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2545</v>
      </c>
      <c r="F22">
        <v>851389.27</v>
      </c>
      <c r="G22">
        <v>34000</v>
      </c>
      <c r="H22">
        <v>152341</v>
      </c>
      <c r="J22">
        <v>223190.64</v>
      </c>
      <c r="K22">
        <v>118386.11</v>
      </c>
      <c r="O22">
        <v>14380</v>
      </c>
      <c r="Q22">
        <v>1200</v>
      </c>
      <c r="R22">
        <v>3480</v>
      </c>
      <c r="U22">
        <v>-655615.47</v>
      </c>
      <c r="V22">
        <v>1804328.64</v>
      </c>
      <c r="X22">
        <v>1530820.39</v>
      </c>
      <c r="Y22">
        <v>83800.600000000006</v>
      </c>
      <c r="Z22">
        <v>1481.97</v>
      </c>
      <c r="AB22">
        <v>598260</v>
      </c>
      <c r="AD22">
        <v>936542.06</v>
      </c>
      <c r="AE22">
        <v>12840</v>
      </c>
      <c r="AF22">
        <v>3220</v>
      </c>
      <c r="AG22">
        <v>972412.31</v>
      </c>
      <c r="AH22">
        <v>17814.740000000002</v>
      </c>
      <c r="AJ22">
        <v>60000</v>
      </c>
      <c r="AL22" s="59">
        <f t="shared" si="1"/>
        <v>1037730.27</v>
      </c>
      <c r="AM22" s="29">
        <f t="shared" si="2"/>
        <v>19060</v>
      </c>
      <c r="AN22" s="19">
        <f t="shared" si="3"/>
        <v>1018670.27</v>
      </c>
      <c r="AO22" s="13">
        <f t="shared" si="4"/>
        <v>2214362.96</v>
      </c>
      <c r="AP22" s="14">
        <f t="shared" si="5"/>
        <v>2002829.11</v>
      </c>
      <c r="AQ22" s="24">
        <f t="shared" si="6"/>
        <v>211533.84999999986</v>
      </c>
    </row>
    <row r="23" spans="1:43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2546</v>
      </c>
      <c r="F23">
        <v>1329706.1200000001</v>
      </c>
      <c r="G23">
        <v>0</v>
      </c>
      <c r="H23">
        <v>206420.98</v>
      </c>
      <c r="I23">
        <v>0.01</v>
      </c>
      <c r="J23">
        <v>260984.64</v>
      </c>
      <c r="K23">
        <v>562308.19999999995</v>
      </c>
      <c r="N23">
        <v>11500</v>
      </c>
      <c r="O23">
        <v>13380</v>
      </c>
      <c r="Q23">
        <v>12000</v>
      </c>
      <c r="R23">
        <v>2775.08</v>
      </c>
      <c r="U23">
        <v>376881.58</v>
      </c>
      <c r="V23">
        <v>1601555.91</v>
      </c>
      <c r="X23">
        <v>1664664.18</v>
      </c>
      <c r="Y23">
        <v>57800</v>
      </c>
      <c r="Z23">
        <v>1951.49</v>
      </c>
      <c r="AB23">
        <v>2060950</v>
      </c>
      <c r="AD23">
        <v>2209298</v>
      </c>
      <c r="AE23">
        <v>70480</v>
      </c>
      <c r="AF23">
        <v>7864</v>
      </c>
      <c r="AG23">
        <v>1043719.51</v>
      </c>
      <c r="AH23">
        <v>85676.78</v>
      </c>
      <c r="AJ23">
        <v>27000</v>
      </c>
      <c r="AL23" s="59">
        <f t="shared" si="1"/>
        <v>1536127.11</v>
      </c>
      <c r="AM23" s="29">
        <f t="shared" si="2"/>
        <v>39655.08</v>
      </c>
      <c r="AN23" s="19">
        <f t="shared" si="3"/>
        <v>1496472.03</v>
      </c>
      <c r="AO23" s="13">
        <f t="shared" si="4"/>
        <v>3785365.67</v>
      </c>
      <c r="AP23" s="14">
        <f t="shared" si="5"/>
        <v>3444038.2899999996</v>
      </c>
      <c r="AQ23" s="24">
        <f t="shared" si="6"/>
        <v>341327.38000000035</v>
      </c>
    </row>
    <row r="24" spans="1:43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2547</v>
      </c>
      <c r="F24">
        <v>322066.28999999998</v>
      </c>
      <c r="G24">
        <v>0</v>
      </c>
      <c r="H24">
        <v>245583.19</v>
      </c>
      <c r="J24">
        <v>29050.15</v>
      </c>
      <c r="K24">
        <v>368212.43</v>
      </c>
      <c r="O24">
        <v>14663</v>
      </c>
      <c r="Q24">
        <v>0</v>
      </c>
      <c r="R24">
        <v>1025.55</v>
      </c>
      <c r="U24">
        <v>-188613.86</v>
      </c>
      <c r="V24">
        <v>1188537.31</v>
      </c>
      <c r="X24">
        <v>770271.5</v>
      </c>
      <c r="Y24">
        <v>151130</v>
      </c>
      <c r="Z24">
        <v>753.39</v>
      </c>
      <c r="AB24">
        <v>446310</v>
      </c>
      <c r="AD24">
        <v>604982</v>
      </c>
      <c r="AG24">
        <v>787597.14</v>
      </c>
      <c r="AH24">
        <v>16585.689999999999</v>
      </c>
      <c r="AJ24">
        <v>10000</v>
      </c>
      <c r="AL24" s="59">
        <f t="shared" si="1"/>
        <v>567649.48</v>
      </c>
      <c r="AM24" s="29">
        <f t="shared" si="2"/>
        <v>15688.55</v>
      </c>
      <c r="AN24" s="19">
        <f t="shared" si="3"/>
        <v>551960.92999999993</v>
      </c>
      <c r="AO24" s="13">
        <f t="shared" si="4"/>
        <v>1368464.8900000001</v>
      </c>
      <c r="AP24" s="14">
        <f t="shared" si="5"/>
        <v>1419164.83</v>
      </c>
      <c r="AQ24" s="24">
        <f t="shared" si="6"/>
        <v>-50699.939999999944</v>
      </c>
    </row>
    <row r="25" spans="1:43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2548</v>
      </c>
      <c r="F25">
        <v>1196135.51</v>
      </c>
      <c r="G25">
        <v>0</v>
      </c>
      <c r="H25">
        <v>46035.13</v>
      </c>
      <c r="I25">
        <v>0.01</v>
      </c>
      <c r="J25">
        <v>632260.47</v>
      </c>
      <c r="K25">
        <v>248698.14</v>
      </c>
      <c r="N25">
        <v>3000</v>
      </c>
      <c r="O25">
        <v>19380</v>
      </c>
      <c r="Q25">
        <v>38525</v>
      </c>
      <c r="R25">
        <v>2146</v>
      </c>
      <c r="S25">
        <v>155948</v>
      </c>
      <c r="U25">
        <v>-2070431.51</v>
      </c>
      <c r="V25">
        <v>3378480.39</v>
      </c>
      <c r="X25">
        <v>1338266.78</v>
      </c>
      <c r="Y25">
        <v>16800</v>
      </c>
      <c r="Z25">
        <v>1310.1300000000001</v>
      </c>
      <c r="AB25">
        <v>775620</v>
      </c>
      <c r="AD25">
        <v>944330.5</v>
      </c>
      <c r="AE25">
        <v>26880</v>
      </c>
      <c r="AF25">
        <v>12112</v>
      </c>
      <c r="AG25">
        <v>459961.17</v>
      </c>
      <c r="AH25">
        <v>21131.86</v>
      </c>
      <c r="AJ25">
        <v>71500</v>
      </c>
      <c r="AL25" s="59">
        <f t="shared" si="1"/>
        <v>1242170.6499999999</v>
      </c>
      <c r="AM25" s="29">
        <f t="shared" si="2"/>
        <v>63051</v>
      </c>
      <c r="AN25" s="19">
        <f t="shared" si="3"/>
        <v>1179119.6499999999</v>
      </c>
      <c r="AO25" s="13">
        <f t="shared" si="4"/>
        <v>2131996.91</v>
      </c>
      <c r="AP25" s="14">
        <f t="shared" si="5"/>
        <v>1535915.53</v>
      </c>
      <c r="AQ25" s="24">
        <f t="shared" si="6"/>
        <v>596081.38000000012</v>
      </c>
    </row>
    <row r="26" spans="1:43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2549</v>
      </c>
      <c r="F26">
        <v>680832.28</v>
      </c>
      <c r="G26">
        <v>0</v>
      </c>
      <c r="H26">
        <v>204994.04</v>
      </c>
      <c r="J26">
        <v>3324032.43</v>
      </c>
      <c r="K26">
        <v>575843.88</v>
      </c>
      <c r="N26">
        <v>100000</v>
      </c>
      <c r="O26">
        <v>14380</v>
      </c>
      <c r="Q26">
        <v>52500</v>
      </c>
      <c r="R26">
        <v>1792.87</v>
      </c>
      <c r="U26">
        <v>-254628.26</v>
      </c>
      <c r="V26">
        <v>4652638.84</v>
      </c>
      <c r="X26">
        <v>1226249.47</v>
      </c>
      <c r="Y26">
        <v>341200</v>
      </c>
      <c r="Z26">
        <v>228.58</v>
      </c>
      <c r="AB26">
        <v>597930</v>
      </c>
      <c r="AC26">
        <v>3600</v>
      </c>
      <c r="AD26">
        <v>990973</v>
      </c>
      <c r="AE26">
        <v>2980</v>
      </c>
      <c r="AF26">
        <v>280</v>
      </c>
      <c r="AG26">
        <v>847628.37</v>
      </c>
      <c r="AH26">
        <v>92827.5</v>
      </c>
      <c r="AJ26">
        <v>15500</v>
      </c>
      <c r="AL26" s="59">
        <f t="shared" si="1"/>
        <v>885826.32000000007</v>
      </c>
      <c r="AM26" s="29">
        <f t="shared" si="2"/>
        <v>168672.87</v>
      </c>
      <c r="AN26" s="19">
        <f t="shared" si="3"/>
        <v>717153.45000000007</v>
      </c>
      <c r="AO26" s="13">
        <f t="shared" si="4"/>
        <v>2169208.0499999998</v>
      </c>
      <c r="AP26" s="14">
        <f t="shared" si="5"/>
        <v>1950188.87</v>
      </c>
      <c r="AQ26" s="24">
        <f t="shared" si="6"/>
        <v>219019.1799999997</v>
      </c>
    </row>
    <row r="27" spans="1:43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2550</v>
      </c>
      <c r="F27">
        <v>825180.13</v>
      </c>
      <c r="G27">
        <v>0</v>
      </c>
      <c r="H27">
        <v>19195.23</v>
      </c>
      <c r="J27">
        <v>1597347.53</v>
      </c>
      <c r="K27">
        <v>205336.66</v>
      </c>
      <c r="O27">
        <v>-1028.31</v>
      </c>
      <c r="R27">
        <v>1020.22</v>
      </c>
      <c r="U27">
        <v>-1168124.1299999999</v>
      </c>
      <c r="V27">
        <v>3908830.71</v>
      </c>
      <c r="X27">
        <v>1095485.3799999999</v>
      </c>
      <c r="Y27">
        <v>127552</v>
      </c>
      <c r="Z27">
        <v>2649.76</v>
      </c>
      <c r="AB27">
        <v>1623500</v>
      </c>
      <c r="AC27">
        <v>533885</v>
      </c>
      <c r="AD27">
        <v>1897200</v>
      </c>
      <c r="AF27">
        <v>14104</v>
      </c>
      <c r="AG27">
        <v>1327564.07</v>
      </c>
      <c r="AH27">
        <v>217843.01</v>
      </c>
      <c r="AJ27">
        <v>20000</v>
      </c>
      <c r="AL27" s="59">
        <f t="shared" si="1"/>
        <v>844375.36</v>
      </c>
      <c r="AM27" s="29">
        <f t="shared" si="2"/>
        <v>-8.0899999999999181</v>
      </c>
      <c r="AN27" s="19">
        <f t="shared" si="3"/>
        <v>844383.45</v>
      </c>
      <c r="AO27" s="13">
        <f t="shared" si="4"/>
        <v>3383072.1399999997</v>
      </c>
      <c r="AP27" s="14">
        <f t="shared" si="5"/>
        <v>3476711.08</v>
      </c>
      <c r="AQ27" s="24">
        <f t="shared" si="6"/>
        <v>-93638.94000000041</v>
      </c>
    </row>
    <row r="28" spans="1:43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2551</v>
      </c>
      <c r="F28">
        <v>493235.43</v>
      </c>
      <c r="G28">
        <v>0</v>
      </c>
      <c r="H28">
        <v>120396.98</v>
      </c>
      <c r="K28">
        <v>243089.87</v>
      </c>
      <c r="O28">
        <v>2066</v>
      </c>
      <c r="R28">
        <v>-937</v>
      </c>
      <c r="U28">
        <v>-1311051.0900000001</v>
      </c>
      <c r="V28">
        <v>1729962.99</v>
      </c>
      <c r="W28">
        <v>720.97</v>
      </c>
      <c r="X28">
        <v>1480669.06</v>
      </c>
      <c r="AB28">
        <v>1650000</v>
      </c>
      <c r="AC28">
        <v>107277.17</v>
      </c>
      <c r="AD28">
        <v>1860355</v>
      </c>
      <c r="AF28">
        <v>340</v>
      </c>
      <c r="AG28">
        <v>892833.5</v>
      </c>
      <c r="AH28">
        <v>48457.32</v>
      </c>
      <c r="AL28" s="59">
        <f t="shared" si="1"/>
        <v>613632.41</v>
      </c>
      <c r="AM28" s="29">
        <f t="shared" si="2"/>
        <v>1129</v>
      </c>
      <c r="AN28" s="19">
        <f t="shared" si="3"/>
        <v>612503.41</v>
      </c>
      <c r="AO28" s="13">
        <f t="shared" si="4"/>
        <v>3238667.2</v>
      </c>
      <c r="AP28" s="14">
        <f t="shared" si="5"/>
        <v>2801985.82</v>
      </c>
      <c r="AQ28" s="24">
        <f t="shared" si="6"/>
        <v>436681.38000000035</v>
      </c>
    </row>
    <row r="29" spans="1:43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2552</v>
      </c>
      <c r="F29">
        <v>510105.94</v>
      </c>
      <c r="G29">
        <v>59052.639999999999</v>
      </c>
      <c r="H29">
        <v>555753.56999999995</v>
      </c>
      <c r="J29">
        <v>3270876.5</v>
      </c>
      <c r="K29">
        <v>809795.82</v>
      </c>
      <c r="P29">
        <v>339823.45</v>
      </c>
      <c r="R29">
        <v>10918.11</v>
      </c>
      <c r="U29">
        <v>1869338.16</v>
      </c>
      <c r="V29">
        <v>2399403.2599999998</v>
      </c>
      <c r="X29">
        <v>1110330.27</v>
      </c>
      <c r="Y29">
        <v>141868</v>
      </c>
      <c r="Z29">
        <v>952.87</v>
      </c>
      <c r="AB29">
        <v>2247190</v>
      </c>
      <c r="AC29">
        <v>421880</v>
      </c>
      <c r="AD29">
        <v>2352050</v>
      </c>
      <c r="AF29">
        <v>13460</v>
      </c>
      <c r="AG29">
        <v>834251.66</v>
      </c>
      <c r="AH29">
        <v>106357.99</v>
      </c>
      <c r="AJ29">
        <v>30000</v>
      </c>
      <c r="AL29" s="59">
        <f t="shared" si="1"/>
        <v>1124912.1499999999</v>
      </c>
      <c r="AM29" s="29">
        <f t="shared" si="2"/>
        <v>350741.56</v>
      </c>
      <c r="AN29" s="19">
        <f t="shared" si="3"/>
        <v>774170.58999999985</v>
      </c>
      <c r="AO29" s="13">
        <f t="shared" si="4"/>
        <v>3922221.14</v>
      </c>
      <c r="AP29" s="14">
        <f t="shared" si="5"/>
        <v>3336119.6500000004</v>
      </c>
      <c r="AQ29" s="24">
        <f t="shared" si="6"/>
        <v>586101.48999999976</v>
      </c>
    </row>
    <row r="30" spans="1:43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2553</v>
      </c>
      <c r="F30">
        <v>1804042.73</v>
      </c>
      <c r="G30">
        <v>0</v>
      </c>
      <c r="H30">
        <v>188570.58</v>
      </c>
      <c r="J30">
        <v>-135102.82999999999</v>
      </c>
      <c r="K30">
        <v>994066.87</v>
      </c>
      <c r="R30">
        <v>459225.44</v>
      </c>
      <c r="U30">
        <v>-1401211.87</v>
      </c>
      <c r="V30">
        <v>2787489.35</v>
      </c>
      <c r="X30">
        <v>1554695.19</v>
      </c>
      <c r="Y30">
        <v>1714000</v>
      </c>
      <c r="Z30">
        <v>2550.0100000000002</v>
      </c>
      <c r="AC30">
        <v>86686.73</v>
      </c>
      <c r="AD30">
        <v>289697</v>
      </c>
      <c r="AE30">
        <v>26784</v>
      </c>
      <c r="AG30">
        <v>1746448.28</v>
      </c>
      <c r="AH30">
        <v>288728.21999999997</v>
      </c>
      <c r="AJ30">
        <v>200</v>
      </c>
      <c r="AL30" s="59">
        <f t="shared" si="1"/>
        <v>1992613.31</v>
      </c>
      <c r="AM30" s="29">
        <f t="shared" si="2"/>
        <v>459225.44</v>
      </c>
      <c r="AN30" s="19">
        <f t="shared" si="3"/>
        <v>1533387.87</v>
      </c>
      <c r="AO30" s="13">
        <f t="shared" si="4"/>
        <v>3357931.9299999997</v>
      </c>
      <c r="AP30" s="14">
        <f t="shared" si="5"/>
        <v>2351857.5</v>
      </c>
      <c r="AQ30" s="24">
        <f t="shared" si="6"/>
        <v>1006074.4299999997</v>
      </c>
    </row>
    <row r="31" spans="1:43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2554</v>
      </c>
      <c r="F31">
        <v>405151.82</v>
      </c>
      <c r="G31">
        <v>0</v>
      </c>
      <c r="H31">
        <v>131042.45</v>
      </c>
      <c r="J31">
        <v>2071488.08</v>
      </c>
      <c r="K31">
        <v>614502.77</v>
      </c>
      <c r="R31">
        <v>61512.08</v>
      </c>
      <c r="U31">
        <v>-752170.66</v>
      </c>
      <c r="V31">
        <v>3676859.92</v>
      </c>
      <c r="X31">
        <v>1602065.27</v>
      </c>
      <c r="Z31">
        <v>2088.9</v>
      </c>
      <c r="AC31">
        <v>483310</v>
      </c>
      <c r="AD31">
        <v>144075.39000000001</v>
      </c>
      <c r="AE31">
        <v>1460</v>
      </c>
      <c r="AG31">
        <v>1535264.69</v>
      </c>
      <c r="AH31">
        <v>150680.31</v>
      </c>
      <c r="AJ31">
        <v>20000</v>
      </c>
      <c r="AL31" s="59">
        <f t="shared" si="1"/>
        <v>536194.27</v>
      </c>
      <c r="AM31" s="29">
        <f t="shared" si="2"/>
        <v>61512.08</v>
      </c>
      <c r="AN31" s="19">
        <f t="shared" si="3"/>
        <v>474682.19</v>
      </c>
      <c r="AO31" s="13">
        <f t="shared" si="4"/>
        <v>2087464.17</v>
      </c>
      <c r="AP31" s="14">
        <f t="shared" si="5"/>
        <v>1851480.3900000001</v>
      </c>
      <c r="AQ31" s="24">
        <f t="shared" si="6"/>
        <v>235983.7799999998</v>
      </c>
    </row>
    <row r="32" spans="1:43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2555</v>
      </c>
      <c r="F32">
        <v>249216.04</v>
      </c>
      <c r="G32">
        <v>664313.12</v>
      </c>
      <c r="H32">
        <v>321624.26</v>
      </c>
      <c r="J32">
        <v>1927736.41</v>
      </c>
      <c r="K32">
        <v>556187.24</v>
      </c>
      <c r="O32">
        <v>-3557.47</v>
      </c>
      <c r="R32">
        <v>-27612</v>
      </c>
      <c r="U32">
        <v>305931.57</v>
      </c>
      <c r="V32">
        <v>1990284.18</v>
      </c>
      <c r="W32">
        <v>-607.19000000000005</v>
      </c>
      <c r="X32">
        <v>1740772.03</v>
      </c>
      <c r="Y32">
        <v>692000</v>
      </c>
      <c r="AC32">
        <v>-21200</v>
      </c>
      <c r="AD32">
        <v>424276</v>
      </c>
      <c r="AF32">
        <v>4960</v>
      </c>
      <c r="AG32">
        <v>392034.21</v>
      </c>
      <c r="AH32">
        <v>100393.84</v>
      </c>
      <c r="AI32">
        <v>270</v>
      </c>
      <c r="AJ32">
        <v>35000</v>
      </c>
      <c r="AL32" s="59">
        <f t="shared" si="1"/>
        <v>1235153.42</v>
      </c>
      <c r="AM32" s="29">
        <f t="shared" si="2"/>
        <v>-31169.47</v>
      </c>
      <c r="AN32" s="19">
        <f t="shared" si="3"/>
        <v>1266322.8899999999</v>
      </c>
      <c r="AO32" s="13">
        <f t="shared" si="4"/>
        <v>2410964.84</v>
      </c>
      <c r="AP32" s="14">
        <f t="shared" si="5"/>
        <v>956934.04999999993</v>
      </c>
      <c r="AQ32" s="24">
        <f t="shared" si="6"/>
        <v>1454030.79</v>
      </c>
    </row>
    <row r="33" spans="1:43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2556</v>
      </c>
      <c r="F33">
        <v>536216.72</v>
      </c>
      <c r="G33">
        <v>0</v>
      </c>
      <c r="H33">
        <v>601343.1</v>
      </c>
      <c r="J33">
        <v>1102442</v>
      </c>
      <c r="K33">
        <v>367037.02</v>
      </c>
      <c r="R33">
        <v>1314593</v>
      </c>
      <c r="U33">
        <v>-1251320.51</v>
      </c>
      <c r="V33">
        <v>2688683.71</v>
      </c>
      <c r="X33">
        <v>1205041.81</v>
      </c>
      <c r="Z33">
        <v>1224.8499999999999</v>
      </c>
      <c r="AD33">
        <v>388143</v>
      </c>
      <c r="AG33">
        <v>909270.71</v>
      </c>
      <c r="AH33">
        <v>53770.31</v>
      </c>
      <c r="AL33" s="59">
        <f t="shared" si="1"/>
        <v>1137559.8199999998</v>
      </c>
      <c r="AM33" s="29">
        <f t="shared" si="2"/>
        <v>1314593</v>
      </c>
      <c r="AN33" s="19">
        <f t="shared" si="3"/>
        <v>-177033.18000000017</v>
      </c>
      <c r="AO33" s="13">
        <f t="shared" si="4"/>
        <v>1206266.6600000001</v>
      </c>
      <c r="AP33" s="14">
        <f t="shared" si="5"/>
        <v>1351184.02</v>
      </c>
      <c r="AQ33" s="24">
        <f t="shared" si="6"/>
        <v>-144917.35999999987</v>
      </c>
    </row>
    <row r="34" spans="1:43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2557</v>
      </c>
      <c r="F34">
        <v>807383.46</v>
      </c>
      <c r="G34">
        <v>0</v>
      </c>
      <c r="H34">
        <v>101372.65</v>
      </c>
      <c r="J34">
        <v>3</v>
      </c>
      <c r="K34">
        <v>81425.2</v>
      </c>
      <c r="O34">
        <v>58431.25</v>
      </c>
      <c r="R34">
        <v>9</v>
      </c>
      <c r="U34">
        <v>-145869.29999999999</v>
      </c>
      <c r="V34">
        <v>1153430.04</v>
      </c>
      <c r="X34">
        <v>1083794.25</v>
      </c>
      <c r="Y34">
        <v>307170</v>
      </c>
      <c r="Z34">
        <v>2913.07</v>
      </c>
      <c r="AB34">
        <v>741690</v>
      </c>
      <c r="AC34">
        <v>279350</v>
      </c>
      <c r="AD34">
        <v>1000052.28</v>
      </c>
      <c r="AF34">
        <v>8586.9699999999993</v>
      </c>
      <c r="AG34">
        <v>1448632.75</v>
      </c>
      <c r="AH34">
        <v>62</v>
      </c>
      <c r="AJ34">
        <v>33400</v>
      </c>
      <c r="AL34" s="59">
        <f t="shared" si="1"/>
        <v>908756.11</v>
      </c>
      <c r="AM34" s="29">
        <f t="shared" si="2"/>
        <v>58440.25</v>
      </c>
      <c r="AN34" s="19">
        <f t="shared" si="3"/>
        <v>850315.86</v>
      </c>
      <c r="AO34" s="13">
        <f t="shared" si="4"/>
        <v>2414917.3200000003</v>
      </c>
      <c r="AP34" s="14">
        <f t="shared" si="5"/>
        <v>2490734</v>
      </c>
      <c r="AQ34" s="24">
        <f t="shared" si="6"/>
        <v>-75816.679999999702</v>
      </c>
    </row>
    <row r="35" spans="1:43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2558</v>
      </c>
      <c r="F35">
        <v>623424</v>
      </c>
      <c r="G35">
        <v>0</v>
      </c>
      <c r="H35">
        <v>788983.34</v>
      </c>
      <c r="J35">
        <v>-27107.7</v>
      </c>
      <c r="K35">
        <v>-10929.86</v>
      </c>
      <c r="O35">
        <v>98375.5</v>
      </c>
      <c r="R35">
        <v>1830.63</v>
      </c>
      <c r="U35">
        <v>-1484933.19</v>
      </c>
      <c r="V35">
        <v>2737074.7</v>
      </c>
      <c r="X35">
        <v>1155077.77</v>
      </c>
      <c r="Y35">
        <v>364266</v>
      </c>
      <c r="Z35">
        <v>2385.0100000000002</v>
      </c>
      <c r="AB35">
        <v>1547950</v>
      </c>
      <c r="AC35">
        <v>277068.75</v>
      </c>
      <c r="AD35">
        <v>1673037</v>
      </c>
      <c r="AE35">
        <v>9572</v>
      </c>
      <c r="AF35">
        <v>5568</v>
      </c>
      <c r="AG35">
        <v>1516834.29</v>
      </c>
      <c r="AH35">
        <v>86314.1</v>
      </c>
      <c r="AJ35">
        <v>33400</v>
      </c>
      <c r="AL35" s="59">
        <f t="shared" si="1"/>
        <v>1412407.3399999999</v>
      </c>
      <c r="AM35" s="29">
        <f t="shared" si="2"/>
        <v>100206.13</v>
      </c>
      <c r="AN35" s="19">
        <f t="shared" si="3"/>
        <v>1312201.21</v>
      </c>
      <c r="AO35" s="13">
        <f t="shared" si="4"/>
        <v>3346747.5300000003</v>
      </c>
      <c r="AP35" s="14">
        <f t="shared" si="5"/>
        <v>3324725.39</v>
      </c>
      <c r="AQ35" s="24">
        <f t="shared" si="6"/>
        <v>22022.14000000013</v>
      </c>
    </row>
    <row r="36" spans="1:43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2559</v>
      </c>
      <c r="F36">
        <v>670866.93999999994</v>
      </c>
      <c r="G36">
        <v>0</v>
      </c>
      <c r="H36">
        <v>172705.02</v>
      </c>
      <c r="J36">
        <v>6374.65</v>
      </c>
      <c r="K36">
        <v>82508.460000000006</v>
      </c>
      <c r="O36">
        <v>6300</v>
      </c>
      <c r="R36">
        <v>93.2</v>
      </c>
      <c r="U36">
        <v>-739424.49</v>
      </c>
      <c r="V36">
        <v>1656318.18</v>
      </c>
      <c r="X36">
        <v>699573.4</v>
      </c>
      <c r="Y36">
        <v>44760</v>
      </c>
      <c r="Z36">
        <v>3595.95</v>
      </c>
      <c r="AB36">
        <v>1299470</v>
      </c>
      <c r="AD36">
        <v>1492186</v>
      </c>
      <c r="AF36">
        <v>10684</v>
      </c>
      <c r="AG36">
        <v>474964.18</v>
      </c>
      <c r="AH36">
        <v>19896.990000000002</v>
      </c>
      <c r="AJ36">
        <v>40500</v>
      </c>
      <c r="AL36" s="59">
        <f t="shared" si="1"/>
        <v>843571.96</v>
      </c>
      <c r="AM36" s="29">
        <f t="shared" si="2"/>
        <v>6393.2</v>
      </c>
      <c r="AN36" s="19">
        <f t="shared" si="3"/>
        <v>837178.76</v>
      </c>
      <c r="AO36" s="13">
        <f t="shared" si="4"/>
        <v>2047399.35</v>
      </c>
      <c r="AP36" s="14">
        <f t="shared" si="5"/>
        <v>2038231.17</v>
      </c>
      <c r="AQ36" s="24">
        <f t="shared" si="6"/>
        <v>9168.1800000001676</v>
      </c>
    </row>
    <row r="37" spans="1:43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2560</v>
      </c>
      <c r="F37">
        <v>858814.51</v>
      </c>
      <c r="G37">
        <v>0</v>
      </c>
      <c r="H37">
        <v>482653.64</v>
      </c>
      <c r="J37">
        <v>38780.46</v>
      </c>
      <c r="K37">
        <v>90991.95</v>
      </c>
      <c r="O37">
        <v>403798</v>
      </c>
      <c r="R37">
        <v>1481.17</v>
      </c>
      <c r="U37">
        <v>328751.82</v>
      </c>
      <c r="V37">
        <v>1118559.83</v>
      </c>
      <c r="X37">
        <v>1034907.01</v>
      </c>
      <c r="Y37">
        <v>51950</v>
      </c>
      <c r="Z37">
        <v>1257.43</v>
      </c>
      <c r="AB37">
        <v>1245200</v>
      </c>
      <c r="AC37">
        <v>116300</v>
      </c>
      <c r="AD37">
        <v>1760497</v>
      </c>
      <c r="AF37">
        <v>11052</v>
      </c>
      <c r="AG37">
        <v>1009673.47</v>
      </c>
      <c r="AH37">
        <v>15142.23</v>
      </c>
      <c r="AJ37">
        <v>34600</v>
      </c>
      <c r="AL37" s="59">
        <f t="shared" si="1"/>
        <v>1341468.1499999999</v>
      </c>
      <c r="AM37" s="29">
        <f t="shared" si="2"/>
        <v>405279.17</v>
      </c>
      <c r="AN37" s="19">
        <f t="shared" si="3"/>
        <v>936188.98</v>
      </c>
      <c r="AO37" s="13">
        <f t="shared" si="4"/>
        <v>2449614.44</v>
      </c>
      <c r="AP37" s="14">
        <f t="shared" si="5"/>
        <v>2830964.6999999997</v>
      </c>
      <c r="AQ37" s="24">
        <f t="shared" si="6"/>
        <v>-381350.25999999978</v>
      </c>
    </row>
    <row r="38" spans="1:43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2561</v>
      </c>
      <c r="F38">
        <v>190301.47</v>
      </c>
      <c r="G38">
        <v>0</v>
      </c>
      <c r="H38">
        <v>523686.98</v>
      </c>
      <c r="J38">
        <v>-361974.92</v>
      </c>
      <c r="K38">
        <v>-141007.73000000001</v>
      </c>
      <c r="O38">
        <v>22561.25</v>
      </c>
      <c r="R38">
        <v>3707.78</v>
      </c>
      <c r="U38">
        <v>-1081536.54</v>
      </c>
      <c r="V38">
        <v>1381444.13</v>
      </c>
      <c r="X38">
        <v>1208765</v>
      </c>
      <c r="Y38">
        <v>77800</v>
      </c>
      <c r="Z38">
        <v>1010.67</v>
      </c>
      <c r="AB38">
        <v>1318350</v>
      </c>
      <c r="AC38">
        <v>121100</v>
      </c>
      <c r="AD38">
        <v>1596475</v>
      </c>
      <c r="AE38">
        <v>2520</v>
      </c>
      <c r="AF38">
        <v>4700</v>
      </c>
      <c r="AG38">
        <v>1029836.18</v>
      </c>
      <c r="AH38">
        <v>175265.31</v>
      </c>
      <c r="AJ38">
        <v>33400</v>
      </c>
      <c r="AL38" s="59">
        <f t="shared" si="1"/>
        <v>713988.45</v>
      </c>
      <c r="AM38" s="29">
        <f t="shared" si="2"/>
        <v>26269.03</v>
      </c>
      <c r="AN38" s="19">
        <f t="shared" si="3"/>
        <v>687719.41999999993</v>
      </c>
      <c r="AO38" s="13">
        <f t="shared" si="4"/>
        <v>2727025.67</v>
      </c>
      <c r="AP38" s="14">
        <f t="shared" si="5"/>
        <v>2842196.49</v>
      </c>
      <c r="AQ38" s="24">
        <f t="shared" si="6"/>
        <v>-115170.8200000003</v>
      </c>
    </row>
    <row r="39" spans="1:43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2562</v>
      </c>
      <c r="F39">
        <v>451365.79</v>
      </c>
      <c r="G39">
        <v>0</v>
      </c>
      <c r="H39">
        <v>415399.11</v>
      </c>
      <c r="J39">
        <v>8549.0300000000007</v>
      </c>
      <c r="K39">
        <v>-22566.54</v>
      </c>
      <c r="R39">
        <v>1866.51</v>
      </c>
      <c r="U39">
        <v>-376672.24</v>
      </c>
      <c r="V39">
        <v>1240631.49</v>
      </c>
      <c r="X39">
        <v>819694.21</v>
      </c>
      <c r="Y39">
        <v>186000</v>
      </c>
      <c r="Z39">
        <v>1527.86</v>
      </c>
      <c r="AB39">
        <v>1894800</v>
      </c>
      <c r="AC39">
        <v>176600</v>
      </c>
      <c r="AD39">
        <v>2166593.83</v>
      </c>
      <c r="AE39">
        <v>14142</v>
      </c>
      <c r="AF39">
        <v>29438</v>
      </c>
      <c r="AG39">
        <v>711981.08</v>
      </c>
      <c r="AH39">
        <v>100645.53</v>
      </c>
      <c r="AJ39">
        <v>68900</v>
      </c>
      <c r="AL39" s="59">
        <f t="shared" si="1"/>
        <v>866764.89999999991</v>
      </c>
      <c r="AM39" s="29">
        <f t="shared" si="2"/>
        <v>1866.51</v>
      </c>
      <c r="AN39" s="19">
        <f t="shared" si="3"/>
        <v>864898.3899999999</v>
      </c>
      <c r="AO39" s="13">
        <f t="shared" si="4"/>
        <v>3078622.07</v>
      </c>
      <c r="AP39" s="14">
        <f t="shared" si="5"/>
        <v>3091700.44</v>
      </c>
      <c r="AQ39" s="24">
        <f t="shared" si="6"/>
        <v>-13078.370000000112</v>
      </c>
    </row>
    <row r="40" spans="1:43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2563</v>
      </c>
      <c r="F40">
        <v>1044320.1</v>
      </c>
      <c r="G40">
        <v>0</v>
      </c>
      <c r="H40">
        <v>68252.73</v>
      </c>
      <c r="J40">
        <v>-583131.19999999995</v>
      </c>
      <c r="K40">
        <v>494305.44</v>
      </c>
      <c r="O40">
        <v>8540</v>
      </c>
      <c r="R40">
        <v>1916.9</v>
      </c>
      <c r="U40">
        <v>-680139.67</v>
      </c>
      <c r="V40">
        <v>2356118.79</v>
      </c>
      <c r="X40">
        <v>909967.8</v>
      </c>
      <c r="Y40">
        <v>211940</v>
      </c>
      <c r="Z40">
        <v>3275.45</v>
      </c>
      <c r="AB40">
        <v>638220</v>
      </c>
      <c r="AC40">
        <v>224608</v>
      </c>
      <c r="AD40">
        <v>920620.75</v>
      </c>
      <c r="AE40">
        <v>240</v>
      </c>
      <c r="AF40">
        <v>3476</v>
      </c>
      <c r="AG40">
        <v>1012503.63</v>
      </c>
      <c r="AH40">
        <v>687559.82</v>
      </c>
      <c r="AJ40">
        <v>26300</v>
      </c>
      <c r="AL40" s="59">
        <f t="shared" si="1"/>
        <v>1112572.83</v>
      </c>
      <c r="AM40" s="29">
        <f t="shared" si="2"/>
        <v>10456.9</v>
      </c>
      <c r="AN40" s="19">
        <f t="shared" si="3"/>
        <v>1102115.9300000002</v>
      </c>
      <c r="AO40" s="13">
        <f t="shared" si="4"/>
        <v>1988011.25</v>
      </c>
      <c r="AP40" s="14">
        <f t="shared" si="5"/>
        <v>2650700.1999999997</v>
      </c>
      <c r="AQ40" s="24">
        <f t="shared" si="6"/>
        <v>-662688.94999999972</v>
      </c>
    </row>
    <row r="41" spans="1:43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2564</v>
      </c>
      <c r="F41">
        <v>391696.28</v>
      </c>
      <c r="G41">
        <v>107126.52</v>
      </c>
      <c r="H41">
        <v>42305.02</v>
      </c>
      <c r="J41">
        <v>-89322.240000000005</v>
      </c>
      <c r="K41">
        <v>67735.48</v>
      </c>
      <c r="O41">
        <v>14986</v>
      </c>
      <c r="Q41">
        <v>2759</v>
      </c>
      <c r="R41">
        <v>1660.93</v>
      </c>
      <c r="T41">
        <v>7872.88</v>
      </c>
      <c r="U41">
        <v>-1773167.21</v>
      </c>
      <c r="V41">
        <v>1990390.15</v>
      </c>
      <c r="X41">
        <v>933799.46</v>
      </c>
      <c r="Y41">
        <v>155900</v>
      </c>
      <c r="Z41">
        <v>357.99</v>
      </c>
      <c r="AB41">
        <v>83300</v>
      </c>
      <c r="AC41">
        <v>220754</v>
      </c>
      <c r="AD41">
        <v>220294.48</v>
      </c>
      <c r="AF41">
        <v>28453</v>
      </c>
      <c r="AG41">
        <v>763092.1</v>
      </c>
      <c r="AH41">
        <v>68332.56</v>
      </c>
      <c r="AJ41">
        <v>38900</v>
      </c>
      <c r="AL41" s="59">
        <f t="shared" si="1"/>
        <v>541127.82000000007</v>
      </c>
      <c r="AM41" s="29">
        <f t="shared" si="2"/>
        <v>19405.93</v>
      </c>
      <c r="AN41" s="19">
        <f t="shared" si="3"/>
        <v>521721.89000000007</v>
      </c>
      <c r="AO41" s="13">
        <f t="shared" si="4"/>
        <v>1394111.45</v>
      </c>
      <c r="AP41" s="14">
        <f t="shared" si="5"/>
        <v>1119072.1399999999</v>
      </c>
      <c r="AQ41" s="24">
        <f t="shared" si="6"/>
        <v>275039.31000000006</v>
      </c>
    </row>
    <row r="42" spans="1:43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2565</v>
      </c>
      <c r="F42">
        <v>280059.11</v>
      </c>
      <c r="G42">
        <v>0</v>
      </c>
      <c r="H42">
        <v>397456.22</v>
      </c>
      <c r="J42">
        <v>288142.64</v>
      </c>
      <c r="K42">
        <v>296687.32</v>
      </c>
      <c r="R42">
        <v>320.91000000000003</v>
      </c>
      <c r="U42">
        <v>910584.27</v>
      </c>
      <c r="V42">
        <v>498635.02</v>
      </c>
      <c r="X42">
        <v>703524.97</v>
      </c>
      <c r="Y42">
        <v>245800</v>
      </c>
      <c r="Z42">
        <v>1704.06</v>
      </c>
      <c r="AB42">
        <v>451770</v>
      </c>
      <c r="AC42">
        <v>97500</v>
      </c>
      <c r="AD42">
        <v>572600.72</v>
      </c>
      <c r="AE42">
        <v>1200</v>
      </c>
      <c r="AF42">
        <v>12412</v>
      </c>
      <c r="AG42">
        <v>1020492.29</v>
      </c>
      <c r="AH42">
        <v>14488.93</v>
      </c>
      <c r="AJ42">
        <v>26300</v>
      </c>
      <c r="AL42" s="59">
        <f t="shared" si="1"/>
        <v>677515.33</v>
      </c>
      <c r="AM42" s="29">
        <f t="shared" si="2"/>
        <v>320.91000000000003</v>
      </c>
      <c r="AN42" s="19">
        <f t="shared" si="3"/>
        <v>677194.41999999993</v>
      </c>
      <c r="AO42" s="13">
        <f t="shared" si="4"/>
        <v>1500299.03</v>
      </c>
      <c r="AP42" s="14">
        <f t="shared" si="5"/>
        <v>1647493.94</v>
      </c>
      <c r="AQ42" s="24">
        <f t="shared" si="6"/>
        <v>-147194.90999999992</v>
      </c>
    </row>
    <row r="43" spans="1:43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2566</v>
      </c>
      <c r="F43">
        <v>179753.14</v>
      </c>
      <c r="G43">
        <v>0</v>
      </c>
      <c r="H43">
        <v>375939.06</v>
      </c>
      <c r="J43">
        <v>2</v>
      </c>
      <c r="K43">
        <v>3798.76</v>
      </c>
      <c r="O43">
        <v>0</v>
      </c>
      <c r="R43">
        <v>0</v>
      </c>
      <c r="U43">
        <v>5208.6099999999997</v>
      </c>
      <c r="V43">
        <v>452082.82</v>
      </c>
      <c r="X43">
        <v>731685.37</v>
      </c>
      <c r="Y43">
        <v>158750</v>
      </c>
      <c r="Z43">
        <v>435.67</v>
      </c>
      <c r="AB43">
        <v>775920</v>
      </c>
      <c r="AC43">
        <v>124900</v>
      </c>
      <c r="AD43">
        <v>1032505.13</v>
      </c>
      <c r="AE43">
        <v>7610</v>
      </c>
      <c r="AF43">
        <v>11680</v>
      </c>
      <c r="AG43">
        <v>596519.36</v>
      </c>
      <c r="AH43">
        <v>7775.02</v>
      </c>
      <c r="AJ43">
        <v>33400</v>
      </c>
      <c r="AL43" s="59">
        <f t="shared" si="1"/>
        <v>555692.19999999995</v>
      </c>
      <c r="AM43" s="29">
        <f t="shared" si="2"/>
        <v>0</v>
      </c>
      <c r="AN43" s="19">
        <f t="shared" si="3"/>
        <v>555692.19999999995</v>
      </c>
      <c r="AO43" s="13">
        <f t="shared" si="4"/>
        <v>1791691.04</v>
      </c>
      <c r="AP43" s="14">
        <f t="shared" si="5"/>
        <v>1689489.5099999998</v>
      </c>
      <c r="AQ43" s="24">
        <f t="shared" si="6"/>
        <v>102201.53000000026</v>
      </c>
    </row>
    <row r="44" spans="1:43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2567</v>
      </c>
      <c r="F44">
        <v>497695.31</v>
      </c>
      <c r="G44">
        <v>0</v>
      </c>
      <c r="H44">
        <v>85232.48</v>
      </c>
      <c r="J44">
        <v>94348.04</v>
      </c>
      <c r="K44">
        <v>206805.78</v>
      </c>
      <c r="R44">
        <v>16000</v>
      </c>
      <c r="U44">
        <v>-4350914.4800000004</v>
      </c>
      <c r="V44">
        <v>5378772.1500000004</v>
      </c>
      <c r="X44">
        <v>976131.76</v>
      </c>
      <c r="Y44">
        <v>177650</v>
      </c>
      <c r="Z44">
        <v>1848.74</v>
      </c>
      <c r="AB44">
        <v>993400</v>
      </c>
      <c r="AC44">
        <v>107800</v>
      </c>
      <c r="AD44">
        <v>1136289</v>
      </c>
      <c r="AE44">
        <v>35020</v>
      </c>
      <c r="AG44">
        <v>1186475.6000000001</v>
      </c>
      <c r="AH44">
        <v>32521.96</v>
      </c>
      <c r="AJ44">
        <v>26300</v>
      </c>
      <c r="AL44" s="59">
        <f t="shared" si="1"/>
        <v>582927.79</v>
      </c>
      <c r="AM44" s="29">
        <f t="shared" si="2"/>
        <v>16000</v>
      </c>
      <c r="AN44" s="19">
        <f t="shared" si="3"/>
        <v>566927.79</v>
      </c>
      <c r="AO44" s="13">
        <f t="shared" si="4"/>
        <v>2256830.5</v>
      </c>
      <c r="AP44" s="14">
        <f t="shared" si="5"/>
        <v>2416606.56</v>
      </c>
      <c r="AQ44" s="24">
        <f t="shared" si="6"/>
        <v>-159776.06000000006</v>
      </c>
    </row>
    <row r="45" spans="1:43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2568</v>
      </c>
      <c r="F45">
        <v>295516.78999999998</v>
      </c>
      <c r="G45">
        <v>0</v>
      </c>
      <c r="H45">
        <v>652367.94999999995</v>
      </c>
      <c r="J45">
        <v>-176.37</v>
      </c>
      <c r="K45">
        <v>108557.89</v>
      </c>
      <c r="R45">
        <v>2810.33</v>
      </c>
      <c r="U45">
        <v>-774748.19</v>
      </c>
      <c r="V45">
        <v>1780248.13</v>
      </c>
      <c r="X45">
        <v>914158.26</v>
      </c>
      <c r="Y45">
        <v>44650</v>
      </c>
      <c r="Z45">
        <v>1523.36</v>
      </c>
      <c r="AB45">
        <v>1845580</v>
      </c>
      <c r="AC45">
        <v>236349.25</v>
      </c>
      <c r="AD45">
        <v>2217724.6</v>
      </c>
      <c r="AE45">
        <v>11346</v>
      </c>
      <c r="AG45">
        <v>697059.33</v>
      </c>
      <c r="AH45">
        <v>34774.949999999997</v>
      </c>
      <c r="AJ45">
        <v>33400</v>
      </c>
      <c r="AL45" s="59">
        <f t="shared" si="1"/>
        <v>947884.74</v>
      </c>
      <c r="AM45" s="29">
        <f t="shared" si="2"/>
        <v>2810.33</v>
      </c>
      <c r="AN45" s="19">
        <f t="shared" si="3"/>
        <v>945074.41</v>
      </c>
      <c r="AO45" s="13">
        <f t="shared" si="4"/>
        <v>3042260.87</v>
      </c>
      <c r="AP45" s="14">
        <f t="shared" si="5"/>
        <v>2994304.8800000004</v>
      </c>
      <c r="AQ45" s="24">
        <f t="shared" si="6"/>
        <v>47955.989999999758</v>
      </c>
    </row>
    <row r="46" spans="1:43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2569</v>
      </c>
      <c r="F46">
        <v>427980.26</v>
      </c>
      <c r="G46">
        <v>549857.84</v>
      </c>
      <c r="H46">
        <v>49680.800000000003</v>
      </c>
      <c r="J46">
        <v>1917110.72</v>
      </c>
      <c r="K46">
        <v>330567.14</v>
      </c>
      <c r="O46">
        <v>24400</v>
      </c>
      <c r="Q46">
        <v>57130</v>
      </c>
      <c r="R46">
        <v>13009.45</v>
      </c>
      <c r="S46">
        <v>28800</v>
      </c>
      <c r="U46">
        <v>28733.52</v>
      </c>
      <c r="V46">
        <v>2690789.95</v>
      </c>
      <c r="X46">
        <v>1269822.9099999999</v>
      </c>
      <c r="Y46">
        <v>25000</v>
      </c>
      <c r="Z46">
        <v>1857.21</v>
      </c>
      <c r="AB46">
        <v>1456431</v>
      </c>
      <c r="AD46">
        <v>1668050.87</v>
      </c>
      <c r="AE46">
        <v>14016</v>
      </c>
      <c r="AG46">
        <v>612165.41</v>
      </c>
      <c r="AH46">
        <v>245</v>
      </c>
      <c r="AJ46">
        <v>26300</v>
      </c>
      <c r="AL46" s="59">
        <f t="shared" si="1"/>
        <v>1027518.9</v>
      </c>
      <c r="AM46" s="29">
        <f t="shared" si="2"/>
        <v>94539.45</v>
      </c>
      <c r="AN46" s="19">
        <f t="shared" si="3"/>
        <v>932979.45000000007</v>
      </c>
      <c r="AO46" s="13">
        <f t="shared" si="4"/>
        <v>2753111.12</v>
      </c>
      <c r="AP46" s="14">
        <f t="shared" si="5"/>
        <v>2320777.2800000003</v>
      </c>
      <c r="AQ46" s="24">
        <f t="shared" si="6"/>
        <v>432333.83999999985</v>
      </c>
    </row>
    <row r="47" spans="1:43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2570</v>
      </c>
      <c r="F47">
        <v>1200109.02</v>
      </c>
      <c r="G47">
        <v>10000</v>
      </c>
      <c r="H47">
        <v>174961.05</v>
      </c>
      <c r="J47">
        <v>138044.35</v>
      </c>
      <c r="K47">
        <v>-42832.06</v>
      </c>
      <c r="R47">
        <v>2944.43</v>
      </c>
      <c r="U47">
        <v>-732668.95</v>
      </c>
      <c r="V47">
        <v>2057308.95</v>
      </c>
      <c r="X47">
        <v>548718.43999999994</v>
      </c>
      <c r="AB47">
        <v>1038510</v>
      </c>
      <c r="AC47">
        <v>325600</v>
      </c>
      <c r="AD47">
        <v>1228542</v>
      </c>
      <c r="AG47">
        <v>439443.42</v>
      </c>
      <c r="AH47">
        <v>72145.09</v>
      </c>
      <c r="AJ47">
        <v>20000</v>
      </c>
      <c r="AL47" s="59">
        <f t="shared" si="1"/>
        <v>1385070.07</v>
      </c>
      <c r="AM47" s="29">
        <f t="shared" si="2"/>
        <v>2944.43</v>
      </c>
      <c r="AN47" s="19">
        <f t="shared" si="3"/>
        <v>1382125.6400000001</v>
      </c>
      <c r="AO47" s="13">
        <f t="shared" si="4"/>
        <v>1912828.44</v>
      </c>
      <c r="AP47" s="14">
        <f t="shared" si="5"/>
        <v>1760130.51</v>
      </c>
      <c r="AQ47" s="24">
        <f t="shared" si="6"/>
        <v>152697.92999999993</v>
      </c>
    </row>
    <row r="48" spans="1:43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2571</v>
      </c>
      <c r="F48">
        <v>284019.43</v>
      </c>
      <c r="G48">
        <v>0</v>
      </c>
      <c r="H48">
        <v>122395.17</v>
      </c>
      <c r="J48">
        <v>93936.25</v>
      </c>
      <c r="K48">
        <v>104680.36</v>
      </c>
      <c r="R48">
        <v>-220</v>
      </c>
      <c r="U48">
        <v>-1428067.03</v>
      </c>
      <c r="V48">
        <v>1988049.06</v>
      </c>
      <c r="X48">
        <v>492490.73</v>
      </c>
      <c r="Z48">
        <v>891.58</v>
      </c>
      <c r="AC48">
        <v>340800</v>
      </c>
      <c r="AD48">
        <v>245752.5</v>
      </c>
      <c r="AG48">
        <v>777025.35</v>
      </c>
      <c r="AH48">
        <v>49234.53</v>
      </c>
      <c r="AJ48">
        <v>33400</v>
      </c>
      <c r="AL48" s="59">
        <f t="shared" si="1"/>
        <v>406414.6</v>
      </c>
      <c r="AM48" s="29">
        <f t="shared" si="2"/>
        <v>-220</v>
      </c>
      <c r="AN48" s="19">
        <f t="shared" si="3"/>
        <v>406634.6</v>
      </c>
      <c r="AO48" s="13">
        <f t="shared" si="4"/>
        <v>834182.31</v>
      </c>
      <c r="AP48" s="14">
        <f t="shared" si="5"/>
        <v>1105412.3799999999</v>
      </c>
      <c r="AQ48" s="24">
        <f t="shared" si="6"/>
        <v>-271230.06999999983</v>
      </c>
    </row>
    <row r="49" spans="1:43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2572</v>
      </c>
      <c r="F49">
        <v>422515.66</v>
      </c>
      <c r="G49">
        <v>0</v>
      </c>
      <c r="H49">
        <v>549790.55000000005</v>
      </c>
      <c r="J49">
        <v>-23258.2</v>
      </c>
      <c r="K49">
        <v>161218.34</v>
      </c>
      <c r="R49">
        <v>155.13999999999999</v>
      </c>
      <c r="U49">
        <v>-1112959.74</v>
      </c>
      <c r="V49">
        <v>1911374.52</v>
      </c>
      <c r="X49">
        <v>679289.7</v>
      </c>
      <c r="Y49">
        <v>280900</v>
      </c>
      <c r="Z49">
        <v>820.44</v>
      </c>
      <c r="AB49">
        <v>792140</v>
      </c>
      <c r="AC49">
        <v>245840</v>
      </c>
      <c r="AD49">
        <v>1194920</v>
      </c>
      <c r="AE49">
        <v>4308</v>
      </c>
      <c r="AF49">
        <v>26740</v>
      </c>
      <c r="AG49">
        <v>415365.25</v>
      </c>
      <c r="AH49">
        <v>19660.46</v>
      </c>
      <c r="AJ49">
        <v>26300</v>
      </c>
      <c r="AL49" s="59">
        <f t="shared" si="1"/>
        <v>972306.21</v>
      </c>
      <c r="AM49" s="29">
        <f t="shared" si="2"/>
        <v>155.13999999999999</v>
      </c>
      <c r="AN49" s="19">
        <f t="shared" si="3"/>
        <v>972151.07</v>
      </c>
      <c r="AO49" s="13">
        <f t="shared" si="4"/>
        <v>1998990.14</v>
      </c>
      <c r="AP49" s="14">
        <f t="shared" si="5"/>
        <v>1687293.71</v>
      </c>
      <c r="AQ49" s="24">
        <f t="shared" si="6"/>
        <v>311696.42999999993</v>
      </c>
    </row>
    <row r="50" spans="1:43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2573</v>
      </c>
      <c r="F50">
        <v>218211.57</v>
      </c>
      <c r="G50">
        <v>52921.31</v>
      </c>
      <c r="H50">
        <v>54451.65</v>
      </c>
      <c r="J50">
        <v>6</v>
      </c>
      <c r="K50">
        <v>141054.31</v>
      </c>
      <c r="O50">
        <v>7480</v>
      </c>
      <c r="R50">
        <v>0</v>
      </c>
      <c r="U50">
        <v>-1212139.3500000001</v>
      </c>
      <c r="V50">
        <v>1946410.43</v>
      </c>
      <c r="W50">
        <v>651.51</v>
      </c>
      <c r="X50">
        <v>852416.42</v>
      </c>
      <c r="Y50">
        <v>60000</v>
      </c>
      <c r="AB50">
        <v>1292665.48</v>
      </c>
      <c r="AC50">
        <v>104400</v>
      </c>
      <c r="AD50">
        <v>1422267.48</v>
      </c>
      <c r="AE50">
        <v>43100</v>
      </c>
      <c r="AF50">
        <v>34787</v>
      </c>
      <c r="AG50">
        <v>939586.34</v>
      </c>
      <c r="AH50">
        <v>55978.06</v>
      </c>
      <c r="AJ50">
        <v>89500</v>
      </c>
      <c r="AK50">
        <v>20.77</v>
      </c>
      <c r="AL50" s="59">
        <f t="shared" si="1"/>
        <v>325584.53000000003</v>
      </c>
      <c r="AM50" s="29">
        <f t="shared" si="2"/>
        <v>7480</v>
      </c>
      <c r="AN50" s="19">
        <f t="shared" si="3"/>
        <v>318104.53000000003</v>
      </c>
      <c r="AO50" s="13">
        <f t="shared" si="4"/>
        <v>2310133.41</v>
      </c>
      <c r="AP50" s="14">
        <f t="shared" si="5"/>
        <v>2585239.65</v>
      </c>
      <c r="AQ50" s="24">
        <f t="shared" si="6"/>
        <v>-275106.23999999976</v>
      </c>
    </row>
    <row r="51" spans="1:43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2574</v>
      </c>
      <c r="F51">
        <v>87709.98</v>
      </c>
      <c r="G51">
        <v>19026.25</v>
      </c>
      <c r="H51">
        <v>14509.44</v>
      </c>
      <c r="J51">
        <v>120115.3</v>
      </c>
      <c r="K51">
        <v>106493.43</v>
      </c>
      <c r="O51">
        <v>50012.04</v>
      </c>
      <c r="R51">
        <v>0</v>
      </c>
      <c r="U51">
        <v>-807966.08</v>
      </c>
      <c r="V51">
        <v>1372237.86</v>
      </c>
      <c r="X51">
        <v>509732.3</v>
      </c>
      <c r="Y51">
        <v>63750</v>
      </c>
      <c r="Z51">
        <v>552.46</v>
      </c>
      <c r="AB51">
        <v>674683.1</v>
      </c>
      <c r="AC51">
        <v>70500</v>
      </c>
      <c r="AD51">
        <v>866913.1</v>
      </c>
      <c r="AE51">
        <v>14640</v>
      </c>
      <c r="AF51">
        <v>53025</v>
      </c>
      <c r="AG51">
        <v>587098.79</v>
      </c>
      <c r="AH51">
        <v>39970.39</v>
      </c>
      <c r="AJ51">
        <v>24000</v>
      </c>
      <c r="AL51" s="59">
        <f t="shared" si="1"/>
        <v>121245.67</v>
      </c>
      <c r="AM51" s="29">
        <f t="shared" si="2"/>
        <v>50012.04</v>
      </c>
      <c r="AN51" s="19">
        <f t="shared" si="3"/>
        <v>71233.63</v>
      </c>
      <c r="AO51" s="13">
        <f t="shared" si="4"/>
        <v>1319217.8599999999</v>
      </c>
      <c r="AP51" s="14">
        <f t="shared" si="5"/>
        <v>1585647.28</v>
      </c>
      <c r="AQ51" s="24">
        <f t="shared" si="6"/>
        <v>-266429.42000000016</v>
      </c>
    </row>
    <row r="52" spans="1:43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2575</v>
      </c>
      <c r="F52">
        <v>161295.13</v>
      </c>
      <c r="G52">
        <v>51616</v>
      </c>
      <c r="H52">
        <v>43539.71</v>
      </c>
      <c r="J52">
        <v>36620.14</v>
      </c>
      <c r="K52">
        <v>72894.42</v>
      </c>
      <c r="N52">
        <v>4000</v>
      </c>
      <c r="O52">
        <v>34073.9</v>
      </c>
      <c r="R52">
        <v>786.7</v>
      </c>
      <c r="U52">
        <v>203956.98</v>
      </c>
      <c r="V52">
        <v>566631.65</v>
      </c>
      <c r="X52">
        <v>653977.18999999994</v>
      </c>
      <c r="Y52">
        <v>112600</v>
      </c>
      <c r="Z52">
        <v>1106.99</v>
      </c>
      <c r="AB52">
        <v>1198354.5</v>
      </c>
      <c r="AC52">
        <v>105500</v>
      </c>
      <c r="AD52">
        <v>1453101.5</v>
      </c>
      <c r="AE52">
        <v>46370</v>
      </c>
      <c r="AF52">
        <v>18376</v>
      </c>
      <c r="AG52">
        <v>947379.85</v>
      </c>
      <c r="AH52">
        <v>35795.160000000003</v>
      </c>
      <c r="AJ52">
        <v>14000</v>
      </c>
      <c r="AL52" s="59">
        <f t="shared" si="1"/>
        <v>256450.84</v>
      </c>
      <c r="AM52" s="29">
        <f t="shared" si="2"/>
        <v>38860.6</v>
      </c>
      <c r="AN52" s="19">
        <f t="shared" si="3"/>
        <v>217590.24</v>
      </c>
      <c r="AO52" s="13">
        <f t="shared" si="4"/>
        <v>2071538.68</v>
      </c>
      <c r="AP52" s="14">
        <f t="shared" si="5"/>
        <v>2515022.5100000002</v>
      </c>
      <c r="AQ52" s="24">
        <f t="shared" si="6"/>
        <v>-443483.83000000031</v>
      </c>
    </row>
    <row r="53" spans="1:43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2576</v>
      </c>
      <c r="F53">
        <v>306466.26</v>
      </c>
      <c r="G53">
        <v>15452.76</v>
      </c>
      <c r="H53">
        <v>69829.41</v>
      </c>
      <c r="J53">
        <v>930833.15</v>
      </c>
      <c r="K53">
        <v>151465.07999999999</v>
      </c>
      <c r="O53">
        <v>34590.230000000003</v>
      </c>
      <c r="R53">
        <v>353</v>
      </c>
      <c r="U53">
        <v>-30092.39</v>
      </c>
      <c r="V53">
        <v>1787234.17</v>
      </c>
      <c r="X53">
        <v>650533.38</v>
      </c>
      <c r="Y53">
        <v>196400</v>
      </c>
      <c r="Z53">
        <v>1315.48</v>
      </c>
      <c r="AB53">
        <v>802244</v>
      </c>
      <c r="AC53">
        <v>62700</v>
      </c>
      <c r="AD53">
        <v>1007674.37</v>
      </c>
      <c r="AE53">
        <v>27400</v>
      </c>
      <c r="AF53">
        <v>8252</v>
      </c>
      <c r="AG53">
        <v>827356.31</v>
      </c>
      <c r="AH53">
        <v>131548.53</v>
      </c>
      <c r="AJ53">
        <v>29000</v>
      </c>
      <c r="AL53" s="59">
        <f t="shared" si="1"/>
        <v>391748.43000000005</v>
      </c>
      <c r="AM53" s="29">
        <f t="shared" si="2"/>
        <v>34943.230000000003</v>
      </c>
      <c r="AN53" s="19">
        <f t="shared" si="3"/>
        <v>356805.20000000007</v>
      </c>
      <c r="AO53" s="13">
        <f t="shared" si="4"/>
        <v>1713192.8599999999</v>
      </c>
      <c r="AP53" s="14">
        <f t="shared" si="5"/>
        <v>2031231.2100000002</v>
      </c>
      <c r="AQ53" s="24">
        <f t="shared" si="6"/>
        <v>-318038.35000000033</v>
      </c>
    </row>
    <row r="54" spans="1:43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2577</v>
      </c>
      <c r="F54">
        <v>517015.72</v>
      </c>
      <c r="G54">
        <v>53640</v>
      </c>
      <c r="H54">
        <v>41315.9</v>
      </c>
      <c r="J54">
        <v>39902.22</v>
      </c>
      <c r="K54">
        <v>612809.28</v>
      </c>
      <c r="O54">
        <v>17100</v>
      </c>
      <c r="R54">
        <v>1531.17</v>
      </c>
      <c r="U54">
        <v>-907390.92</v>
      </c>
      <c r="V54">
        <v>2469567.41</v>
      </c>
      <c r="W54">
        <v>2066.09</v>
      </c>
      <c r="X54">
        <v>888379.21</v>
      </c>
      <c r="Y54">
        <v>90200</v>
      </c>
      <c r="AB54">
        <v>1380918</v>
      </c>
      <c r="AC54">
        <v>284100</v>
      </c>
      <c r="AD54">
        <v>1612722.52</v>
      </c>
      <c r="AE54">
        <v>27168</v>
      </c>
      <c r="AF54">
        <v>16522</v>
      </c>
      <c r="AG54">
        <v>1210723.6599999999</v>
      </c>
      <c r="AH54">
        <v>79651.66</v>
      </c>
      <c r="AJ54">
        <v>15000</v>
      </c>
      <c r="AL54" s="59">
        <f t="shared" si="1"/>
        <v>611971.62</v>
      </c>
      <c r="AM54" s="29">
        <f t="shared" si="2"/>
        <v>18631.169999999998</v>
      </c>
      <c r="AN54" s="19">
        <f t="shared" si="3"/>
        <v>593340.44999999995</v>
      </c>
      <c r="AO54" s="13">
        <f t="shared" si="4"/>
        <v>2645663.2999999998</v>
      </c>
      <c r="AP54" s="14">
        <f t="shared" si="5"/>
        <v>2961787.84</v>
      </c>
      <c r="AQ54" s="24">
        <f t="shared" si="6"/>
        <v>-316124.54000000004</v>
      </c>
    </row>
    <row r="55" spans="1:43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2578</v>
      </c>
      <c r="F55">
        <v>321976.46999999997</v>
      </c>
      <c r="G55">
        <v>11520</v>
      </c>
      <c r="H55">
        <v>32478.67</v>
      </c>
      <c r="J55">
        <v>217885.73</v>
      </c>
      <c r="K55">
        <v>79841.78</v>
      </c>
      <c r="N55">
        <v>4000</v>
      </c>
      <c r="O55">
        <v>30570</v>
      </c>
      <c r="R55">
        <v>224.35</v>
      </c>
      <c r="U55">
        <v>-1186733.07</v>
      </c>
      <c r="V55">
        <v>2114448.44</v>
      </c>
      <c r="X55">
        <v>619456.51</v>
      </c>
      <c r="Y55">
        <v>251500</v>
      </c>
      <c r="Z55">
        <v>1071.6400000000001</v>
      </c>
      <c r="AB55">
        <v>1418109</v>
      </c>
      <c r="AC55">
        <v>120100</v>
      </c>
      <c r="AD55">
        <v>1441609</v>
      </c>
      <c r="AE55">
        <v>27344</v>
      </c>
      <c r="AF55">
        <v>71908</v>
      </c>
      <c r="AG55">
        <v>1042776.22</v>
      </c>
      <c r="AH55">
        <v>91407</v>
      </c>
      <c r="AJ55">
        <v>34000</v>
      </c>
      <c r="AL55" s="59">
        <f t="shared" si="1"/>
        <v>365975.13999999996</v>
      </c>
      <c r="AM55" s="29">
        <f t="shared" si="2"/>
        <v>34794.35</v>
      </c>
      <c r="AN55" s="19">
        <f t="shared" si="3"/>
        <v>331180.78999999998</v>
      </c>
      <c r="AO55" s="13">
        <f t="shared" si="4"/>
        <v>2410237.15</v>
      </c>
      <c r="AP55" s="14">
        <f t="shared" si="5"/>
        <v>2709044.2199999997</v>
      </c>
      <c r="AQ55" s="24">
        <f t="shared" si="6"/>
        <v>-298807.06999999983</v>
      </c>
    </row>
    <row r="56" spans="1:43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2579</v>
      </c>
      <c r="F56">
        <v>105697.26</v>
      </c>
      <c r="G56">
        <v>0</v>
      </c>
      <c r="H56">
        <v>76486</v>
      </c>
      <c r="J56">
        <v>967729.99</v>
      </c>
      <c r="K56">
        <v>64296.09</v>
      </c>
      <c r="O56">
        <v>48041</v>
      </c>
      <c r="R56">
        <v>0</v>
      </c>
      <c r="U56">
        <v>-1245365.55</v>
      </c>
      <c r="V56">
        <v>2791483.6</v>
      </c>
      <c r="X56">
        <v>708887.83</v>
      </c>
      <c r="Y56">
        <v>223200</v>
      </c>
      <c r="Z56">
        <v>588.47</v>
      </c>
      <c r="AB56">
        <v>644371</v>
      </c>
      <c r="AC56">
        <v>71100</v>
      </c>
      <c r="AD56">
        <v>793641</v>
      </c>
      <c r="AE56">
        <v>61988</v>
      </c>
      <c r="AF56">
        <v>7899</v>
      </c>
      <c r="AG56">
        <v>825292.59</v>
      </c>
      <c r="AH56">
        <v>305276.42</v>
      </c>
      <c r="AJ56">
        <v>34000</v>
      </c>
      <c r="AL56" s="59">
        <f t="shared" si="1"/>
        <v>182183.26</v>
      </c>
      <c r="AM56" s="29">
        <f t="shared" si="2"/>
        <v>48041</v>
      </c>
      <c r="AN56" s="19">
        <f t="shared" si="3"/>
        <v>134142.26</v>
      </c>
      <c r="AO56" s="13">
        <f t="shared" si="4"/>
        <v>1648147.2999999998</v>
      </c>
      <c r="AP56" s="14">
        <f t="shared" si="5"/>
        <v>2028097.0099999998</v>
      </c>
      <c r="AQ56" s="24">
        <f t="shared" si="6"/>
        <v>-379949.70999999996</v>
      </c>
    </row>
    <row r="57" spans="1:43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2580</v>
      </c>
      <c r="F57">
        <v>1131410.44</v>
      </c>
      <c r="G57">
        <v>0</v>
      </c>
      <c r="H57">
        <v>153562.01</v>
      </c>
      <c r="J57">
        <v>278811.71000000002</v>
      </c>
      <c r="K57">
        <v>148677.82</v>
      </c>
      <c r="N57">
        <v>4990</v>
      </c>
      <c r="O57">
        <v>29630</v>
      </c>
      <c r="Q57">
        <v>279876</v>
      </c>
      <c r="R57">
        <v>854.6</v>
      </c>
      <c r="S57">
        <v>1220</v>
      </c>
      <c r="U57">
        <v>14443.87</v>
      </c>
      <c r="V57">
        <v>1683662.57</v>
      </c>
      <c r="X57">
        <v>1770562.46</v>
      </c>
      <c r="Y57">
        <v>36500</v>
      </c>
      <c r="Z57">
        <v>3637.72</v>
      </c>
      <c r="AB57">
        <v>1764826</v>
      </c>
      <c r="AC57">
        <v>79200</v>
      </c>
      <c r="AD57">
        <v>1902471</v>
      </c>
      <c r="AE57">
        <v>2000</v>
      </c>
      <c r="AG57">
        <v>1902402.21</v>
      </c>
      <c r="AH57">
        <v>143068.03</v>
      </c>
      <c r="AJ57">
        <v>7000</v>
      </c>
      <c r="AL57" s="59">
        <f t="shared" si="1"/>
        <v>1284972.45</v>
      </c>
      <c r="AM57" s="29">
        <f t="shared" si="2"/>
        <v>315350.59999999998</v>
      </c>
      <c r="AN57" s="19">
        <f t="shared" si="3"/>
        <v>969621.85</v>
      </c>
      <c r="AO57" s="13">
        <f t="shared" si="4"/>
        <v>3654726.1799999997</v>
      </c>
      <c r="AP57" s="14">
        <f t="shared" si="5"/>
        <v>3956941.2399999998</v>
      </c>
      <c r="AQ57" s="24">
        <f t="shared" si="6"/>
        <v>-302215.06000000006</v>
      </c>
    </row>
    <row r="58" spans="1:43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2581</v>
      </c>
      <c r="F58">
        <v>1182892.21</v>
      </c>
      <c r="G58">
        <v>0</v>
      </c>
      <c r="H58">
        <v>150846.79999999999</v>
      </c>
      <c r="J58">
        <v>-322142.09000000003</v>
      </c>
      <c r="K58">
        <v>377790.77</v>
      </c>
      <c r="N58">
        <v>25800</v>
      </c>
      <c r="O58">
        <v>71680</v>
      </c>
      <c r="Q58">
        <v>184150</v>
      </c>
      <c r="R58">
        <v>59574.45</v>
      </c>
      <c r="S58">
        <v>4311.04</v>
      </c>
      <c r="U58">
        <v>-28155.32</v>
      </c>
      <c r="V58">
        <v>1188971.67</v>
      </c>
      <c r="X58">
        <v>1119844.26</v>
      </c>
      <c r="AB58">
        <v>1268139.2</v>
      </c>
      <c r="AC58">
        <v>133600</v>
      </c>
      <c r="AD58">
        <v>1461641.2</v>
      </c>
      <c r="AE58">
        <v>12620</v>
      </c>
      <c r="AF58">
        <v>26656</v>
      </c>
      <c r="AG58">
        <v>1005811.82</v>
      </c>
      <c r="AH58">
        <v>124798.59</v>
      </c>
      <c r="AJ58">
        <v>7000</v>
      </c>
      <c r="AL58" s="59">
        <f t="shared" si="1"/>
        <v>1333739.01</v>
      </c>
      <c r="AM58" s="29">
        <f t="shared" si="2"/>
        <v>341204.45</v>
      </c>
      <c r="AN58" s="19">
        <f t="shared" si="3"/>
        <v>992534.56</v>
      </c>
      <c r="AO58" s="13">
        <f t="shared" si="4"/>
        <v>2521583.46</v>
      </c>
      <c r="AP58" s="14">
        <f t="shared" si="5"/>
        <v>2638527.61</v>
      </c>
      <c r="AQ58" s="24">
        <f t="shared" si="6"/>
        <v>-116944.14999999991</v>
      </c>
    </row>
    <row r="59" spans="1:43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2582</v>
      </c>
      <c r="F59">
        <v>319548.96000000002</v>
      </c>
      <c r="G59">
        <v>0</v>
      </c>
      <c r="H59">
        <v>10512.73</v>
      </c>
      <c r="J59">
        <v>210050.64</v>
      </c>
      <c r="K59">
        <v>123969.1</v>
      </c>
      <c r="N59">
        <v>6910</v>
      </c>
      <c r="O59">
        <v>49725.760000000002</v>
      </c>
      <c r="R59">
        <v>570</v>
      </c>
      <c r="U59">
        <v>-1232198.5900000001</v>
      </c>
      <c r="V59">
        <v>2121250.9300000002</v>
      </c>
      <c r="W59">
        <v>2704.45</v>
      </c>
      <c r="X59">
        <v>1014421.72</v>
      </c>
      <c r="Y59">
        <v>3965</v>
      </c>
      <c r="AB59">
        <v>806032.5</v>
      </c>
      <c r="AC59">
        <v>157818</v>
      </c>
      <c r="AD59">
        <v>1097250.5</v>
      </c>
      <c r="AF59">
        <v>5052</v>
      </c>
      <c r="AG59">
        <v>1020773.52</v>
      </c>
      <c r="AH59">
        <v>141042.32</v>
      </c>
      <c r="AJ59">
        <v>3000</v>
      </c>
      <c r="AL59" s="59">
        <f t="shared" si="1"/>
        <v>330061.69</v>
      </c>
      <c r="AM59" s="29">
        <f t="shared" si="2"/>
        <v>57205.760000000002</v>
      </c>
      <c r="AN59" s="19">
        <f t="shared" si="3"/>
        <v>272855.93</v>
      </c>
      <c r="AO59" s="13">
        <f t="shared" si="4"/>
        <v>1984941.67</v>
      </c>
      <c r="AP59" s="14">
        <f t="shared" si="5"/>
        <v>2267118.34</v>
      </c>
      <c r="AQ59" s="24">
        <f t="shared" si="6"/>
        <v>-282176.66999999993</v>
      </c>
    </row>
    <row r="60" spans="1:43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2583</v>
      </c>
      <c r="F60">
        <v>626948.68999999994</v>
      </c>
      <c r="G60">
        <v>0</v>
      </c>
      <c r="H60">
        <v>420979.88</v>
      </c>
      <c r="J60">
        <v>8</v>
      </c>
      <c r="K60">
        <v>241648.02</v>
      </c>
      <c r="N60">
        <v>121700</v>
      </c>
      <c r="Q60">
        <v>85700</v>
      </c>
      <c r="R60">
        <v>1261</v>
      </c>
      <c r="S60">
        <v>1760</v>
      </c>
      <c r="U60">
        <v>28459.49</v>
      </c>
      <c r="V60">
        <v>1374864.38</v>
      </c>
      <c r="X60">
        <v>1981145.7</v>
      </c>
      <c r="Y60">
        <v>162000</v>
      </c>
      <c r="Z60">
        <v>3369.84</v>
      </c>
      <c r="AB60">
        <v>1467548.4</v>
      </c>
      <c r="AC60">
        <v>145900</v>
      </c>
      <c r="AD60">
        <v>1832299.2</v>
      </c>
      <c r="AE60">
        <v>11540</v>
      </c>
      <c r="AF60">
        <v>1600</v>
      </c>
      <c r="AG60">
        <v>2085899.27</v>
      </c>
      <c r="AH60">
        <v>145785.75</v>
      </c>
      <c r="AJ60">
        <v>7000</v>
      </c>
      <c r="AL60" s="59">
        <f t="shared" si="1"/>
        <v>1047928.57</v>
      </c>
      <c r="AM60" s="29">
        <f t="shared" si="2"/>
        <v>208661</v>
      </c>
      <c r="AN60" s="19">
        <f t="shared" si="3"/>
        <v>839267.57</v>
      </c>
      <c r="AO60" s="13">
        <f t="shared" si="4"/>
        <v>3759963.94</v>
      </c>
      <c r="AP60" s="14">
        <f t="shared" si="5"/>
        <v>4084124.2199999997</v>
      </c>
      <c r="AQ60" s="24">
        <f t="shared" si="6"/>
        <v>-324160.2799999998</v>
      </c>
    </row>
    <row r="61" spans="1:43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2584</v>
      </c>
      <c r="F61">
        <v>572643.06000000006</v>
      </c>
      <c r="G61">
        <v>0</v>
      </c>
      <c r="H61">
        <v>135999.89000000001</v>
      </c>
      <c r="J61">
        <v>196819.04</v>
      </c>
      <c r="K61">
        <v>227840.48</v>
      </c>
      <c r="O61">
        <v>52191.65</v>
      </c>
      <c r="Q61">
        <v>438000</v>
      </c>
      <c r="R61">
        <v>5692.07</v>
      </c>
      <c r="U61">
        <v>-1361687.24</v>
      </c>
      <c r="V61">
        <v>2680574.06</v>
      </c>
      <c r="W61">
        <v>630.09</v>
      </c>
      <c r="X61">
        <v>1803748.19</v>
      </c>
      <c r="Z61">
        <v>3838.31</v>
      </c>
      <c r="AB61">
        <v>1308561.2</v>
      </c>
      <c r="AC61">
        <v>416284</v>
      </c>
      <c r="AD61">
        <v>1965072.35</v>
      </c>
      <c r="AE61">
        <v>9696</v>
      </c>
      <c r="AG61">
        <v>2029017.13</v>
      </c>
      <c r="AH61">
        <v>203658.87</v>
      </c>
      <c r="AJ61">
        <v>7085.51</v>
      </c>
      <c r="AL61" s="59">
        <f t="shared" si="1"/>
        <v>708642.95000000007</v>
      </c>
      <c r="AM61" s="29">
        <f t="shared" si="2"/>
        <v>495883.72000000003</v>
      </c>
      <c r="AN61" s="19">
        <f t="shared" si="3"/>
        <v>212759.23000000004</v>
      </c>
      <c r="AO61" s="13">
        <f t="shared" si="4"/>
        <v>3533061.79</v>
      </c>
      <c r="AP61" s="14">
        <f t="shared" si="5"/>
        <v>4214529.8599999994</v>
      </c>
      <c r="AQ61" s="24">
        <f t="shared" si="6"/>
        <v>-681468.06999999937</v>
      </c>
    </row>
    <row r="62" spans="1:43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2585</v>
      </c>
      <c r="F62">
        <v>332762.34000000003</v>
      </c>
      <c r="G62">
        <v>0</v>
      </c>
      <c r="H62">
        <v>260634.99</v>
      </c>
      <c r="J62">
        <v>2558.54</v>
      </c>
      <c r="K62">
        <v>386537.53</v>
      </c>
      <c r="O62">
        <v>8730</v>
      </c>
      <c r="Q62">
        <v>4710.92</v>
      </c>
      <c r="R62">
        <v>15735.55</v>
      </c>
      <c r="S62">
        <v>319220.65000000002</v>
      </c>
      <c r="U62">
        <v>-1016616.1</v>
      </c>
      <c r="V62">
        <v>2191965</v>
      </c>
      <c r="W62">
        <v>2022.93</v>
      </c>
      <c r="X62">
        <v>303827.53999999998</v>
      </c>
      <c r="Y62">
        <v>0</v>
      </c>
      <c r="AB62">
        <v>1323630</v>
      </c>
      <c r="AD62">
        <v>1524892</v>
      </c>
      <c r="AE62">
        <v>5080</v>
      </c>
      <c r="AF62">
        <v>16613</v>
      </c>
      <c r="AG62">
        <v>532586.85</v>
      </c>
      <c r="AH62">
        <v>84561.24</v>
      </c>
      <c r="AJ62">
        <v>7000</v>
      </c>
      <c r="AL62" s="59">
        <f t="shared" si="1"/>
        <v>593397.33000000007</v>
      </c>
      <c r="AM62" s="29">
        <f t="shared" si="2"/>
        <v>29176.47</v>
      </c>
      <c r="AN62" s="19">
        <f t="shared" si="3"/>
        <v>564220.8600000001</v>
      </c>
      <c r="AO62" s="13">
        <f t="shared" si="4"/>
        <v>1629480.47</v>
      </c>
      <c r="AP62" s="14">
        <f t="shared" si="5"/>
        <v>2170733.0900000003</v>
      </c>
      <c r="AQ62" s="24">
        <f t="shared" ref="AQ62:AQ119" si="7">AO62-AP62</f>
        <v>-541252.62000000034</v>
      </c>
    </row>
    <row r="63" spans="1:43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2586</v>
      </c>
      <c r="F63">
        <v>1801175.45</v>
      </c>
      <c r="G63">
        <v>0</v>
      </c>
      <c r="H63">
        <v>80755.289999999994</v>
      </c>
      <c r="J63">
        <v>3272657.55</v>
      </c>
      <c r="K63">
        <v>292795.40999999997</v>
      </c>
      <c r="N63">
        <v>0</v>
      </c>
      <c r="O63">
        <v>0</v>
      </c>
      <c r="R63">
        <v>1231</v>
      </c>
      <c r="U63">
        <v>3670311.25</v>
      </c>
      <c r="V63">
        <v>1302561.3500000001</v>
      </c>
      <c r="W63">
        <v>1035.54</v>
      </c>
      <c r="X63">
        <v>2118206.4900000002</v>
      </c>
      <c r="Y63">
        <v>220</v>
      </c>
      <c r="Z63">
        <v>1206.9100000000001</v>
      </c>
      <c r="AB63">
        <v>1475985</v>
      </c>
      <c r="AC63">
        <v>252920</v>
      </c>
      <c r="AD63">
        <v>1900088</v>
      </c>
      <c r="AE63">
        <v>800</v>
      </c>
      <c r="AF63">
        <v>2352</v>
      </c>
      <c r="AG63">
        <v>1171010.8600000001</v>
      </c>
      <c r="AH63">
        <v>295042.98</v>
      </c>
      <c r="AJ63">
        <v>7000</v>
      </c>
      <c r="AL63" s="59">
        <f t="shared" si="1"/>
        <v>1881930.74</v>
      </c>
      <c r="AM63" s="29">
        <f t="shared" si="2"/>
        <v>1231</v>
      </c>
      <c r="AN63" s="19">
        <f t="shared" si="3"/>
        <v>1880699.74</v>
      </c>
      <c r="AO63" s="13">
        <f t="shared" si="4"/>
        <v>3849573.9400000004</v>
      </c>
      <c r="AP63" s="14">
        <f t="shared" si="5"/>
        <v>3376293.8400000003</v>
      </c>
      <c r="AQ63" s="24">
        <f t="shared" si="7"/>
        <v>473280.10000000009</v>
      </c>
    </row>
    <row r="64" spans="1:43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2587</v>
      </c>
      <c r="F64">
        <v>811230.82</v>
      </c>
      <c r="G64">
        <v>0</v>
      </c>
      <c r="H64">
        <v>157346.59</v>
      </c>
      <c r="J64">
        <v>285867.19</v>
      </c>
      <c r="K64">
        <v>601946.31000000006</v>
      </c>
      <c r="O64">
        <v>7380</v>
      </c>
      <c r="Q64">
        <v>549810</v>
      </c>
      <c r="R64">
        <v>1153</v>
      </c>
      <c r="S64">
        <v>630</v>
      </c>
      <c r="U64">
        <v>-15464.56</v>
      </c>
      <c r="V64">
        <v>1726865.73</v>
      </c>
      <c r="X64">
        <v>1236429.04</v>
      </c>
      <c r="Y64">
        <v>247950</v>
      </c>
      <c r="Z64">
        <v>1949.51</v>
      </c>
      <c r="AB64">
        <v>1650971.1</v>
      </c>
      <c r="AC64">
        <v>184400</v>
      </c>
      <c r="AD64">
        <v>2097576.1</v>
      </c>
      <c r="AE64">
        <v>4240</v>
      </c>
      <c r="AG64">
        <v>1489608.45</v>
      </c>
      <c r="AH64">
        <v>142255.57999999999</v>
      </c>
      <c r="AJ64">
        <v>2002.78</v>
      </c>
      <c r="AL64" s="59">
        <f t="shared" si="1"/>
        <v>968577.40999999992</v>
      </c>
      <c r="AM64" s="29">
        <f t="shared" si="2"/>
        <v>558343</v>
      </c>
      <c r="AN64" s="19">
        <f t="shared" si="3"/>
        <v>410234.40999999992</v>
      </c>
      <c r="AO64" s="13">
        <f t="shared" si="4"/>
        <v>3321699.6500000004</v>
      </c>
      <c r="AP64" s="14">
        <f t="shared" si="5"/>
        <v>3735682.9099999997</v>
      </c>
      <c r="AQ64" s="24">
        <f t="shared" si="7"/>
        <v>-413983.25999999931</v>
      </c>
    </row>
    <row r="65" spans="1:43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2588</v>
      </c>
      <c r="F65">
        <v>563103.67000000004</v>
      </c>
      <c r="G65">
        <v>66874</v>
      </c>
      <c r="H65">
        <v>383020.08</v>
      </c>
      <c r="J65">
        <v>127668.49</v>
      </c>
      <c r="K65">
        <v>529343.41</v>
      </c>
      <c r="N65">
        <v>0</v>
      </c>
      <c r="O65">
        <v>6465.08</v>
      </c>
      <c r="Q65">
        <v>239960</v>
      </c>
      <c r="R65">
        <v>0</v>
      </c>
      <c r="U65">
        <v>653301.87</v>
      </c>
      <c r="V65">
        <v>1340923.19</v>
      </c>
      <c r="X65">
        <v>1966408.87</v>
      </c>
      <c r="Y65">
        <v>6000</v>
      </c>
      <c r="Z65">
        <v>22998.01</v>
      </c>
      <c r="AB65">
        <v>1731548.5</v>
      </c>
      <c r="AC65">
        <v>92400</v>
      </c>
      <c r="AD65">
        <v>2156005.96</v>
      </c>
      <c r="AE65">
        <v>16967</v>
      </c>
      <c r="AG65">
        <v>2047625.7</v>
      </c>
      <c r="AH65">
        <v>162397.21</v>
      </c>
      <c r="AJ65">
        <v>7000</v>
      </c>
      <c r="AL65" s="59">
        <f t="shared" si="1"/>
        <v>1012997.75</v>
      </c>
      <c r="AM65" s="29">
        <f t="shared" si="2"/>
        <v>246425.08</v>
      </c>
      <c r="AN65" s="19">
        <f t="shared" si="3"/>
        <v>766572.67</v>
      </c>
      <c r="AO65" s="13">
        <f t="shared" si="4"/>
        <v>3819355.38</v>
      </c>
      <c r="AP65" s="14">
        <f t="shared" si="5"/>
        <v>4389995.87</v>
      </c>
      <c r="AQ65" s="24">
        <f t="shared" si="7"/>
        <v>-570640.49000000022</v>
      </c>
    </row>
    <row r="66" spans="1:43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2589</v>
      </c>
      <c r="F66">
        <v>818464.4</v>
      </c>
      <c r="G66">
        <v>0</v>
      </c>
      <c r="H66">
        <v>160493.07999999999</v>
      </c>
      <c r="J66">
        <v>222227.62</v>
      </c>
      <c r="K66">
        <v>281501.5</v>
      </c>
      <c r="O66">
        <v>10077.32</v>
      </c>
      <c r="R66">
        <v>12791</v>
      </c>
      <c r="V66">
        <v>1500891.55</v>
      </c>
      <c r="X66">
        <v>1029100.75</v>
      </c>
      <c r="Y66">
        <v>240130</v>
      </c>
      <c r="Z66">
        <v>514.70000000000005</v>
      </c>
      <c r="AB66">
        <v>1768223</v>
      </c>
      <c r="AC66">
        <v>368600</v>
      </c>
      <c r="AD66">
        <v>2017927</v>
      </c>
      <c r="AG66">
        <v>1160625.3899999999</v>
      </c>
      <c r="AH66">
        <v>138006.32999999999</v>
      </c>
      <c r="AJ66">
        <v>131083</v>
      </c>
      <c r="AL66" s="59">
        <f t="shared" si="1"/>
        <v>978957.48</v>
      </c>
      <c r="AM66" s="29">
        <f t="shared" si="2"/>
        <v>22868.32</v>
      </c>
      <c r="AN66" s="19">
        <f t="shared" si="3"/>
        <v>956089.16</v>
      </c>
      <c r="AO66" s="13">
        <f t="shared" si="4"/>
        <v>3406568.45</v>
      </c>
      <c r="AP66" s="14">
        <f t="shared" si="5"/>
        <v>3447641.7199999997</v>
      </c>
      <c r="AQ66" s="24">
        <f t="shared" si="7"/>
        <v>-41073.269999999553</v>
      </c>
    </row>
    <row r="67" spans="1:43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2590</v>
      </c>
      <c r="F67">
        <v>374155.74</v>
      </c>
      <c r="G67">
        <v>0</v>
      </c>
      <c r="H67">
        <v>73336.12</v>
      </c>
      <c r="J67">
        <v>1578166.11</v>
      </c>
      <c r="K67">
        <v>324827.38</v>
      </c>
      <c r="N67">
        <v>0</v>
      </c>
      <c r="O67">
        <v>8086.79</v>
      </c>
      <c r="Q67">
        <v>45506.9</v>
      </c>
      <c r="R67">
        <v>72012</v>
      </c>
      <c r="S67">
        <v>1760</v>
      </c>
      <c r="U67">
        <v>2040493.21</v>
      </c>
      <c r="V67">
        <v>464694.52</v>
      </c>
      <c r="X67">
        <v>989945.81</v>
      </c>
      <c r="Y67">
        <v>163200</v>
      </c>
      <c r="Z67">
        <v>1565</v>
      </c>
      <c r="AB67">
        <v>633261.19999999995</v>
      </c>
      <c r="AC67">
        <v>53200.75</v>
      </c>
      <c r="AD67">
        <v>742164.2</v>
      </c>
      <c r="AG67">
        <v>1114802.32</v>
      </c>
      <c r="AH67">
        <v>259274.31</v>
      </c>
      <c r="AJ67">
        <v>7000</v>
      </c>
      <c r="AL67" s="59">
        <f t="shared" si="1"/>
        <v>447491.86</v>
      </c>
      <c r="AM67" s="29">
        <f t="shared" si="2"/>
        <v>125605.69</v>
      </c>
      <c r="AN67" s="19">
        <f t="shared" si="3"/>
        <v>321886.17</v>
      </c>
      <c r="AO67" s="13">
        <f t="shared" si="4"/>
        <v>1841172.76</v>
      </c>
      <c r="AP67" s="14">
        <f t="shared" si="5"/>
        <v>2123240.83</v>
      </c>
      <c r="AQ67" s="24">
        <f t="shared" si="7"/>
        <v>-282068.07000000007</v>
      </c>
    </row>
    <row r="68" spans="1:43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2591</v>
      </c>
      <c r="F68">
        <v>1318508.25</v>
      </c>
      <c r="G68">
        <v>37950</v>
      </c>
      <c r="H68">
        <v>190770.89</v>
      </c>
      <c r="J68">
        <v>779645.59</v>
      </c>
      <c r="K68">
        <v>268254.28999999998</v>
      </c>
      <c r="N68">
        <v>94279.83</v>
      </c>
      <c r="O68">
        <v>6000</v>
      </c>
      <c r="Q68">
        <v>106740</v>
      </c>
      <c r="R68">
        <v>24354.57</v>
      </c>
      <c r="U68">
        <v>1759849.6</v>
      </c>
      <c r="V68">
        <v>961521.58</v>
      </c>
      <c r="W68">
        <v>4937.54</v>
      </c>
      <c r="X68">
        <v>2010214.41</v>
      </c>
      <c r="Y68">
        <v>342150</v>
      </c>
      <c r="AB68">
        <v>1526590</v>
      </c>
      <c r="AC68">
        <v>100700</v>
      </c>
      <c r="AD68">
        <v>1767231</v>
      </c>
      <c r="AE68">
        <v>15171</v>
      </c>
      <c r="AG68">
        <v>2356528.2200000002</v>
      </c>
      <c r="AH68">
        <v>196277.29</v>
      </c>
      <c r="AJ68">
        <v>7001</v>
      </c>
      <c r="AL68" s="59">
        <f t="shared" si="1"/>
        <v>1547229.1400000001</v>
      </c>
      <c r="AM68" s="29">
        <f t="shared" si="2"/>
        <v>231374.40000000002</v>
      </c>
      <c r="AN68" s="19">
        <f t="shared" si="3"/>
        <v>1315854.7400000002</v>
      </c>
      <c r="AO68" s="13">
        <f t="shared" si="4"/>
        <v>3984591.95</v>
      </c>
      <c r="AP68" s="14">
        <f t="shared" si="5"/>
        <v>4342208.51</v>
      </c>
      <c r="AQ68" s="24">
        <f t="shared" si="7"/>
        <v>-357616.55999999959</v>
      </c>
    </row>
    <row r="69" spans="1:43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2592</v>
      </c>
      <c r="F69">
        <v>2660454.88</v>
      </c>
      <c r="G69">
        <v>0</v>
      </c>
      <c r="H69">
        <v>181361.1</v>
      </c>
      <c r="J69">
        <v>38109.32</v>
      </c>
      <c r="K69">
        <v>463685.5</v>
      </c>
      <c r="N69">
        <v>0</v>
      </c>
      <c r="O69">
        <v>21180</v>
      </c>
      <c r="Q69">
        <v>23475</v>
      </c>
      <c r="R69">
        <v>1819.95</v>
      </c>
      <c r="S69">
        <v>3649.59</v>
      </c>
      <c r="U69">
        <v>1151923.26</v>
      </c>
      <c r="V69">
        <v>2317512.06</v>
      </c>
      <c r="X69">
        <v>1899258.1</v>
      </c>
      <c r="Y69">
        <v>320000</v>
      </c>
      <c r="Z69">
        <v>12270.67</v>
      </c>
      <c r="AB69">
        <v>923978</v>
      </c>
      <c r="AC69">
        <v>124500</v>
      </c>
      <c r="AD69">
        <v>1233028</v>
      </c>
      <c r="AE69">
        <v>16972</v>
      </c>
      <c r="AG69">
        <v>2015423.3</v>
      </c>
      <c r="AH69">
        <v>168532.53</v>
      </c>
      <c r="AJ69">
        <v>22000</v>
      </c>
      <c r="AL69" s="59">
        <f t="shared" ref="AL69:AL132" si="8">SUM(F69:I69)</f>
        <v>2841815.98</v>
      </c>
      <c r="AM69" s="29">
        <f t="shared" ref="AM69:AM132" si="9">SUM(N69:R69)</f>
        <v>46474.95</v>
      </c>
      <c r="AN69" s="19">
        <f t="shared" ref="AN69:AN132" si="10">AL69-AM69</f>
        <v>2795341.03</v>
      </c>
      <c r="AO69" s="13">
        <f t="shared" ref="AO69:AO132" si="11">SUM(W69:AC69)</f>
        <v>3280006.77</v>
      </c>
      <c r="AP69" s="14">
        <f t="shared" ref="AP69:AP132" si="12">SUM(AD69:AK69)</f>
        <v>3455955.8299999996</v>
      </c>
      <c r="AQ69" s="24">
        <f t="shared" si="7"/>
        <v>-175949.05999999959</v>
      </c>
    </row>
    <row r="70" spans="1:43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2593</v>
      </c>
      <c r="F70">
        <v>658226.49</v>
      </c>
      <c r="G70">
        <v>30306</v>
      </c>
      <c r="H70">
        <v>26097.86</v>
      </c>
      <c r="J70">
        <v>378414.34</v>
      </c>
      <c r="K70">
        <v>249870.09</v>
      </c>
      <c r="N70">
        <v>0</v>
      </c>
      <c r="O70">
        <v>19894</v>
      </c>
      <c r="Q70">
        <v>304820</v>
      </c>
      <c r="R70">
        <v>2444.5</v>
      </c>
      <c r="U70">
        <v>-1305159.46</v>
      </c>
      <c r="V70">
        <v>2233839.69</v>
      </c>
      <c r="X70">
        <v>1657516.86</v>
      </c>
      <c r="Y70">
        <v>314560</v>
      </c>
      <c r="Z70">
        <v>2430.7600000000002</v>
      </c>
      <c r="AB70">
        <v>1306039.1000000001</v>
      </c>
      <c r="AC70">
        <v>100700</v>
      </c>
      <c r="AD70">
        <v>1469018.1</v>
      </c>
      <c r="AE70">
        <v>15008</v>
      </c>
      <c r="AG70">
        <v>1628043.11</v>
      </c>
      <c r="AH70">
        <v>175101.46</v>
      </c>
      <c r="AJ70">
        <v>7000</v>
      </c>
      <c r="AL70" s="59">
        <f t="shared" si="8"/>
        <v>714630.35</v>
      </c>
      <c r="AM70" s="29">
        <f t="shared" si="9"/>
        <v>327158.5</v>
      </c>
      <c r="AN70" s="19">
        <f t="shared" si="10"/>
        <v>387471.85</v>
      </c>
      <c r="AO70" s="13">
        <f t="shared" si="11"/>
        <v>3381246.72</v>
      </c>
      <c r="AP70" s="14">
        <f t="shared" si="12"/>
        <v>3294170.67</v>
      </c>
      <c r="AQ70" s="24">
        <f t="shared" si="7"/>
        <v>87076.050000000279</v>
      </c>
    </row>
    <row r="71" spans="1:43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2594</v>
      </c>
      <c r="F71">
        <v>449941.17</v>
      </c>
      <c r="G71">
        <v>22160</v>
      </c>
      <c r="H71">
        <v>98286.399999999994</v>
      </c>
      <c r="J71">
        <v>-331204.57</v>
      </c>
      <c r="K71">
        <v>459511.22</v>
      </c>
      <c r="N71">
        <v>0</v>
      </c>
      <c r="R71">
        <v>5709.87</v>
      </c>
      <c r="U71">
        <v>-1407884</v>
      </c>
      <c r="V71">
        <v>2560558.21</v>
      </c>
      <c r="X71">
        <v>1142643.8</v>
      </c>
      <c r="Y71">
        <v>78130</v>
      </c>
      <c r="Z71">
        <v>645.36</v>
      </c>
      <c r="AB71">
        <v>792139.4</v>
      </c>
      <c r="AC71">
        <v>173300</v>
      </c>
      <c r="AD71">
        <v>1149964.9099999999</v>
      </c>
      <c r="AE71">
        <v>5600</v>
      </c>
      <c r="AF71">
        <v>6016</v>
      </c>
      <c r="AG71">
        <v>1300091.6399999999</v>
      </c>
      <c r="AH71">
        <v>177837.42</v>
      </c>
      <c r="AJ71">
        <v>7038.45</v>
      </c>
      <c r="AL71" s="59">
        <f t="shared" si="8"/>
        <v>570387.56999999995</v>
      </c>
      <c r="AM71" s="29">
        <f t="shared" si="9"/>
        <v>5709.87</v>
      </c>
      <c r="AN71" s="19">
        <f t="shared" si="10"/>
        <v>564677.69999999995</v>
      </c>
      <c r="AO71" s="13">
        <f t="shared" si="11"/>
        <v>2186858.56</v>
      </c>
      <c r="AP71" s="14">
        <f t="shared" si="12"/>
        <v>2646548.42</v>
      </c>
      <c r="AQ71" s="24">
        <f t="shared" si="7"/>
        <v>-459689.85999999987</v>
      </c>
    </row>
    <row r="72" spans="1:43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2595</v>
      </c>
      <c r="F72">
        <v>437369.99</v>
      </c>
      <c r="G72">
        <v>5475</v>
      </c>
      <c r="H72">
        <v>226525.61</v>
      </c>
      <c r="J72">
        <v>19765.8</v>
      </c>
      <c r="K72">
        <v>309853.87</v>
      </c>
      <c r="O72">
        <v>102403</v>
      </c>
      <c r="Q72">
        <v>591400</v>
      </c>
      <c r="R72">
        <v>430</v>
      </c>
      <c r="U72">
        <v>-1259177.72</v>
      </c>
      <c r="V72">
        <v>1431387.54</v>
      </c>
      <c r="X72">
        <v>808326.66</v>
      </c>
      <c r="Z72">
        <v>723.39</v>
      </c>
      <c r="AB72">
        <v>2172599</v>
      </c>
      <c r="AC72">
        <v>322200</v>
      </c>
      <c r="AD72">
        <v>2287881</v>
      </c>
      <c r="AF72">
        <v>24935</v>
      </c>
      <c r="AG72">
        <v>713523.6</v>
      </c>
      <c r="AH72">
        <v>79962</v>
      </c>
      <c r="AJ72">
        <v>65000</v>
      </c>
      <c r="AL72" s="59">
        <f t="shared" si="8"/>
        <v>669370.6</v>
      </c>
      <c r="AM72" s="29">
        <f t="shared" si="9"/>
        <v>694233</v>
      </c>
      <c r="AN72" s="19">
        <f t="shared" si="10"/>
        <v>-24862.400000000023</v>
      </c>
      <c r="AO72" s="13">
        <f t="shared" si="11"/>
        <v>3303849.05</v>
      </c>
      <c r="AP72" s="14">
        <f t="shared" si="12"/>
        <v>3171301.6</v>
      </c>
      <c r="AQ72" s="24">
        <f t="shared" si="7"/>
        <v>132547.44999999972</v>
      </c>
    </row>
    <row r="73" spans="1:43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2596</v>
      </c>
      <c r="F73">
        <v>475611.43</v>
      </c>
      <c r="G73">
        <v>0</v>
      </c>
      <c r="H73">
        <v>107863.86</v>
      </c>
      <c r="J73">
        <v>-1914487.45</v>
      </c>
      <c r="K73">
        <v>979794.58</v>
      </c>
      <c r="O73">
        <v>8634</v>
      </c>
      <c r="Q73">
        <v>165000</v>
      </c>
      <c r="R73">
        <v>2736.63</v>
      </c>
      <c r="U73">
        <v>-2189867.39</v>
      </c>
      <c r="V73">
        <v>2041384.85</v>
      </c>
      <c r="X73">
        <v>821411.32</v>
      </c>
      <c r="Z73">
        <v>40.46</v>
      </c>
      <c r="AB73">
        <v>2262150</v>
      </c>
      <c r="AC73">
        <v>59500</v>
      </c>
      <c r="AD73">
        <v>2397970</v>
      </c>
      <c r="AF73">
        <v>4160</v>
      </c>
      <c r="AG73">
        <v>960145.66</v>
      </c>
      <c r="AH73">
        <v>127931.79</v>
      </c>
      <c r="AJ73">
        <v>32000</v>
      </c>
      <c r="AL73" s="59">
        <f t="shared" si="8"/>
        <v>583475.29</v>
      </c>
      <c r="AM73" s="29">
        <f t="shared" si="9"/>
        <v>176370.63</v>
      </c>
      <c r="AN73" s="19">
        <f t="shared" si="10"/>
        <v>407104.66000000003</v>
      </c>
      <c r="AO73" s="13">
        <f t="shared" si="11"/>
        <v>3143101.78</v>
      </c>
      <c r="AP73" s="14">
        <f t="shared" si="12"/>
        <v>3522207.45</v>
      </c>
      <c r="AQ73" s="24">
        <f t="shared" si="7"/>
        <v>-379105.67000000039</v>
      </c>
    </row>
    <row r="74" spans="1:43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2597</v>
      </c>
      <c r="F74">
        <v>276835.11</v>
      </c>
      <c r="G74">
        <v>0</v>
      </c>
      <c r="H74">
        <v>39629.78</v>
      </c>
      <c r="J74">
        <v>276662.38</v>
      </c>
      <c r="K74">
        <v>262263.23</v>
      </c>
      <c r="R74">
        <v>548</v>
      </c>
      <c r="U74">
        <v>179598.32</v>
      </c>
      <c r="V74">
        <v>1173118.8999999999</v>
      </c>
      <c r="X74">
        <v>838175.54</v>
      </c>
      <c r="Y74">
        <v>85000</v>
      </c>
      <c r="Z74">
        <v>1576.83</v>
      </c>
      <c r="AB74">
        <v>1126250</v>
      </c>
      <c r="AC74">
        <v>135400</v>
      </c>
      <c r="AD74">
        <v>1406426.38</v>
      </c>
      <c r="AF74">
        <v>15692</v>
      </c>
      <c r="AG74">
        <v>1006540.01</v>
      </c>
      <c r="AH74">
        <v>231426.7</v>
      </c>
      <c r="AJ74">
        <v>24192</v>
      </c>
      <c r="AL74" s="59">
        <f t="shared" si="8"/>
        <v>316464.89</v>
      </c>
      <c r="AM74" s="29">
        <f t="shared" si="9"/>
        <v>548</v>
      </c>
      <c r="AN74" s="19">
        <f t="shared" si="10"/>
        <v>315916.89</v>
      </c>
      <c r="AO74" s="13">
        <f t="shared" si="11"/>
        <v>2186402.37</v>
      </c>
      <c r="AP74" s="14">
        <f t="shared" si="12"/>
        <v>2684277.09</v>
      </c>
      <c r="AQ74" s="24">
        <f t="shared" si="7"/>
        <v>-497874.71999999974</v>
      </c>
    </row>
    <row r="75" spans="1:43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2598</v>
      </c>
      <c r="F75">
        <v>456977.34</v>
      </c>
      <c r="G75">
        <v>0</v>
      </c>
      <c r="H75">
        <v>67278.87</v>
      </c>
      <c r="J75">
        <v>201831.32</v>
      </c>
      <c r="K75">
        <v>564317.79</v>
      </c>
      <c r="O75">
        <v>259.94</v>
      </c>
      <c r="R75">
        <v>0</v>
      </c>
      <c r="U75">
        <v>226188.91</v>
      </c>
      <c r="V75">
        <v>1745362.84</v>
      </c>
      <c r="X75">
        <v>1332723.44</v>
      </c>
      <c r="Y75">
        <v>772894</v>
      </c>
      <c r="Z75">
        <v>3674.5</v>
      </c>
      <c r="AB75">
        <v>2051500</v>
      </c>
      <c r="AC75">
        <v>370200</v>
      </c>
      <c r="AD75">
        <v>2323936</v>
      </c>
      <c r="AE75">
        <v>14160</v>
      </c>
      <c r="AF75">
        <v>55948</v>
      </c>
      <c r="AG75">
        <v>2134677.7000000002</v>
      </c>
      <c r="AH75">
        <v>428676.61</v>
      </c>
      <c r="AJ75">
        <v>255000</v>
      </c>
      <c r="AL75" s="59">
        <f t="shared" si="8"/>
        <v>524256.21</v>
      </c>
      <c r="AM75" s="29">
        <f t="shared" si="9"/>
        <v>259.94</v>
      </c>
      <c r="AN75" s="19">
        <f t="shared" si="10"/>
        <v>523996.27</v>
      </c>
      <c r="AO75" s="13">
        <f t="shared" si="11"/>
        <v>4530991.9399999995</v>
      </c>
      <c r="AP75" s="14">
        <f t="shared" si="12"/>
        <v>5212398.3100000005</v>
      </c>
      <c r="AQ75" s="24">
        <f t="shared" si="7"/>
        <v>-681406.37000000104</v>
      </c>
    </row>
    <row r="76" spans="1:43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2599</v>
      </c>
      <c r="F76">
        <v>819043.19</v>
      </c>
      <c r="G76">
        <v>54596.56</v>
      </c>
      <c r="H76">
        <v>53845.95</v>
      </c>
      <c r="J76">
        <v>73237.56</v>
      </c>
      <c r="K76">
        <v>331675.27</v>
      </c>
      <c r="O76">
        <v>22350</v>
      </c>
      <c r="Q76">
        <v>35000</v>
      </c>
      <c r="R76">
        <v>7186.64</v>
      </c>
      <c r="U76">
        <v>-240641.69</v>
      </c>
      <c r="V76">
        <v>1851699.47</v>
      </c>
      <c r="X76">
        <v>820415.78</v>
      </c>
      <c r="Z76">
        <v>3354.72</v>
      </c>
      <c r="AB76">
        <v>2439290</v>
      </c>
      <c r="AC76">
        <v>225450</v>
      </c>
      <c r="AD76">
        <v>2721104</v>
      </c>
      <c r="AF76">
        <v>25792</v>
      </c>
      <c r="AG76">
        <v>922382.48</v>
      </c>
      <c r="AH76">
        <v>160427.91</v>
      </c>
      <c r="AJ76">
        <v>2000</v>
      </c>
      <c r="AL76" s="59">
        <f t="shared" si="8"/>
        <v>927485.7</v>
      </c>
      <c r="AM76" s="29">
        <f t="shared" si="9"/>
        <v>64536.639999999999</v>
      </c>
      <c r="AN76" s="19">
        <f t="shared" si="10"/>
        <v>862949.05999999994</v>
      </c>
      <c r="AO76" s="13">
        <f t="shared" si="11"/>
        <v>3488510.5</v>
      </c>
      <c r="AP76" s="14">
        <f t="shared" si="12"/>
        <v>3831706.39</v>
      </c>
      <c r="AQ76" s="24">
        <f t="shared" si="7"/>
        <v>-343195.89000000013</v>
      </c>
    </row>
    <row r="77" spans="1:43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2600</v>
      </c>
      <c r="F77">
        <v>259715.64</v>
      </c>
      <c r="G77">
        <v>31270.13</v>
      </c>
      <c r="H77">
        <v>84559.35</v>
      </c>
      <c r="J77">
        <v>407347.08</v>
      </c>
      <c r="K77">
        <v>483258.6</v>
      </c>
      <c r="O77">
        <v>7150</v>
      </c>
      <c r="U77">
        <v>53190.37</v>
      </c>
      <c r="V77">
        <v>1211766.1200000001</v>
      </c>
      <c r="X77">
        <v>709326.06</v>
      </c>
      <c r="Z77">
        <v>1835.99</v>
      </c>
      <c r="AB77">
        <v>2105720</v>
      </c>
      <c r="AC77">
        <v>536718.49</v>
      </c>
      <c r="AD77">
        <v>2023916</v>
      </c>
      <c r="AG77">
        <v>1168075.02</v>
      </c>
      <c r="AH77">
        <v>33075</v>
      </c>
      <c r="AJ77">
        <v>134490.21</v>
      </c>
      <c r="AL77" s="59">
        <f t="shared" si="8"/>
        <v>375545.12</v>
      </c>
      <c r="AM77" s="29">
        <f t="shared" si="9"/>
        <v>7150</v>
      </c>
      <c r="AN77" s="19">
        <f t="shared" si="10"/>
        <v>368395.12</v>
      </c>
      <c r="AO77" s="13">
        <f t="shared" si="11"/>
        <v>3353600.54</v>
      </c>
      <c r="AP77" s="14">
        <f t="shared" si="12"/>
        <v>3359556.23</v>
      </c>
      <c r="AQ77" s="24">
        <f t="shared" si="7"/>
        <v>-5955.6899999999441</v>
      </c>
    </row>
    <row r="78" spans="1:43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2601</v>
      </c>
      <c r="F78">
        <v>231057.09</v>
      </c>
      <c r="G78">
        <v>13959.3</v>
      </c>
      <c r="H78">
        <v>11144.1</v>
      </c>
      <c r="J78">
        <v>4</v>
      </c>
      <c r="K78">
        <v>390095.52</v>
      </c>
      <c r="O78">
        <v>41767.660000000003</v>
      </c>
      <c r="Q78">
        <v>54325</v>
      </c>
      <c r="R78">
        <v>567</v>
      </c>
      <c r="U78">
        <v>-410994.7</v>
      </c>
      <c r="V78">
        <v>1379368.14</v>
      </c>
      <c r="X78">
        <v>1225982.8600000001</v>
      </c>
      <c r="Y78">
        <v>112850</v>
      </c>
      <c r="Z78">
        <v>1161.56</v>
      </c>
      <c r="AC78">
        <v>631400</v>
      </c>
      <c r="AD78">
        <v>338152</v>
      </c>
      <c r="AF78">
        <v>42708</v>
      </c>
      <c r="AG78">
        <v>1738914.55</v>
      </c>
      <c r="AH78">
        <v>268392.96000000002</v>
      </c>
      <c r="AJ78">
        <v>2000</v>
      </c>
      <c r="AL78" s="59">
        <f t="shared" si="8"/>
        <v>256160.49</v>
      </c>
      <c r="AM78" s="29">
        <f t="shared" si="9"/>
        <v>96659.66</v>
      </c>
      <c r="AN78" s="19">
        <f t="shared" si="10"/>
        <v>159500.82999999999</v>
      </c>
      <c r="AO78" s="13">
        <f t="shared" si="11"/>
        <v>1971394.4200000002</v>
      </c>
      <c r="AP78" s="14">
        <f t="shared" si="12"/>
        <v>2390167.5099999998</v>
      </c>
      <c r="AQ78" s="24">
        <f t="shared" si="7"/>
        <v>-418773.08999999962</v>
      </c>
    </row>
    <row r="79" spans="1:43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2602</v>
      </c>
      <c r="F79">
        <v>115622.12</v>
      </c>
      <c r="G79">
        <v>0</v>
      </c>
      <c r="H79">
        <v>0</v>
      </c>
      <c r="J79">
        <v>92986.41</v>
      </c>
      <c r="K79">
        <v>341356.6</v>
      </c>
      <c r="O79">
        <v>9100</v>
      </c>
      <c r="Q79">
        <v>69755</v>
      </c>
      <c r="T79">
        <v>754493.57</v>
      </c>
      <c r="U79">
        <v>-1445656.81</v>
      </c>
      <c r="V79">
        <v>1583723.57</v>
      </c>
      <c r="X79">
        <v>966975.44</v>
      </c>
      <c r="AB79">
        <v>1637080</v>
      </c>
      <c r="AC79">
        <v>68500</v>
      </c>
      <c r="AD79">
        <v>1968274</v>
      </c>
      <c r="AF79">
        <v>13370</v>
      </c>
      <c r="AG79">
        <v>827981.41</v>
      </c>
      <c r="AH79">
        <v>106524.23</v>
      </c>
      <c r="AJ79">
        <v>177856</v>
      </c>
      <c r="AL79" s="59">
        <f t="shared" si="8"/>
        <v>115622.12</v>
      </c>
      <c r="AM79" s="29">
        <f t="shared" si="9"/>
        <v>78855</v>
      </c>
      <c r="AN79" s="19">
        <f t="shared" si="10"/>
        <v>36767.119999999995</v>
      </c>
      <c r="AO79" s="13">
        <f t="shared" si="11"/>
        <v>2672555.44</v>
      </c>
      <c r="AP79" s="14">
        <f t="shared" si="12"/>
        <v>3094005.64</v>
      </c>
      <c r="AQ79" s="24">
        <f t="shared" si="7"/>
        <v>-421450.20000000019</v>
      </c>
    </row>
    <row r="80" spans="1:43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2603</v>
      </c>
      <c r="F80">
        <v>251970.93</v>
      </c>
      <c r="G80">
        <v>0</v>
      </c>
      <c r="H80">
        <v>39418.32</v>
      </c>
      <c r="J80">
        <v>2</v>
      </c>
      <c r="K80">
        <v>129966.63</v>
      </c>
      <c r="N80">
        <v>6000</v>
      </c>
      <c r="O80">
        <v>3600</v>
      </c>
      <c r="R80">
        <v>3497.47</v>
      </c>
      <c r="U80">
        <v>-71525.279999999999</v>
      </c>
      <c r="V80">
        <v>378255.64</v>
      </c>
      <c r="X80">
        <v>908216.36</v>
      </c>
      <c r="Y80">
        <v>56000</v>
      </c>
      <c r="Z80">
        <v>1311.91</v>
      </c>
      <c r="AB80">
        <v>1032400</v>
      </c>
      <c r="AC80">
        <v>276805.65999999997</v>
      </c>
      <c r="AD80">
        <v>1386726</v>
      </c>
      <c r="AE80">
        <v>1288</v>
      </c>
      <c r="AF80">
        <v>60064</v>
      </c>
      <c r="AG80">
        <v>653829.81000000006</v>
      </c>
      <c r="AH80">
        <v>67379.89</v>
      </c>
      <c r="AJ80">
        <v>3916.18</v>
      </c>
      <c r="AL80" s="59">
        <f t="shared" si="8"/>
        <v>291389.25</v>
      </c>
      <c r="AM80" s="29">
        <f t="shared" si="9"/>
        <v>13097.47</v>
      </c>
      <c r="AN80" s="19">
        <f t="shared" si="10"/>
        <v>278291.78000000003</v>
      </c>
      <c r="AO80" s="13">
        <f t="shared" si="11"/>
        <v>2274733.9300000002</v>
      </c>
      <c r="AP80" s="14">
        <f t="shared" si="12"/>
        <v>2173203.8800000004</v>
      </c>
      <c r="AQ80" s="24">
        <f t="shared" si="7"/>
        <v>101530.04999999981</v>
      </c>
    </row>
    <row r="81" spans="1:43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2604</v>
      </c>
      <c r="F81">
        <v>803821.36</v>
      </c>
      <c r="G81">
        <v>4100</v>
      </c>
      <c r="H81">
        <v>97094.56</v>
      </c>
      <c r="J81">
        <v>-5654.02</v>
      </c>
      <c r="K81">
        <v>278012.40000000002</v>
      </c>
      <c r="O81">
        <v>12300</v>
      </c>
      <c r="R81">
        <v>1031</v>
      </c>
      <c r="U81">
        <v>473579.27</v>
      </c>
      <c r="V81">
        <v>646396.12</v>
      </c>
      <c r="X81">
        <v>601184.04</v>
      </c>
      <c r="Y81">
        <v>92400</v>
      </c>
      <c r="Z81">
        <v>4075.22</v>
      </c>
      <c r="AB81">
        <v>579380</v>
      </c>
      <c r="AC81">
        <v>36831.4</v>
      </c>
      <c r="AD81">
        <v>804315</v>
      </c>
      <c r="AE81">
        <v>5456</v>
      </c>
      <c r="AG81">
        <v>437308.15999999997</v>
      </c>
      <c r="AH81">
        <v>19723.59</v>
      </c>
      <c r="AJ81">
        <v>3000</v>
      </c>
      <c r="AL81" s="59">
        <f t="shared" si="8"/>
        <v>905015.91999999993</v>
      </c>
      <c r="AM81" s="29">
        <f t="shared" si="9"/>
        <v>13331</v>
      </c>
      <c r="AN81" s="19">
        <f t="shared" si="10"/>
        <v>891684.91999999993</v>
      </c>
      <c r="AO81" s="13">
        <f t="shared" si="11"/>
        <v>1313870.6599999999</v>
      </c>
      <c r="AP81" s="14">
        <f t="shared" si="12"/>
        <v>1269802.75</v>
      </c>
      <c r="AQ81" s="24">
        <f t="shared" si="7"/>
        <v>44067.909999999916</v>
      </c>
    </row>
    <row r="82" spans="1:43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2605</v>
      </c>
      <c r="F82">
        <v>688748.56</v>
      </c>
      <c r="G82">
        <v>0</v>
      </c>
      <c r="H82">
        <v>70698.990000000005</v>
      </c>
      <c r="J82">
        <v>2112059.16</v>
      </c>
      <c r="K82">
        <v>224774.37</v>
      </c>
      <c r="N82">
        <v>6000</v>
      </c>
      <c r="O82">
        <v>15800</v>
      </c>
      <c r="R82">
        <v>1133</v>
      </c>
      <c r="U82">
        <v>-471429.11</v>
      </c>
      <c r="V82">
        <v>3382854.97</v>
      </c>
      <c r="X82">
        <v>1107720.22</v>
      </c>
      <c r="Y82">
        <v>142535</v>
      </c>
      <c r="Z82">
        <v>2594.5700000000002</v>
      </c>
      <c r="AB82">
        <v>992290</v>
      </c>
      <c r="AC82">
        <v>141600</v>
      </c>
      <c r="AD82">
        <v>1254130</v>
      </c>
      <c r="AE82">
        <v>7020</v>
      </c>
      <c r="AF82">
        <v>6676</v>
      </c>
      <c r="AG82">
        <v>722318.37</v>
      </c>
      <c r="AH82">
        <v>231673.2</v>
      </c>
      <c r="AJ82">
        <v>3000</v>
      </c>
      <c r="AL82" s="59">
        <f t="shared" si="8"/>
        <v>759447.55</v>
      </c>
      <c r="AM82" s="29">
        <f t="shared" si="9"/>
        <v>22933</v>
      </c>
      <c r="AN82" s="19">
        <f t="shared" si="10"/>
        <v>736514.55</v>
      </c>
      <c r="AO82" s="13">
        <f t="shared" si="11"/>
        <v>2386739.79</v>
      </c>
      <c r="AP82" s="14">
        <f t="shared" si="12"/>
        <v>2224817.5700000003</v>
      </c>
      <c r="AQ82" s="24">
        <f t="shared" si="7"/>
        <v>161922.21999999974</v>
      </c>
    </row>
    <row r="83" spans="1:43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2606</v>
      </c>
      <c r="F83">
        <v>274444.71000000002</v>
      </c>
      <c r="G83">
        <v>0</v>
      </c>
      <c r="H83">
        <v>13521.7</v>
      </c>
      <c r="J83">
        <v>341374.52</v>
      </c>
      <c r="K83">
        <v>252991.91</v>
      </c>
      <c r="N83">
        <v>6000</v>
      </c>
      <c r="O83">
        <v>7380</v>
      </c>
      <c r="R83">
        <v>1486</v>
      </c>
      <c r="U83">
        <v>-89645.11</v>
      </c>
      <c r="V83">
        <v>1045747.78</v>
      </c>
      <c r="X83">
        <v>585206.30000000005</v>
      </c>
      <c r="Y83">
        <v>66000</v>
      </c>
      <c r="Z83">
        <v>1996.77</v>
      </c>
      <c r="AB83">
        <v>1056570</v>
      </c>
      <c r="AC83">
        <v>501360</v>
      </c>
      <c r="AD83">
        <v>1361739.36</v>
      </c>
      <c r="AE83">
        <v>20568</v>
      </c>
      <c r="AG83">
        <v>782412.51</v>
      </c>
      <c r="AH83">
        <v>132049.03</v>
      </c>
      <c r="AI83">
        <v>3000</v>
      </c>
      <c r="AL83" s="59">
        <f t="shared" si="8"/>
        <v>287966.41000000003</v>
      </c>
      <c r="AM83" s="29">
        <f t="shared" si="9"/>
        <v>14866</v>
      </c>
      <c r="AN83" s="19">
        <f t="shared" si="10"/>
        <v>273100.41000000003</v>
      </c>
      <c r="AO83" s="13">
        <f t="shared" si="11"/>
        <v>2211133.0700000003</v>
      </c>
      <c r="AP83" s="14">
        <f t="shared" si="12"/>
        <v>2299768.9</v>
      </c>
      <c r="AQ83" s="24">
        <f t="shared" si="7"/>
        <v>-88635.829999999609</v>
      </c>
    </row>
    <row r="84" spans="1:43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2607</v>
      </c>
      <c r="F84">
        <v>147452.25</v>
      </c>
      <c r="G84">
        <v>20040</v>
      </c>
      <c r="H84">
        <v>154050.69</v>
      </c>
      <c r="J84">
        <v>14385.03</v>
      </c>
      <c r="K84">
        <v>295893.84999999998</v>
      </c>
      <c r="N84">
        <v>6000</v>
      </c>
      <c r="O84">
        <v>22160</v>
      </c>
      <c r="R84">
        <v>5314.87</v>
      </c>
      <c r="U84">
        <v>350291.29</v>
      </c>
      <c r="V84">
        <v>353356.72</v>
      </c>
      <c r="X84">
        <v>664325.22</v>
      </c>
      <c r="Y84">
        <v>57000</v>
      </c>
      <c r="Z84">
        <v>998.59</v>
      </c>
      <c r="AB84">
        <v>1356851.3</v>
      </c>
      <c r="AC84">
        <v>543580</v>
      </c>
      <c r="AD84">
        <v>1797242.87</v>
      </c>
      <c r="AE84">
        <v>10400</v>
      </c>
      <c r="AF84">
        <v>32998</v>
      </c>
      <c r="AG84">
        <v>844445.34</v>
      </c>
      <c r="AH84">
        <v>39969.96</v>
      </c>
      <c r="AI84">
        <v>3000</v>
      </c>
      <c r="AL84" s="59">
        <f t="shared" si="8"/>
        <v>321542.94</v>
      </c>
      <c r="AM84" s="29">
        <f t="shared" si="9"/>
        <v>33474.870000000003</v>
      </c>
      <c r="AN84" s="19">
        <f t="shared" si="10"/>
        <v>288068.07</v>
      </c>
      <c r="AO84" s="13">
        <f t="shared" si="11"/>
        <v>2622755.11</v>
      </c>
      <c r="AP84" s="14">
        <f t="shared" si="12"/>
        <v>2728056.17</v>
      </c>
      <c r="AQ84" s="24">
        <f t="shared" si="7"/>
        <v>-105301.06000000006</v>
      </c>
    </row>
    <row r="85" spans="1:43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2608</v>
      </c>
      <c r="F85">
        <v>197768.24</v>
      </c>
      <c r="G85">
        <v>39200</v>
      </c>
      <c r="H85">
        <v>104540.98</v>
      </c>
      <c r="J85">
        <v>602262.37</v>
      </c>
      <c r="K85">
        <v>7099.94</v>
      </c>
      <c r="N85">
        <v>6000</v>
      </c>
      <c r="O85">
        <v>20230</v>
      </c>
      <c r="R85">
        <v>633</v>
      </c>
      <c r="U85">
        <v>373689.77</v>
      </c>
      <c r="V85">
        <v>628012.71</v>
      </c>
      <c r="X85">
        <v>832491.07</v>
      </c>
      <c r="Y85">
        <v>71000</v>
      </c>
      <c r="Z85">
        <v>1527.36</v>
      </c>
      <c r="AB85">
        <v>954900</v>
      </c>
      <c r="AC85">
        <v>128413.5</v>
      </c>
      <c r="AD85">
        <v>1101136</v>
      </c>
      <c r="AF85">
        <v>16164</v>
      </c>
      <c r="AG85">
        <v>793698.08</v>
      </c>
      <c r="AH85">
        <v>152024.98000000001</v>
      </c>
      <c r="AJ85">
        <v>3002.82</v>
      </c>
      <c r="AL85" s="59">
        <f t="shared" si="8"/>
        <v>341509.22</v>
      </c>
      <c r="AM85" s="29">
        <f t="shared" si="9"/>
        <v>26863</v>
      </c>
      <c r="AN85" s="19">
        <f t="shared" si="10"/>
        <v>314646.21999999997</v>
      </c>
      <c r="AO85" s="13">
        <f t="shared" si="11"/>
        <v>1988331.93</v>
      </c>
      <c r="AP85" s="14">
        <f t="shared" si="12"/>
        <v>2066025.8800000001</v>
      </c>
      <c r="AQ85" s="24">
        <f t="shared" si="7"/>
        <v>-77693.950000000186</v>
      </c>
    </row>
    <row r="86" spans="1:43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2609</v>
      </c>
      <c r="F86">
        <v>25258.69</v>
      </c>
      <c r="G86">
        <v>0</v>
      </c>
      <c r="H86">
        <v>30968.86</v>
      </c>
      <c r="J86">
        <v>3</v>
      </c>
      <c r="K86">
        <v>536774.42000000004</v>
      </c>
      <c r="N86">
        <v>6000</v>
      </c>
      <c r="O86">
        <v>11000</v>
      </c>
      <c r="R86">
        <v>2448.64</v>
      </c>
      <c r="U86">
        <v>276309.09999999998</v>
      </c>
      <c r="V86">
        <v>573056.03</v>
      </c>
      <c r="W86">
        <v>1701.62</v>
      </c>
      <c r="X86">
        <v>694768.43</v>
      </c>
      <c r="Y86">
        <v>68750</v>
      </c>
      <c r="AB86">
        <v>1901321</v>
      </c>
      <c r="AC86">
        <v>3421048.09</v>
      </c>
      <c r="AD86">
        <v>2338479</v>
      </c>
      <c r="AE86">
        <v>10064</v>
      </c>
      <c r="AF86">
        <v>54102</v>
      </c>
      <c r="AG86">
        <v>3683953.2</v>
      </c>
      <c r="AH86">
        <v>262957.69</v>
      </c>
      <c r="AJ86">
        <v>13842.05</v>
      </c>
      <c r="AL86" s="59">
        <f t="shared" si="8"/>
        <v>56227.55</v>
      </c>
      <c r="AM86" s="29">
        <f t="shared" si="9"/>
        <v>19448.64</v>
      </c>
      <c r="AN86" s="19">
        <f t="shared" si="10"/>
        <v>36778.910000000003</v>
      </c>
      <c r="AO86" s="13">
        <f t="shared" si="11"/>
        <v>6087589.1399999997</v>
      </c>
      <c r="AP86" s="14">
        <f t="shared" si="12"/>
        <v>6363397.9400000004</v>
      </c>
      <c r="AQ86" s="24">
        <f t="shared" si="7"/>
        <v>-275808.80000000075</v>
      </c>
    </row>
    <row r="87" spans="1:43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2610</v>
      </c>
      <c r="F87">
        <v>70024.25</v>
      </c>
      <c r="G87">
        <v>46080</v>
      </c>
      <c r="H87">
        <v>16037.22</v>
      </c>
      <c r="J87">
        <v>1053477.8</v>
      </c>
      <c r="K87">
        <v>146905.62</v>
      </c>
      <c r="N87">
        <v>5300</v>
      </c>
      <c r="O87">
        <v>7380</v>
      </c>
      <c r="R87">
        <v>651</v>
      </c>
      <c r="U87">
        <v>-655728</v>
      </c>
      <c r="V87">
        <v>1997218.5</v>
      </c>
      <c r="X87">
        <v>552542.79</v>
      </c>
      <c r="Y87">
        <v>172380</v>
      </c>
      <c r="Z87">
        <v>545.19000000000005</v>
      </c>
      <c r="AB87">
        <v>1360370</v>
      </c>
      <c r="AC87">
        <v>323288</v>
      </c>
      <c r="AD87">
        <v>1510152.42</v>
      </c>
      <c r="AE87">
        <v>13428</v>
      </c>
      <c r="AG87">
        <v>739678.75</v>
      </c>
      <c r="AH87">
        <v>165163.42000000001</v>
      </c>
      <c r="AJ87">
        <v>3000</v>
      </c>
      <c r="AL87" s="59">
        <f t="shared" si="8"/>
        <v>132141.47</v>
      </c>
      <c r="AM87" s="29">
        <f t="shared" si="9"/>
        <v>13331</v>
      </c>
      <c r="AN87" s="19">
        <f t="shared" si="10"/>
        <v>118810.47</v>
      </c>
      <c r="AO87" s="13">
        <f t="shared" si="11"/>
        <v>2409125.98</v>
      </c>
      <c r="AP87" s="14">
        <f t="shared" si="12"/>
        <v>2431422.59</v>
      </c>
      <c r="AQ87" s="24">
        <f t="shared" si="7"/>
        <v>-22296.60999999987</v>
      </c>
    </row>
    <row r="88" spans="1:43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2611</v>
      </c>
      <c r="F88">
        <v>175319.69</v>
      </c>
      <c r="G88">
        <v>64680</v>
      </c>
      <c r="H88">
        <v>154410.32999999999</v>
      </c>
      <c r="J88">
        <v>2966016.05</v>
      </c>
      <c r="K88">
        <v>143058.41</v>
      </c>
      <c r="N88">
        <v>6000</v>
      </c>
      <c r="O88">
        <v>6480</v>
      </c>
      <c r="R88">
        <v>1761</v>
      </c>
      <c r="U88">
        <v>3172647.26</v>
      </c>
      <c r="V88">
        <v>569833.9</v>
      </c>
      <c r="X88">
        <v>357625.66</v>
      </c>
      <c r="Y88">
        <v>420000</v>
      </c>
      <c r="Z88">
        <v>1416.83</v>
      </c>
      <c r="AB88">
        <v>691350</v>
      </c>
      <c r="AC88">
        <v>526233</v>
      </c>
      <c r="AD88">
        <v>1097619</v>
      </c>
      <c r="AE88">
        <v>14018</v>
      </c>
      <c r="AF88">
        <v>8474</v>
      </c>
      <c r="AG88">
        <v>865825.73</v>
      </c>
      <c r="AH88">
        <v>260888.87</v>
      </c>
      <c r="AJ88">
        <v>3037.57</v>
      </c>
      <c r="AL88" s="59">
        <f t="shared" si="8"/>
        <v>394410.02</v>
      </c>
      <c r="AM88" s="29">
        <f t="shared" si="9"/>
        <v>14241</v>
      </c>
      <c r="AN88" s="19">
        <f t="shared" si="10"/>
        <v>380169.02</v>
      </c>
      <c r="AO88" s="13">
        <f t="shared" si="11"/>
        <v>1996625.4899999998</v>
      </c>
      <c r="AP88" s="14">
        <f t="shared" si="12"/>
        <v>2249863.17</v>
      </c>
      <c r="AQ88" s="24">
        <f t="shared" si="7"/>
        <v>-253237.68000000017</v>
      </c>
    </row>
    <row r="89" spans="1:43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2612</v>
      </c>
      <c r="F89">
        <v>1010414.95</v>
      </c>
      <c r="G89">
        <v>0</v>
      </c>
      <c r="H89">
        <v>81193.429999999993</v>
      </c>
      <c r="J89">
        <v>6040.72</v>
      </c>
      <c r="K89">
        <v>281563.78000000003</v>
      </c>
      <c r="N89">
        <v>6000</v>
      </c>
      <c r="O89">
        <v>16652.41</v>
      </c>
      <c r="R89">
        <v>4856.74</v>
      </c>
      <c r="U89">
        <v>712305.35</v>
      </c>
      <c r="V89">
        <v>528870.26</v>
      </c>
      <c r="X89">
        <v>729981.73</v>
      </c>
      <c r="Y89">
        <v>598200</v>
      </c>
      <c r="Z89">
        <v>4275.25</v>
      </c>
      <c r="AB89">
        <v>1183440</v>
      </c>
      <c r="AC89">
        <v>493882</v>
      </c>
      <c r="AD89">
        <v>1589169</v>
      </c>
      <c r="AE89">
        <v>18456</v>
      </c>
      <c r="AG89">
        <v>1160772.75</v>
      </c>
      <c r="AH89">
        <v>127853.11</v>
      </c>
      <c r="AJ89">
        <v>3000</v>
      </c>
      <c r="AL89" s="59">
        <f t="shared" si="8"/>
        <v>1091608.3799999999</v>
      </c>
      <c r="AM89" s="29">
        <f t="shared" si="9"/>
        <v>27509.15</v>
      </c>
      <c r="AN89" s="19">
        <f t="shared" si="10"/>
        <v>1064099.23</v>
      </c>
      <c r="AO89" s="13">
        <f t="shared" si="11"/>
        <v>3009778.98</v>
      </c>
      <c r="AP89" s="14">
        <f t="shared" si="12"/>
        <v>2899250.86</v>
      </c>
      <c r="AQ89" s="24">
        <f t="shared" si="7"/>
        <v>110528.12000000011</v>
      </c>
    </row>
    <row r="90" spans="1:43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2613</v>
      </c>
      <c r="F90">
        <v>483558.61</v>
      </c>
      <c r="G90">
        <v>0</v>
      </c>
      <c r="H90">
        <v>717221.67</v>
      </c>
      <c r="J90">
        <v>429092.1</v>
      </c>
      <c r="K90">
        <v>113183.45</v>
      </c>
      <c r="N90">
        <v>5000</v>
      </c>
      <c r="O90">
        <v>7380</v>
      </c>
      <c r="R90">
        <v>4353</v>
      </c>
      <c r="S90">
        <v>260079.8</v>
      </c>
      <c r="U90">
        <v>386017.31</v>
      </c>
      <c r="V90">
        <v>713142.2</v>
      </c>
      <c r="X90">
        <v>1224489.24</v>
      </c>
      <c r="Z90">
        <v>1470.45</v>
      </c>
      <c r="AB90">
        <v>1361676.8</v>
      </c>
      <c r="AC90">
        <v>241600</v>
      </c>
      <c r="AD90">
        <v>1628212.8</v>
      </c>
      <c r="AG90">
        <v>710892.63</v>
      </c>
      <c r="AH90">
        <v>120047.54</v>
      </c>
      <c r="AI90">
        <v>3000</v>
      </c>
      <c r="AL90" s="59">
        <f t="shared" si="8"/>
        <v>1200780.28</v>
      </c>
      <c r="AM90" s="29">
        <f t="shared" si="9"/>
        <v>16733</v>
      </c>
      <c r="AN90" s="19">
        <f t="shared" si="10"/>
        <v>1184047.28</v>
      </c>
      <c r="AO90" s="13">
        <f t="shared" si="11"/>
        <v>2829236.49</v>
      </c>
      <c r="AP90" s="14">
        <f t="shared" si="12"/>
        <v>2462152.9700000002</v>
      </c>
      <c r="AQ90" s="24">
        <f t="shared" si="7"/>
        <v>367083.52000000002</v>
      </c>
    </row>
    <row r="91" spans="1:43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2614</v>
      </c>
      <c r="F91">
        <v>228956.97</v>
      </c>
      <c r="G91">
        <v>0</v>
      </c>
      <c r="H91">
        <v>22613.41</v>
      </c>
      <c r="J91">
        <v>3006.29</v>
      </c>
      <c r="K91">
        <v>242044.47</v>
      </c>
      <c r="N91">
        <v>12500</v>
      </c>
      <c r="O91">
        <v>3600</v>
      </c>
      <c r="R91">
        <v>608</v>
      </c>
      <c r="U91">
        <v>-102897.08</v>
      </c>
      <c r="V91">
        <v>673323.61</v>
      </c>
      <c r="X91">
        <v>796032.48</v>
      </c>
      <c r="Z91">
        <v>1174.56</v>
      </c>
      <c r="AB91">
        <v>886260</v>
      </c>
      <c r="AC91">
        <v>349734</v>
      </c>
      <c r="AD91">
        <v>1131054.07</v>
      </c>
      <c r="AE91">
        <v>17628</v>
      </c>
      <c r="AG91">
        <v>824745.45</v>
      </c>
      <c r="AH91">
        <v>147286.91</v>
      </c>
      <c r="AJ91">
        <v>3000</v>
      </c>
      <c r="AL91" s="59">
        <f t="shared" si="8"/>
        <v>251570.38</v>
      </c>
      <c r="AM91" s="29">
        <f t="shared" si="9"/>
        <v>16708</v>
      </c>
      <c r="AN91" s="19">
        <f t="shared" si="10"/>
        <v>234862.38</v>
      </c>
      <c r="AO91" s="13">
        <f t="shared" si="11"/>
        <v>2033201.04</v>
      </c>
      <c r="AP91" s="14">
        <f t="shared" si="12"/>
        <v>2123714.4300000002</v>
      </c>
      <c r="AQ91" s="24">
        <f t="shared" si="7"/>
        <v>-90513.39000000013</v>
      </c>
    </row>
    <row r="92" spans="1:43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2615</v>
      </c>
      <c r="F92">
        <v>464599.9</v>
      </c>
      <c r="G92">
        <v>12648</v>
      </c>
      <c r="H92">
        <v>27085.88</v>
      </c>
      <c r="J92">
        <v>3</v>
      </c>
      <c r="K92">
        <v>424908.79999999999</v>
      </c>
      <c r="N92">
        <v>5500</v>
      </c>
      <c r="O92">
        <v>7380</v>
      </c>
      <c r="R92">
        <v>1113</v>
      </c>
      <c r="U92">
        <v>-698323.28</v>
      </c>
      <c r="V92">
        <v>1404582.07</v>
      </c>
      <c r="X92">
        <v>377020.37</v>
      </c>
      <c r="Y92">
        <v>351000</v>
      </c>
      <c r="Z92">
        <v>2683.66</v>
      </c>
      <c r="AB92">
        <v>1094280</v>
      </c>
      <c r="AC92">
        <v>687614.52</v>
      </c>
      <c r="AD92">
        <v>1369877</v>
      </c>
      <c r="AE92">
        <v>9804</v>
      </c>
      <c r="AG92">
        <v>805980.11</v>
      </c>
      <c r="AH92">
        <v>114943.65</v>
      </c>
      <c r="AJ92">
        <v>3000</v>
      </c>
      <c r="AL92" s="59">
        <f t="shared" si="8"/>
        <v>504333.78</v>
      </c>
      <c r="AM92" s="29">
        <f t="shared" si="9"/>
        <v>13993</v>
      </c>
      <c r="AN92" s="19">
        <f t="shared" si="10"/>
        <v>490340.78</v>
      </c>
      <c r="AO92" s="13">
        <f t="shared" si="11"/>
        <v>2512598.5499999998</v>
      </c>
      <c r="AP92" s="14">
        <f t="shared" si="12"/>
        <v>2303604.7599999998</v>
      </c>
      <c r="AQ92" s="24">
        <f t="shared" si="7"/>
        <v>208993.79000000004</v>
      </c>
    </row>
    <row r="93" spans="1:43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2616</v>
      </c>
      <c r="F93">
        <v>237524.84</v>
      </c>
      <c r="G93">
        <v>0</v>
      </c>
      <c r="H93">
        <v>38017.370000000003</v>
      </c>
      <c r="J93">
        <v>1</v>
      </c>
      <c r="K93">
        <v>72294.899999999994</v>
      </c>
      <c r="N93">
        <v>6300</v>
      </c>
      <c r="R93">
        <v>1846</v>
      </c>
      <c r="U93">
        <v>-697609.14</v>
      </c>
      <c r="V93">
        <v>819557.49</v>
      </c>
      <c r="X93">
        <v>364302.15</v>
      </c>
      <c r="Y93">
        <v>372700</v>
      </c>
      <c r="Z93">
        <v>451.3</v>
      </c>
      <c r="AB93">
        <v>1666800</v>
      </c>
      <c r="AC93">
        <v>559920</v>
      </c>
      <c r="AD93">
        <v>2055096.57</v>
      </c>
      <c r="AE93">
        <v>19208</v>
      </c>
      <c r="AG93">
        <v>597217.39</v>
      </c>
      <c r="AH93">
        <v>71907.73</v>
      </c>
      <c r="AJ93">
        <v>3000</v>
      </c>
      <c r="AL93" s="59">
        <f t="shared" si="8"/>
        <v>275542.21000000002</v>
      </c>
      <c r="AM93" s="29">
        <f t="shared" si="9"/>
        <v>8146</v>
      </c>
      <c r="AN93" s="19">
        <f t="shared" si="10"/>
        <v>267396.21000000002</v>
      </c>
      <c r="AO93" s="13">
        <f t="shared" si="11"/>
        <v>2964173.45</v>
      </c>
      <c r="AP93" s="14">
        <f t="shared" si="12"/>
        <v>2746429.69</v>
      </c>
      <c r="AQ93" s="24">
        <f t="shared" si="7"/>
        <v>217743.76000000024</v>
      </c>
    </row>
    <row r="94" spans="1:43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2617</v>
      </c>
      <c r="F94">
        <v>420531.12</v>
      </c>
      <c r="G94">
        <v>0</v>
      </c>
      <c r="H94">
        <v>73864.25</v>
      </c>
      <c r="J94">
        <v>2</v>
      </c>
      <c r="K94">
        <v>332363.82</v>
      </c>
      <c r="N94">
        <v>11800</v>
      </c>
      <c r="O94">
        <v>7380</v>
      </c>
      <c r="R94">
        <v>0</v>
      </c>
      <c r="U94">
        <v>493654.88</v>
      </c>
      <c r="V94">
        <v>474645.55</v>
      </c>
      <c r="X94">
        <v>1236652.47</v>
      </c>
      <c r="Z94">
        <v>2229.86</v>
      </c>
      <c r="AB94">
        <v>1860050.5</v>
      </c>
      <c r="AC94">
        <v>264400</v>
      </c>
      <c r="AD94">
        <v>1986892.5</v>
      </c>
      <c r="AF94">
        <v>5148</v>
      </c>
      <c r="AG94">
        <v>1402654.24</v>
      </c>
      <c r="AH94">
        <v>126357.33</v>
      </c>
      <c r="AJ94">
        <v>3000</v>
      </c>
      <c r="AL94" s="59">
        <f t="shared" si="8"/>
        <v>494395.37</v>
      </c>
      <c r="AM94" s="29">
        <f t="shared" si="9"/>
        <v>19180</v>
      </c>
      <c r="AN94" s="19">
        <f t="shared" si="10"/>
        <v>475215.37</v>
      </c>
      <c r="AO94" s="13">
        <f t="shared" si="11"/>
        <v>3363332.83</v>
      </c>
      <c r="AP94" s="14">
        <f t="shared" si="12"/>
        <v>3524052.0700000003</v>
      </c>
      <c r="AQ94" s="24">
        <f t="shared" si="7"/>
        <v>-160719.24000000022</v>
      </c>
    </row>
    <row r="95" spans="1:43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2618</v>
      </c>
      <c r="F95">
        <v>525613.44999999995</v>
      </c>
      <c r="G95">
        <v>4100</v>
      </c>
      <c r="H95">
        <v>616163.06999999995</v>
      </c>
      <c r="J95">
        <v>-10152.69</v>
      </c>
      <c r="K95">
        <v>202801.83</v>
      </c>
      <c r="N95">
        <v>5600</v>
      </c>
      <c r="O95">
        <v>6690</v>
      </c>
      <c r="R95">
        <v>4119.87</v>
      </c>
      <c r="U95">
        <v>-162620.81</v>
      </c>
      <c r="V95">
        <v>1172968.6100000001</v>
      </c>
      <c r="X95">
        <v>805934.5</v>
      </c>
      <c r="Y95">
        <v>570500</v>
      </c>
      <c r="Z95">
        <v>2909.23</v>
      </c>
      <c r="AB95">
        <v>1120770</v>
      </c>
      <c r="AC95">
        <v>424764</v>
      </c>
      <c r="AD95">
        <v>1456479</v>
      </c>
      <c r="AE95">
        <v>13840</v>
      </c>
      <c r="AG95">
        <v>1074200.04</v>
      </c>
      <c r="AH95">
        <v>65285.08</v>
      </c>
      <c r="AJ95">
        <v>3305.62</v>
      </c>
      <c r="AL95" s="59">
        <f t="shared" si="8"/>
        <v>1145876.52</v>
      </c>
      <c r="AM95" s="29">
        <f t="shared" si="9"/>
        <v>16409.87</v>
      </c>
      <c r="AN95" s="19">
        <f t="shared" si="10"/>
        <v>1129466.6499999999</v>
      </c>
      <c r="AO95" s="13">
        <f t="shared" si="11"/>
        <v>2924877.73</v>
      </c>
      <c r="AP95" s="14">
        <f t="shared" si="12"/>
        <v>2613109.7400000002</v>
      </c>
      <c r="AQ95" s="24">
        <f t="shared" si="7"/>
        <v>311767.98999999976</v>
      </c>
    </row>
    <row r="96" spans="1:43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2619</v>
      </c>
      <c r="F96">
        <v>823438.48</v>
      </c>
      <c r="G96">
        <v>5640</v>
      </c>
      <c r="H96">
        <v>46994.64</v>
      </c>
      <c r="J96">
        <v>-53851.53</v>
      </c>
      <c r="K96">
        <v>190901.25</v>
      </c>
      <c r="N96">
        <v>18000</v>
      </c>
      <c r="O96">
        <v>11200</v>
      </c>
      <c r="R96">
        <v>850.19</v>
      </c>
      <c r="U96">
        <v>-163518.32</v>
      </c>
      <c r="V96">
        <v>1035380.1</v>
      </c>
      <c r="W96">
        <v>3619.38</v>
      </c>
      <c r="X96">
        <v>223061.31</v>
      </c>
      <c r="Y96">
        <v>42550</v>
      </c>
      <c r="AC96">
        <v>1161760.5900000001</v>
      </c>
      <c r="AD96">
        <v>215354.04</v>
      </c>
      <c r="AE96">
        <v>21662</v>
      </c>
      <c r="AF96">
        <v>704</v>
      </c>
      <c r="AG96">
        <v>858364.67</v>
      </c>
      <c r="AH96">
        <v>223607.7</v>
      </c>
      <c r="AJ96">
        <v>88</v>
      </c>
      <c r="AL96" s="59">
        <f t="shared" si="8"/>
        <v>876073.12</v>
      </c>
      <c r="AM96" s="29">
        <f t="shared" si="9"/>
        <v>30050.19</v>
      </c>
      <c r="AN96" s="19">
        <f t="shared" si="10"/>
        <v>846022.93</v>
      </c>
      <c r="AO96" s="13">
        <f t="shared" si="11"/>
        <v>1430991.28</v>
      </c>
      <c r="AP96" s="14">
        <f t="shared" si="12"/>
        <v>1319780.4099999999</v>
      </c>
      <c r="AQ96" s="24">
        <f t="shared" si="7"/>
        <v>111210.87000000011</v>
      </c>
    </row>
    <row r="97" spans="1:43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2620</v>
      </c>
      <c r="F97">
        <v>687702.14</v>
      </c>
      <c r="G97">
        <v>229753.21</v>
      </c>
      <c r="H97">
        <v>307120.08</v>
      </c>
      <c r="J97">
        <v>659716.77</v>
      </c>
      <c r="K97">
        <v>226641.74</v>
      </c>
      <c r="N97">
        <v>6500</v>
      </c>
      <c r="O97">
        <v>3600</v>
      </c>
      <c r="R97">
        <v>5121</v>
      </c>
      <c r="U97">
        <v>324265.15999999997</v>
      </c>
      <c r="V97">
        <v>1242259.96</v>
      </c>
      <c r="X97">
        <v>1435864.13</v>
      </c>
      <c r="Z97">
        <v>416.66</v>
      </c>
      <c r="AB97">
        <v>963475.6</v>
      </c>
      <c r="AC97">
        <v>250037.73</v>
      </c>
      <c r="AD97">
        <v>1389788.6</v>
      </c>
      <c r="AE97">
        <v>9740</v>
      </c>
      <c r="AG97">
        <v>509380.51</v>
      </c>
      <c r="AH97">
        <v>158436.88</v>
      </c>
      <c r="AJ97">
        <v>53260.31</v>
      </c>
      <c r="AL97" s="59">
        <f t="shared" si="8"/>
        <v>1224575.43</v>
      </c>
      <c r="AM97" s="29">
        <f t="shared" si="9"/>
        <v>15221</v>
      </c>
      <c r="AN97" s="19">
        <f t="shared" si="10"/>
        <v>1209354.43</v>
      </c>
      <c r="AO97" s="13">
        <f t="shared" si="11"/>
        <v>2649794.1199999996</v>
      </c>
      <c r="AP97" s="14">
        <f t="shared" si="12"/>
        <v>2120606.3000000003</v>
      </c>
      <c r="AQ97" s="24">
        <f t="shared" si="7"/>
        <v>529187.81999999937</v>
      </c>
    </row>
    <row r="98" spans="1:43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2621</v>
      </c>
      <c r="F98">
        <v>482933.62</v>
      </c>
      <c r="G98">
        <v>13800</v>
      </c>
      <c r="H98">
        <v>151888.82</v>
      </c>
      <c r="J98">
        <v>1417006.2</v>
      </c>
      <c r="K98">
        <v>241753.81</v>
      </c>
      <c r="N98">
        <v>11300</v>
      </c>
      <c r="O98">
        <v>3600</v>
      </c>
      <c r="R98">
        <v>83250</v>
      </c>
      <c r="U98">
        <v>-387922.59</v>
      </c>
      <c r="V98">
        <v>2616413.23</v>
      </c>
      <c r="X98">
        <v>457308.79</v>
      </c>
      <c r="Y98">
        <v>138086</v>
      </c>
      <c r="Z98">
        <v>3132.64</v>
      </c>
      <c r="AB98">
        <v>1172050</v>
      </c>
      <c r="AC98">
        <v>652053.79</v>
      </c>
      <c r="AD98">
        <v>1385662</v>
      </c>
      <c r="AE98">
        <v>17872</v>
      </c>
      <c r="AG98">
        <v>719283</v>
      </c>
      <c r="AH98">
        <v>266072.40999999997</v>
      </c>
      <c r="AJ98">
        <v>53000</v>
      </c>
      <c r="AL98" s="59">
        <f t="shared" si="8"/>
        <v>648622.43999999994</v>
      </c>
      <c r="AM98" s="29">
        <f t="shared" si="9"/>
        <v>98150</v>
      </c>
      <c r="AN98" s="19">
        <f t="shared" si="10"/>
        <v>550472.43999999994</v>
      </c>
      <c r="AO98" s="13">
        <f t="shared" si="11"/>
        <v>2422631.2200000002</v>
      </c>
      <c r="AP98" s="14">
        <f t="shared" si="12"/>
        <v>2441889.41</v>
      </c>
      <c r="AQ98" s="24">
        <f t="shared" si="7"/>
        <v>-19258.189999999944</v>
      </c>
    </row>
    <row r="99" spans="1:43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2622</v>
      </c>
      <c r="F99">
        <v>26680.63</v>
      </c>
      <c r="G99">
        <v>0</v>
      </c>
      <c r="H99">
        <v>28715.16</v>
      </c>
      <c r="J99">
        <v>11</v>
      </c>
      <c r="K99">
        <v>77683.63</v>
      </c>
      <c r="O99">
        <v>13500</v>
      </c>
      <c r="R99">
        <v>1001.3</v>
      </c>
      <c r="U99">
        <v>-2017661.69</v>
      </c>
      <c r="V99">
        <v>2310952.34</v>
      </c>
      <c r="X99">
        <v>769116.06</v>
      </c>
      <c r="Y99">
        <v>130000</v>
      </c>
      <c r="Z99">
        <v>412.07</v>
      </c>
      <c r="AB99">
        <v>1014600</v>
      </c>
      <c r="AC99">
        <v>296217.87</v>
      </c>
      <c r="AD99">
        <v>1274480</v>
      </c>
      <c r="AF99">
        <v>17244</v>
      </c>
      <c r="AG99">
        <v>1057517.1100000001</v>
      </c>
      <c r="AH99">
        <v>35806.42</v>
      </c>
      <c r="AL99" s="59">
        <f t="shared" si="8"/>
        <v>55395.79</v>
      </c>
      <c r="AM99" s="29">
        <f t="shared" si="9"/>
        <v>14501.3</v>
      </c>
      <c r="AN99" s="19">
        <f t="shared" si="10"/>
        <v>40894.490000000005</v>
      </c>
      <c r="AO99" s="13">
        <f t="shared" si="11"/>
        <v>2210346</v>
      </c>
      <c r="AP99" s="14">
        <f t="shared" si="12"/>
        <v>2385047.5300000003</v>
      </c>
      <c r="AQ99" s="24">
        <f t="shared" si="7"/>
        <v>-174701.53000000026</v>
      </c>
    </row>
    <row r="100" spans="1:43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2623</v>
      </c>
      <c r="F100">
        <v>75568.539999999994</v>
      </c>
      <c r="G100">
        <v>0</v>
      </c>
      <c r="H100">
        <v>31426.3</v>
      </c>
      <c r="J100">
        <v>1006735.1</v>
      </c>
      <c r="K100">
        <v>70947.460000000006</v>
      </c>
      <c r="O100">
        <v>34350</v>
      </c>
      <c r="R100">
        <v>532.72</v>
      </c>
      <c r="U100">
        <v>336488</v>
      </c>
      <c r="V100">
        <v>1228203.58</v>
      </c>
      <c r="X100">
        <v>696206.39</v>
      </c>
      <c r="Y100">
        <v>130000</v>
      </c>
      <c r="Z100">
        <v>1046.7</v>
      </c>
      <c r="AB100">
        <v>1186900</v>
      </c>
      <c r="AC100">
        <v>429861.06</v>
      </c>
      <c r="AD100">
        <v>1427680</v>
      </c>
      <c r="AE100">
        <v>3424</v>
      </c>
      <c r="AG100">
        <v>1309393.19</v>
      </c>
      <c r="AH100">
        <v>118413.86</v>
      </c>
      <c r="AL100" s="59">
        <f t="shared" si="8"/>
        <v>106994.84</v>
      </c>
      <c r="AM100" s="29">
        <f t="shared" si="9"/>
        <v>34882.720000000001</v>
      </c>
      <c r="AN100" s="19">
        <f t="shared" si="10"/>
        <v>72112.12</v>
      </c>
      <c r="AO100" s="13">
        <f t="shared" si="11"/>
        <v>2444014.15</v>
      </c>
      <c r="AP100" s="14">
        <f t="shared" si="12"/>
        <v>2858911.05</v>
      </c>
      <c r="AQ100" s="24">
        <f t="shared" si="7"/>
        <v>-414896.89999999991</v>
      </c>
    </row>
    <row r="101" spans="1:43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2624</v>
      </c>
      <c r="F101">
        <v>422874.93</v>
      </c>
      <c r="G101">
        <v>24336</v>
      </c>
      <c r="H101">
        <v>61839.66</v>
      </c>
      <c r="J101">
        <v>1024474.75</v>
      </c>
      <c r="K101">
        <v>94956.27</v>
      </c>
      <c r="O101">
        <v>7000</v>
      </c>
      <c r="R101">
        <v>327.10000000000002</v>
      </c>
      <c r="U101">
        <v>56918.720000000001</v>
      </c>
      <c r="V101">
        <v>1322855.6000000001</v>
      </c>
      <c r="X101">
        <v>751600.74</v>
      </c>
      <c r="Y101">
        <v>200000</v>
      </c>
      <c r="Z101">
        <v>800.77</v>
      </c>
      <c r="AB101">
        <v>1085350</v>
      </c>
      <c r="AC101">
        <v>854239.49</v>
      </c>
      <c r="AD101">
        <v>1345467</v>
      </c>
      <c r="AE101">
        <v>37128</v>
      </c>
      <c r="AG101">
        <v>1061275.25</v>
      </c>
      <c r="AH101">
        <v>106740.56</v>
      </c>
      <c r="AI101">
        <v>100000</v>
      </c>
      <c r="AL101" s="59">
        <f t="shared" si="8"/>
        <v>509050.58999999997</v>
      </c>
      <c r="AM101" s="29">
        <f t="shared" si="9"/>
        <v>7327.1</v>
      </c>
      <c r="AN101" s="19">
        <f t="shared" si="10"/>
        <v>501723.49</v>
      </c>
      <c r="AO101" s="13">
        <f t="shared" si="11"/>
        <v>2891991</v>
      </c>
      <c r="AP101" s="14">
        <f t="shared" si="12"/>
        <v>2650610.81</v>
      </c>
      <c r="AQ101" s="24">
        <f t="shared" si="7"/>
        <v>241380.18999999994</v>
      </c>
    </row>
    <row r="102" spans="1:43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2625</v>
      </c>
      <c r="F102">
        <v>525707.25</v>
      </c>
      <c r="G102">
        <v>0</v>
      </c>
      <c r="H102">
        <v>158064.74</v>
      </c>
      <c r="J102">
        <v>841938.24</v>
      </c>
      <c r="K102">
        <v>246239.03</v>
      </c>
      <c r="O102">
        <v>9270</v>
      </c>
      <c r="R102">
        <v>0</v>
      </c>
      <c r="U102">
        <v>-746422.78</v>
      </c>
      <c r="V102">
        <v>2235714.37</v>
      </c>
      <c r="X102">
        <v>1148832.1599999999</v>
      </c>
      <c r="Y102">
        <v>199750</v>
      </c>
      <c r="Z102">
        <v>628.55999999999995</v>
      </c>
      <c r="AB102">
        <v>1483104.11</v>
      </c>
      <c r="AC102">
        <v>178000</v>
      </c>
      <c r="AD102">
        <v>1612280.11</v>
      </c>
      <c r="AE102">
        <v>5440</v>
      </c>
      <c r="AF102">
        <v>13596</v>
      </c>
      <c r="AG102">
        <v>936907.6</v>
      </c>
      <c r="AH102">
        <v>168703.45</v>
      </c>
      <c r="AL102" s="59">
        <f t="shared" si="8"/>
        <v>683771.99</v>
      </c>
      <c r="AM102" s="29">
        <f t="shared" si="9"/>
        <v>9270</v>
      </c>
      <c r="AN102" s="19">
        <f t="shared" si="10"/>
        <v>674501.99</v>
      </c>
      <c r="AO102" s="13">
        <f t="shared" si="11"/>
        <v>3010314.83</v>
      </c>
      <c r="AP102" s="14">
        <f t="shared" si="12"/>
        <v>2736927.16</v>
      </c>
      <c r="AQ102" s="24">
        <f t="shared" si="7"/>
        <v>273387.66999999993</v>
      </c>
    </row>
    <row r="103" spans="1:43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2626</v>
      </c>
      <c r="F103">
        <v>449364.91</v>
      </c>
      <c r="G103">
        <v>0</v>
      </c>
      <c r="H103">
        <v>33346.01</v>
      </c>
      <c r="J103">
        <v>332167.55</v>
      </c>
      <c r="K103">
        <v>202240.06</v>
      </c>
      <c r="N103">
        <v>37200</v>
      </c>
      <c r="O103">
        <v>14174</v>
      </c>
      <c r="R103">
        <v>551.4</v>
      </c>
      <c r="T103">
        <v>-748729.96</v>
      </c>
      <c r="U103">
        <v>-197673.36</v>
      </c>
      <c r="V103">
        <v>1762414.5</v>
      </c>
      <c r="X103">
        <v>1125550.94</v>
      </c>
      <c r="Y103">
        <v>186000</v>
      </c>
      <c r="Z103">
        <v>796.16</v>
      </c>
      <c r="AB103">
        <v>1007465.8</v>
      </c>
      <c r="AC103">
        <v>32400</v>
      </c>
      <c r="AD103">
        <v>1269551.8</v>
      </c>
      <c r="AF103">
        <v>11120</v>
      </c>
      <c r="AG103">
        <v>786372.96</v>
      </c>
      <c r="AH103">
        <v>135986.19</v>
      </c>
      <c r="AL103" s="59">
        <f t="shared" si="8"/>
        <v>482710.92</v>
      </c>
      <c r="AM103" s="29">
        <f t="shared" si="9"/>
        <v>51925.4</v>
      </c>
      <c r="AN103" s="19">
        <f t="shared" si="10"/>
        <v>430785.51999999996</v>
      </c>
      <c r="AO103" s="13">
        <f t="shared" si="11"/>
        <v>2352212.9</v>
      </c>
      <c r="AP103" s="14">
        <f t="shared" si="12"/>
        <v>2203030.9500000002</v>
      </c>
      <c r="AQ103" s="24">
        <f t="shared" si="7"/>
        <v>149181.94999999972</v>
      </c>
    </row>
    <row r="104" spans="1:43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2627</v>
      </c>
      <c r="F104">
        <v>244787.98</v>
      </c>
      <c r="G104">
        <v>0</v>
      </c>
      <c r="H104">
        <v>11650.85</v>
      </c>
      <c r="J104">
        <v>1631421.65</v>
      </c>
      <c r="K104">
        <v>11843.42</v>
      </c>
      <c r="L104">
        <v>1</v>
      </c>
      <c r="O104">
        <v>11470</v>
      </c>
      <c r="R104">
        <v>1086</v>
      </c>
      <c r="U104">
        <v>1513290.93</v>
      </c>
      <c r="V104">
        <v>513834.47</v>
      </c>
      <c r="X104">
        <v>472754.33</v>
      </c>
      <c r="Y104">
        <v>73150</v>
      </c>
      <c r="Z104">
        <v>578.66999999999996</v>
      </c>
      <c r="AB104">
        <v>963172</v>
      </c>
      <c r="AC104">
        <v>204850.38</v>
      </c>
      <c r="AD104">
        <v>1036772</v>
      </c>
      <c r="AE104">
        <v>1280</v>
      </c>
      <c r="AF104">
        <v>8852</v>
      </c>
      <c r="AG104">
        <v>582042.56999999995</v>
      </c>
      <c r="AH104">
        <v>225535.31</v>
      </c>
      <c r="AL104" s="59">
        <f t="shared" si="8"/>
        <v>256438.83000000002</v>
      </c>
      <c r="AM104" s="29">
        <f t="shared" si="9"/>
        <v>12556</v>
      </c>
      <c r="AN104" s="19">
        <f t="shared" si="10"/>
        <v>243882.83000000002</v>
      </c>
      <c r="AO104" s="13">
        <f t="shared" si="11"/>
        <v>1714505.38</v>
      </c>
      <c r="AP104" s="14">
        <f t="shared" si="12"/>
        <v>1854481.88</v>
      </c>
      <c r="AQ104" s="24">
        <f t="shared" si="7"/>
        <v>-139976.5</v>
      </c>
    </row>
    <row r="105" spans="1:43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2628</v>
      </c>
      <c r="F105">
        <v>395215.89</v>
      </c>
      <c r="G105">
        <v>483917.65</v>
      </c>
      <c r="H105">
        <v>558986.23999999999</v>
      </c>
      <c r="J105">
        <v>324119.2</v>
      </c>
      <c r="K105">
        <v>139825.70000000001</v>
      </c>
      <c r="O105">
        <v>8925</v>
      </c>
      <c r="R105">
        <v>3369.78</v>
      </c>
      <c r="T105">
        <v>-1072542.6399999999</v>
      </c>
      <c r="U105">
        <v>-1679742.67</v>
      </c>
      <c r="V105">
        <v>3774792.24</v>
      </c>
      <c r="X105">
        <v>1903803.62</v>
      </c>
      <c r="Y105">
        <v>469551.25</v>
      </c>
      <c r="Z105">
        <v>831.85</v>
      </c>
      <c r="AB105">
        <v>1420147.8</v>
      </c>
      <c r="AC105">
        <v>23000</v>
      </c>
      <c r="AD105">
        <v>1725115.8</v>
      </c>
      <c r="AE105">
        <v>5400</v>
      </c>
      <c r="AF105">
        <v>23056</v>
      </c>
      <c r="AG105">
        <v>1166983.44</v>
      </c>
      <c r="AH105">
        <v>29516.31</v>
      </c>
      <c r="AL105" s="59">
        <f t="shared" si="8"/>
        <v>1438119.78</v>
      </c>
      <c r="AM105" s="29">
        <f t="shared" si="9"/>
        <v>12294.78</v>
      </c>
      <c r="AN105" s="19">
        <f t="shared" si="10"/>
        <v>1425825</v>
      </c>
      <c r="AO105" s="13">
        <f t="shared" si="11"/>
        <v>3817334.5200000005</v>
      </c>
      <c r="AP105" s="14">
        <f t="shared" si="12"/>
        <v>2950071.5500000003</v>
      </c>
      <c r="AQ105" s="24">
        <f t="shared" si="7"/>
        <v>867262.9700000002</v>
      </c>
    </row>
    <row r="106" spans="1:43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2629</v>
      </c>
      <c r="F106">
        <v>311552.84999999998</v>
      </c>
      <c r="G106">
        <v>19990</v>
      </c>
      <c r="H106">
        <v>24374.48</v>
      </c>
      <c r="J106">
        <v>220975.31</v>
      </c>
      <c r="K106">
        <v>253688.5</v>
      </c>
      <c r="R106">
        <v>2</v>
      </c>
      <c r="U106">
        <v>-1074589.79</v>
      </c>
      <c r="V106">
        <v>1908283.93</v>
      </c>
      <c r="X106">
        <v>923801.71</v>
      </c>
      <c r="Y106">
        <v>49990</v>
      </c>
      <c r="Z106">
        <v>928.67</v>
      </c>
      <c r="AB106">
        <v>1181300</v>
      </c>
      <c r="AD106">
        <v>1362972.83</v>
      </c>
      <c r="AE106">
        <v>49590</v>
      </c>
      <c r="AF106">
        <v>7792</v>
      </c>
      <c r="AG106">
        <v>709964.62</v>
      </c>
      <c r="AH106">
        <v>28815.93</v>
      </c>
      <c r="AL106" s="59">
        <f t="shared" si="8"/>
        <v>355917.32999999996</v>
      </c>
      <c r="AM106" s="29">
        <f t="shared" si="9"/>
        <v>2</v>
      </c>
      <c r="AN106" s="19">
        <f t="shared" si="10"/>
        <v>355915.32999999996</v>
      </c>
      <c r="AO106" s="13">
        <f t="shared" si="11"/>
        <v>2156020.38</v>
      </c>
      <c r="AP106" s="14">
        <f t="shared" si="12"/>
        <v>2159135.3800000004</v>
      </c>
      <c r="AQ106" s="24">
        <f t="shared" si="7"/>
        <v>-3115.0000000004657</v>
      </c>
    </row>
    <row r="107" spans="1:43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2630</v>
      </c>
      <c r="F107">
        <v>72767.429999999993</v>
      </c>
      <c r="G107">
        <v>0</v>
      </c>
      <c r="H107">
        <v>39460.120000000003</v>
      </c>
      <c r="J107">
        <v>80492.850000000006</v>
      </c>
      <c r="K107">
        <v>12789.08</v>
      </c>
      <c r="O107">
        <v>8287.5</v>
      </c>
      <c r="R107">
        <v>0</v>
      </c>
      <c r="U107">
        <v>-2110110.42</v>
      </c>
      <c r="V107">
        <v>2404357.2799999998</v>
      </c>
      <c r="X107">
        <v>1062823.3899999999</v>
      </c>
      <c r="Z107">
        <v>871.38</v>
      </c>
      <c r="AB107">
        <v>855104.8</v>
      </c>
      <c r="AC107">
        <v>128000</v>
      </c>
      <c r="AD107">
        <v>1163993.8</v>
      </c>
      <c r="AE107">
        <v>3410</v>
      </c>
      <c r="AF107">
        <v>38732</v>
      </c>
      <c r="AG107">
        <v>838670.74</v>
      </c>
      <c r="AH107">
        <v>99017.91</v>
      </c>
      <c r="AL107" s="59">
        <f t="shared" si="8"/>
        <v>112227.54999999999</v>
      </c>
      <c r="AM107" s="29">
        <f t="shared" si="9"/>
        <v>8287.5</v>
      </c>
      <c r="AN107" s="19">
        <f t="shared" si="10"/>
        <v>103940.04999999999</v>
      </c>
      <c r="AO107" s="13">
        <f t="shared" si="11"/>
        <v>2046799.5699999998</v>
      </c>
      <c r="AP107" s="14">
        <f t="shared" si="12"/>
        <v>2143824.4500000002</v>
      </c>
      <c r="AQ107" s="24">
        <f t="shared" si="7"/>
        <v>-97024.880000000354</v>
      </c>
    </row>
    <row r="108" spans="1:43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2631</v>
      </c>
      <c r="F108">
        <v>145133.49</v>
      </c>
      <c r="G108">
        <v>0</v>
      </c>
      <c r="H108">
        <v>43217.11</v>
      </c>
      <c r="J108">
        <v>7</v>
      </c>
      <c r="K108">
        <v>256456.77</v>
      </c>
      <c r="O108">
        <v>7000</v>
      </c>
      <c r="R108">
        <v>493.46</v>
      </c>
      <c r="U108">
        <v>-2712170.11</v>
      </c>
      <c r="V108">
        <v>3154007.83</v>
      </c>
      <c r="X108">
        <v>823963.01</v>
      </c>
      <c r="Y108">
        <v>71980</v>
      </c>
      <c r="Z108">
        <v>800.07</v>
      </c>
      <c r="AB108">
        <v>1330800</v>
      </c>
      <c r="AC108">
        <v>171000</v>
      </c>
      <c r="AD108">
        <v>1575239.1</v>
      </c>
      <c r="AE108">
        <v>13606</v>
      </c>
      <c r="AF108">
        <v>3368</v>
      </c>
      <c r="AG108">
        <v>775219.65</v>
      </c>
      <c r="AH108">
        <v>35627.14</v>
      </c>
      <c r="AL108" s="59">
        <f t="shared" si="8"/>
        <v>188350.59999999998</v>
      </c>
      <c r="AM108" s="29">
        <f t="shared" si="9"/>
        <v>7493.46</v>
      </c>
      <c r="AN108" s="19">
        <f t="shared" si="10"/>
        <v>180857.13999999998</v>
      </c>
      <c r="AO108" s="13">
        <f t="shared" si="11"/>
        <v>2398543.08</v>
      </c>
      <c r="AP108" s="14">
        <f t="shared" si="12"/>
        <v>2403059.89</v>
      </c>
      <c r="AQ108" s="24">
        <f t="shared" si="7"/>
        <v>-4516.8100000000559</v>
      </c>
    </row>
    <row r="109" spans="1:43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2632</v>
      </c>
      <c r="F109">
        <v>451848.08</v>
      </c>
      <c r="G109">
        <v>0</v>
      </c>
      <c r="H109">
        <v>73833.06</v>
      </c>
      <c r="J109">
        <v>1381723.59</v>
      </c>
      <c r="K109">
        <v>195568.88</v>
      </c>
      <c r="Q109">
        <v>150350</v>
      </c>
      <c r="R109">
        <v>0</v>
      </c>
      <c r="U109">
        <v>-1518157.26</v>
      </c>
      <c r="V109">
        <v>2272032.2400000002</v>
      </c>
      <c r="X109">
        <v>2732497.54</v>
      </c>
      <c r="Z109">
        <v>388.64</v>
      </c>
      <c r="AB109">
        <v>1176616.1000000001</v>
      </c>
      <c r="AC109">
        <v>112200</v>
      </c>
      <c r="AD109">
        <v>1375034.1</v>
      </c>
      <c r="AE109">
        <v>5620</v>
      </c>
      <c r="AG109">
        <v>1290183.6799999999</v>
      </c>
      <c r="AH109">
        <v>152115.87</v>
      </c>
      <c r="AL109" s="59">
        <f t="shared" si="8"/>
        <v>525681.14</v>
      </c>
      <c r="AM109" s="29">
        <f t="shared" si="9"/>
        <v>150350</v>
      </c>
      <c r="AN109" s="19">
        <f t="shared" si="10"/>
        <v>375331.14</v>
      </c>
      <c r="AO109" s="13">
        <f t="shared" si="11"/>
        <v>4021702.2800000003</v>
      </c>
      <c r="AP109" s="14">
        <f t="shared" si="12"/>
        <v>2822953.6500000004</v>
      </c>
      <c r="AQ109" s="24">
        <f t="shared" si="7"/>
        <v>1198748.6299999999</v>
      </c>
    </row>
    <row r="110" spans="1:43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2633</v>
      </c>
      <c r="F110">
        <v>74038.06</v>
      </c>
      <c r="G110">
        <v>0</v>
      </c>
      <c r="H110">
        <v>449758.5</v>
      </c>
      <c r="J110">
        <v>152341.16</v>
      </c>
      <c r="K110">
        <v>29865.13</v>
      </c>
      <c r="O110">
        <v>94704.4</v>
      </c>
      <c r="R110">
        <v>4774</v>
      </c>
      <c r="U110">
        <v>-1130054.67</v>
      </c>
      <c r="V110">
        <v>1679735.01</v>
      </c>
      <c r="X110">
        <v>691901.08</v>
      </c>
      <c r="Y110">
        <v>40000</v>
      </c>
      <c r="Z110">
        <v>142.52000000000001</v>
      </c>
      <c r="AB110">
        <v>482460</v>
      </c>
      <c r="AC110">
        <v>203800</v>
      </c>
      <c r="AD110">
        <v>720687</v>
      </c>
      <c r="AG110">
        <v>597715.52</v>
      </c>
      <c r="AH110">
        <v>43056.97</v>
      </c>
      <c r="AL110" s="59">
        <f t="shared" si="8"/>
        <v>523796.56</v>
      </c>
      <c r="AM110" s="29">
        <f t="shared" si="9"/>
        <v>99478.399999999994</v>
      </c>
      <c r="AN110" s="19">
        <f t="shared" si="10"/>
        <v>424318.16000000003</v>
      </c>
      <c r="AO110" s="13">
        <f t="shared" si="11"/>
        <v>1418303.6</v>
      </c>
      <c r="AP110" s="14">
        <f t="shared" si="12"/>
        <v>1361459.49</v>
      </c>
      <c r="AQ110" s="24">
        <f t="shared" si="7"/>
        <v>56844.110000000102</v>
      </c>
    </row>
    <row r="111" spans="1:43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2634</v>
      </c>
      <c r="F111">
        <v>494919.24</v>
      </c>
      <c r="G111">
        <v>0</v>
      </c>
      <c r="H111">
        <v>20483.740000000002</v>
      </c>
      <c r="J111">
        <v>6</v>
      </c>
      <c r="K111">
        <v>253138.38</v>
      </c>
      <c r="O111">
        <v>13500</v>
      </c>
      <c r="R111">
        <v>205.61</v>
      </c>
      <c r="U111">
        <v>-1408504.89</v>
      </c>
      <c r="V111">
        <v>1611506.92</v>
      </c>
      <c r="X111">
        <v>578604.46</v>
      </c>
      <c r="Y111">
        <v>60000</v>
      </c>
      <c r="Z111">
        <v>716.99</v>
      </c>
      <c r="AB111">
        <v>1406680</v>
      </c>
      <c r="AC111">
        <v>1096668.76</v>
      </c>
      <c r="AD111">
        <v>1651520</v>
      </c>
      <c r="AF111">
        <v>7260</v>
      </c>
      <c r="AG111">
        <v>805892.81</v>
      </c>
      <c r="AH111">
        <v>26157.68</v>
      </c>
      <c r="AI111">
        <v>100000</v>
      </c>
      <c r="AL111" s="59">
        <f t="shared" si="8"/>
        <v>515402.98</v>
      </c>
      <c r="AM111" s="29">
        <f t="shared" si="9"/>
        <v>13705.61</v>
      </c>
      <c r="AN111" s="19">
        <f t="shared" si="10"/>
        <v>501697.37</v>
      </c>
      <c r="AO111" s="13">
        <f t="shared" si="11"/>
        <v>3142670.21</v>
      </c>
      <c r="AP111" s="14">
        <f t="shared" si="12"/>
        <v>2590830.4900000002</v>
      </c>
      <c r="AQ111" s="24">
        <f t="shared" si="7"/>
        <v>551839.71999999974</v>
      </c>
    </row>
    <row r="112" spans="1:43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2635</v>
      </c>
      <c r="F112">
        <v>278131.78999999998</v>
      </c>
      <c r="G112">
        <v>208357.41</v>
      </c>
      <c r="H112">
        <v>492112.76</v>
      </c>
      <c r="J112">
        <v>-71020.19</v>
      </c>
      <c r="K112">
        <v>633696.04</v>
      </c>
      <c r="N112">
        <v>59800</v>
      </c>
      <c r="O112">
        <v>14753</v>
      </c>
      <c r="R112">
        <v>23835</v>
      </c>
      <c r="U112">
        <v>512734.75</v>
      </c>
      <c r="V112">
        <v>667875.67000000004</v>
      </c>
      <c r="X112">
        <v>372815.33</v>
      </c>
      <c r="Y112">
        <v>384000</v>
      </c>
      <c r="Z112">
        <v>906.52</v>
      </c>
      <c r="AB112">
        <v>114251.7</v>
      </c>
      <c r="AC112">
        <v>730655.58</v>
      </c>
      <c r="AD112">
        <v>286491.7</v>
      </c>
      <c r="AF112">
        <v>27768</v>
      </c>
      <c r="AG112">
        <v>958833.62</v>
      </c>
      <c r="AH112">
        <v>67256.42</v>
      </c>
      <c r="AL112" s="59">
        <f t="shared" si="8"/>
        <v>978601.96</v>
      </c>
      <c r="AM112" s="29">
        <f t="shared" si="9"/>
        <v>98388</v>
      </c>
      <c r="AN112" s="19">
        <f t="shared" si="10"/>
        <v>880213.96</v>
      </c>
      <c r="AO112" s="13">
        <f t="shared" si="11"/>
        <v>1602629.13</v>
      </c>
      <c r="AP112" s="14">
        <f t="shared" si="12"/>
        <v>1340349.74</v>
      </c>
      <c r="AQ112" s="24">
        <f t="shared" si="7"/>
        <v>262279.3899999999</v>
      </c>
    </row>
    <row r="113" spans="1:43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2636</v>
      </c>
      <c r="F113">
        <v>481092.06</v>
      </c>
      <c r="G113">
        <v>0</v>
      </c>
      <c r="H113">
        <v>38017.79</v>
      </c>
      <c r="J113">
        <v>373804.77</v>
      </c>
      <c r="K113">
        <v>103025.08</v>
      </c>
      <c r="L113">
        <v>1</v>
      </c>
      <c r="O113">
        <v>9270</v>
      </c>
      <c r="R113">
        <v>0</v>
      </c>
      <c r="U113">
        <v>320005.45</v>
      </c>
      <c r="V113">
        <v>654977.96</v>
      </c>
      <c r="X113">
        <v>957135.53</v>
      </c>
      <c r="Y113">
        <v>420000</v>
      </c>
      <c r="Z113">
        <v>1005.77</v>
      </c>
      <c r="AB113">
        <v>846653.8</v>
      </c>
      <c r="AC113">
        <v>114600</v>
      </c>
      <c r="AD113">
        <v>963122.8</v>
      </c>
      <c r="AE113">
        <v>7360</v>
      </c>
      <c r="AF113">
        <v>63460</v>
      </c>
      <c r="AG113">
        <v>1119636.1299999999</v>
      </c>
      <c r="AH113">
        <v>174128.88</v>
      </c>
      <c r="AL113" s="59">
        <f t="shared" si="8"/>
        <v>519109.85</v>
      </c>
      <c r="AM113" s="29">
        <f t="shared" si="9"/>
        <v>9270</v>
      </c>
      <c r="AN113" s="19">
        <f t="shared" si="10"/>
        <v>509839.85</v>
      </c>
      <c r="AO113" s="13">
        <f t="shared" si="11"/>
        <v>2339395.1</v>
      </c>
      <c r="AP113" s="14">
        <f t="shared" si="12"/>
        <v>2327707.8099999996</v>
      </c>
      <c r="AQ113" s="24">
        <f t="shared" si="7"/>
        <v>11687.290000000503</v>
      </c>
    </row>
    <row r="114" spans="1:43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2637</v>
      </c>
      <c r="F114">
        <v>662182.56999999995</v>
      </c>
      <c r="G114">
        <v>0</v>
      </c>
      <c r="H114">
        <v>162142.93</v>
      </c>
      <c r="J114">
        <v>93160.69</v>
      </c>
      <c r="K114">
        <v>249915.67</v>
      </c>
      <c r="N114">
        <v>0</v>
      </c>
      <c r="O114">
        <v>8400</v>
      </c>
      <c r="R114">
        <v>700</v>
      </c>
      <c r="U114">
        <v>-1916676.03</v>
      </c>
      <c r="V114">
        <v>3175397.16</v>
      </c>
      <c r="X114">
        <v>1086082.8899999999</v>
      </c>
      <c r="Y114">
        <v>583550</v>
      </c>
      <c r="Z114">
        <v>1305.8599999999999</v>
      </c>
      <c r="AB114">
        <v>1468368</v>
      </c>
      <c r="AC114">
        <v>35700</v>
      </c>
      <c r="AD114">
        <v>1681031</v>
      </c>
      <c r="AE114">
        <v>17250</v>
      </c>
      <c r="AF114">
        <v>22400</v>
      </c>
      <c r="AG114">
        <v>1432100.15</v>
      </c>
      <c r="AH114">
        <v>80644.87</v>
      </c>
      <c r="AJ114">
        <v>42000</v>
      </c>
      <c r="AL114" s="59">
        <f t="shared" si="8"/>
        <v>824325.5</v>
      </c>
      <c r="AM114" s="29">
        <f t="shared" si="9"/>
        <v>9100</v>
      </c>
      <c r="AN114" s="19">
        <f t="shared" si="10"/>
        <v>815225.5</v>
      </c>
      <c r="AO114" s="13">
        <f t="shared" si="11"/>
        <v>3175006.75</v>
      </c>
      <c r="AP114" s="14">
        <f t="shared" si="12"/>
        <v>3275426.02</v>
      </c>
      <c r="AQ114" s="24">
        <f t="shared" si="7"/>
        <v>-100419.27000000002</v>
      </c>
    </row>
    <row r="115" spans="1:43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2638</v>
      </c>
      <c r="F115">
        <v>503101.35</v>
      </c>
      <c r="G115">
        <v>0</v>
      </c>
      <c r="H115">
        <v>20320.98</v>
      </c>
      <c r="J115">
        <v>3067581.97</v>
      </c>
      <c r="K115">
        <v>129848.93</v>
      </c>
      <c r="O115">
        <v>14500</v>
      </c>
      <c r="R115">
        <v>299</v>
      </c>
      <c r="U115">
        <v>2644786.9</v>
      </c>
      <c r="V115">
        <v>1191484.79</v>
      </c>
      <c r="X115">
        <v>1034578.3</v>
      </c>
      <c r="Z115">
        <v>689.51</v>
      </c>
      <c r="AB115">
        <v>1205665.5</v>
      </c>
      <c r="AC115">
        <v>259900</v>
      </c>
      <c r="AD115">
        <v>1705815.5</v>
      </c>
      <c r="AE115">
        <v>1920</v>
      </c>
      <c r="AF115">
        <v>10148</v>
      </c>
      <c r="AG115">
        <v>670010.78</v>
      </c>
      <c r="AH115">
        <v>203156.49</v>
      </c>
      <c r="AJ115">
        <v>40000</v>
      </c>
      <c r="AL115" s="59">
        <f t="shared" si="8"/>
        <v>523422.32999999996</v>
      </c>
      <c r="AM115" s="29">
        <f t="shared" si="9"/>
        <v>14799</v>
      </c>
      <c r="AN115" s="19">
        <f t="shared" si="10"/>
        <v>508623.32999999996</v>
      </c>
      <c r="AO115" s="13">
        <f t="shared" si="11"/>
        <v>2500833.31</v>
      </c>
      <c r="AP115" s="14">
        <f t="shared" si="12"/>
        <v>2631050.7700000005</v>
      </c>
      <c r="AQ115" s="24">
        <f t="shared" si="7"/>
        <v>-130217.46000000043</v>
      </c>
    </row>
    <row r="116" spans="1:43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2639</v>
      </c>
      <c r="F116">
        <v>372590.57</v>
      </c>
      <c r="G116">
        <v>0</v>
      </c>
      <c r="H116">
        <v>285418.55</v>
      </c>
      <c r="J116">
        <v>1849173.18</v>
      </c>
      <c r="K116">
        <v>235453.07</v>
      </c>
      <c r="O116">
        <v>5000</v>
      </c>
      <c r="R116">
        <v>1183</v>
      </c>
      <c r="U116">
        <v>1913817.43</v>
      </c>
      <c r="V116">
        <v>918887.6</v>
      </c>
      <c r="X116">
        <v>802001.93</v>
      </c>
      <c r="Y116">
        <v>235000</v>
      </c>
      <c r="Z116">
        <v>685.22</v>
      </c>
      <c r="AB116">
        <v>1081520</v>
      </c>
      <c r="AC116">
        <v>234720</v>
      </c>
      <c r="AD116">
        <v>1440209</v>
      </c>
      <c r="AE116">
        <v>1520</v>
      </c>
      <c r="AF116">
        <v>10180</v>
      </c>
      <c r="AG116">
        <v>757835.83</v>
      </c>
      <c r="AH116">
        <v>200434.98</v>
      </c>
      <c r="AJ116">
        <v>40000</v>
      </c>
      <c r="AL116" s="59">
        <f t="shared" si="8"/>
        <v>658009.12</v>
      </c>
      <c r="AM116" s="29">
        <f t="shared" si="9"/>
        <v>6183</v>
      </c>
      <c r="AN116" s="19">
        <f t="shared" si="10"/>
        <v>651826.12</v>
      </c>
      <c r="AO116" s="13">
        <f t="shared" si="11"/>
        <v>2353927.15</v>
      </c>
      <c r="AP116" s="14">
        <f t="shared" si="12"/>
        <v>2450179.81</v>
      </c>
      <c r="AQ116" s="24">
        <f t="shared" si="7"/>
        <v>-96252.660000000149</v>
      </c>
    </row>
    <row r="117" spans="1:43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2640</v>
      </c>
      <c r="F117">
        <v>249339.31</v>
      </c>
      <c r="G117">
        <v>0</v>
      </c>
      <c r="H117">
        <v>70543.14</v>
      </c>
      <c r="J117">
        <v>101427.43</v>
      </c>
      <c r="K117">
        <v>106417.66</v>
      </c>
      <c r="O117">
        <v>19380</v>
      </c>
      <c r="R117">
        <v>1816</v>
      </c>
      <c r="U117">
        <v>-1309645.21</v>
      </c>
      <c r="V117">
        <v>1855787.89</v>
      </c>
      <c r="X117">
        <v>983210.7</v>
      </c>
      <c r="Y117">
        <v>154000</v>
      </c>
      <c r="Z117">
        <v>471.02</v>
      </c>
      <c r="AB117">
        <v>1245485.5</v>
      </c>
      <c r="AC117">
        <v>268180.8</v>
      </c>
      <c r="AD117">
        <v>1665112.5</v>
      </c>
      <c r="AE117">
        <v>13230</v>
      </c>
      <c r="AF117">
        <v>15004</v>
      </c>
      <c r="AG117">
        <v>904431.24</v>
      </c>
      <c r="AH117">
        <v>45681.42</v>
      </c>
      <c r="AJ117">
        <v>47500</v>
      </c>
      <c r="AL117" s="59">
        <f t="shared" si="8"/>
        <v>319882.45</v>
      </c>
      <c r="AM117" s="29">
        <f t="shared" si="9"/>
        <v>21196</v>
      </c>
      <c r="AN117" s="19">
        <f t="shared" si="10"/>
        <v>298686.45</v>
      </c>
      <c r="AO117" s="13">
        <f t="shared" si="11"/>
        <v>2651348.0199999996</v>
      </c>
      <c r="AP117" s="14">
        <f t="shared" si="12"/>
        <v>2690959.16</v>
      </c>
      <c r="AQ117" s="24">
        <f t="shared" si="7"/>
        <v>-39611.140000000596</v>
      </c>
    </row>
    <row r="118" spans="1:43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2641</v>
      </c>
      <c r="F118">
        <v>258568.9</v>
      </c>
      <c r="G118">
        <v>0</v>
      </c>
      <c r="H118">
        <v>173692.19</v>
      </c>
      <c r="J118">
        <v>259111.22</v>
      </c>
      <c r="K118">
        <v>290662.44</v>
      </c>
      <c r="N118">
        <v>0</v>
      </c>
      <c r="O118">
        <v>161022.5</v>
      </c>
      <c r="R118">
        <v>14303.38</v>
      </c>
      <c r="T118">
        <v>-2702167.29</v>
      </c>
      <c r="U118">
        <v>2194900.5699999998</v>
      </c>
      <c r="V118">
        <v>1498231.3</v>
      </c>
      <c r="W118">
        <v>348.76</v>
      </c>
      <c r="X118">
        <v>1145107</v>
      </c>
      <c r="Y118">
        <v>13555</v>
      </c>
      <c r="AB118">
        <v>967723.6</v>
      </c>
      <c r="AC118">
        <v>189696</v>
      </c>
      <c r="AD118">
        <v>1299467.6000000001</v>
      </c>
      <c r="AE118">
        <v>46010</v>
      </c>
      <c r="AG118">
        <v>984327.05</v>
      </c>
      <c r="AH118">
        <v>130881.42</v>
      </c>
      <c r="AJ118">
        <v>40000</v>
      </c>
      <c r="AL118" s="59">
        <f t="shared" si="8"/>
        <v>432261.08999999997</v>
      </c>
      <c r="AM118" s="29">
        <f t="shared" si="9"/>
        <v>175325.88</v>
      </c>
      <c r="AN118" s="19">
        <f t="shared" si="10"/>
        <v>256935.20999999996</v>
      </c>
      <c r="AO118" s="13">
        <f t="shared" si="11"/>
        <v>2316430.36</v>
      </c>
      <c r="AP118" s="14">
        <f t="shared" si="12"/>
        <v>2500686.0700000003</v>
      </c>
      <c r="AQ118" s="24">
        <f t="shared" si="7"/>
        <v>-184255.71000000043</v>
      </c>
    </row>
    <row r="119" spans="1:43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2642</v>
      </c>
      <c r="F119">
        <v>473978.19</v>
      </c>
      <c r="G119">
        <v>0</v>
      </c>
      <c r="H119">
        <v>28587.29</v>
      </c>
      <c r="J119">
        <v>1632933.6</v>
      </c>
      <c r="K119">
        <v>411552.39</v>
      </c>
      <c r="O119">
        <v>32400</v>
      </c>
      <c r="R119">
        <v>0</v>
      </c>
      <c r="U119">
        <v>2107694.31</v>
      </c>
      <c r="V119">
        <v>655276.54</v>
      </c>
      <c r="X119">
        <v>1252991.21</v>
      </c>
      <c r="Y119">
        <v>35000</v>
      </c>
      <c r="Z119">
        <v>547.6</v>
      </c>
      <c r="AB119">
        <v>703473.6</v>
      </c>
      <c r="AC119">
        <v>180900</v>
      </c>
      <c r="AD119">
        <v>1157490.6000000001</v>
      </c>
      <c r="AE119">
        <v>7100</v>
      </c>
      <c r="AF119">
        <v>13020</v>
      </c>
      <c r="AG119">
        <v>767082.35</v>
      </c>
      <c r="AH119">
        <v>434538.84</v>
      </c>
      <c r="AJ119">
        <v>42000</v>
      </c>
      <c r="AL119" s="59">
        <f t="shared" si="8"/>
        <v>502565.48</v>
      </c>
      <c r="AM119" s="29">
        <f t="shared" si="9"/>
        <v>32400</v>
      </c>
      <c r="AN119" s="19">
        <f t="shared" si="10"/>
        <v>470165.48</v>
      </c>
      <c r="AO119" s="13">
        <f t="shared" si="11"/>
        <v>2172912.41</v>
      </c>
      <c r="AP119" s="14">
        <f t="shared" si="12"/>
        <v>2421231.79</v>
      </c>
      <c r="AQ119" s="24">
        <f t="shared" si="7"/>
        <v>-248319.37999999989</v>
      </c>
    </row>
    <row r="120" spans="1:43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2643</v>
      </c>
      <c r="F120">
        <v>458381.52</v>
      </c>
      <c r="G120">
        <v>0</v>
      </c>
      <c r="H120">
        <v>47464.75</v>
      </c>
      <c r="J120">
        <v>893448.95</v>
      </c>
      <c r="K120">
        <v>78424.639999999999</v>
      </c>
      <c r="O120">
        <v>0</v>
      </c>
      <c r="R120">
        <v>0</v>
      </c>
      <c r="U120">
        <v>-325429.32</v>
      </c>
      <c r="V120">
        <v>1904716.16</v>
      </c>
      <c r="X120">
        <v>1504429.15</v>
      </c>
      <c r="Y120">
        <v>87490</v>
      </c>
      <c r="Z120">
        <v>1016.28</v>
      </c>
      <c r="AB120">
        <v>1429306.1</v>
      </c>
      <c r="AC120">
        <v>170655.91</v>
      </c>
      <c r="AD120">
        <v>1856401.1</v>
      </c>
      <c r="AE120">
        <v>45748</v>
      </c>
      <c r="AF120">
        <v>22932</v>
      </c>
      <c r="AG120">
        <v>1157905.27</v>
      </c>
      <c r="AH120">
        <v>151478.04999999999</v>
      </c>
      <c r="AJ120">
        <v>60000</v>
      </c>
      <c r="AL120" s="59">
        <f t="shared" si="8"/>
        <v>505846.27</v>
      </c>
      <c r="AM120" s="29">
        <f t="shared" si="9"/>
        <v>0</v>
      </c>
      <c r="AN120" s="19">
        <f t="shared" si="10"/>
        <v>505846.27</v>
      </c>
      <c r="AO120" s="13">
        <f t="shared" si="11"/>
        <v>3192897.4400000004</v>
      </c>
      <c r="AP120" s="14">
        <f t="shared" si="12"/>
        <v>3294464.42</v>
      </c>
      <c r="AQ120" s="24">
        <f t="shared" ref="AQ120:AQ139" si="13">AO120-AP120</f>
        <v>-101566.97999999952</v>
      </c>
    </row>
    <row r="121" spans="1:43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2644</v>
      </c>
      <c r="F121">
        <v>393764.5</v>
      </c>
      <c r="G121">
        <v>0</v>
      </c>
      <c r="H121">
        <v>172283.05</v>
      </c>
      <c r="J121">
        <v>162136.01999999999</v>
      </c>
      <c r="K121">
        <v>162386.62</v>
      </c>
      <c r="O121">
        <v>6500</v>
      </c>
      <c r="R121">
        <v>0</v>
      </c>
      <c r="U121">
        <v>-1635028.88</v>
      </c>
      <c r="V121">
        <v>2482221.21</v>
      </c>
      <c r="X121">
        <v>796084.79</v>
      </c>
      <c r="Y121">
        <v>444000</v>
      </c>
      <c r="Z121">
        <v>276.25</v>
      </c>
      <c r="AB121">
        <v>1665070</v>
      </c>
      <c r="AC121">
        <v>466200</v>
      </c>
      <c r="AD121">
        <v>2041493</v>
      </c>
      <c r="AE121">
        <v>4960.79</v>
      </c>
      <c r="AF121">
        <v>9684</v>
      </c>
      <c r="AG121">
        <v>1018103.06</v>
      </c>
      <c r="AH121">
        <v>121012.33</v>
      </c>
      <c r="AJ121">
        <v>139500</v>
      </c>
      <c r="AL121" s="59">
        <f t="shared" si="8"/>
        <v>566047.55000000005</v>
      </c>
      <c r="AM121" s="29">
        <f t="shared" si="9"/>
        <v>6500</v>
      </c>
      <c r="AN121" s="19">
        <f t="shared" si="10"/>
        <v>559547.55000000005</v>
      </c>
      <c r="AO121" s="13">
        <f t="shared" si="11"/>
        <v>3371631.04</v>
      </c>
      <c r="AP121" s="14">
        <f t="shared" si="12"/>
        <v>3334753.18</v>
      </c>
      <c r="AQ121" s="24">
        <f t="shared" si="13"/>
        <v>36877.85999999987</v>
      </c>
    </row>
    <row r="122" spans="1:43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2645</v>
      </c>
      <c r="F122">
        <v>329742.06</v>
      </c>
      <c r="G122">
        <v>0</v>
      </c>
      <c r="H122">
        <v>292413.09999999998</v>
      </c>
      <c r="J122">
        <v>1969529.85</v>
      </c>
      <c r="K122">
        <v>108031.91</v>
      </c>
      <c r="R122">
        <v>1166</v>
      </c>
      <c r="U122">
        <v>-644761.52</v>
      </c>
      <c r="V122">
        <v>3637434.23</v>
      </c>
      <c r="X122">
        <v>784291.69</v>
      </c>
      <c r="Y122">
        <v>36460</v>
      </c>
      <c r="Z122">
        <v>1495.76</v>
      </c>
      <c r="AB122">
        <v>1364000</v>
      </c>
      <c r="AD122">
        <v>1633077</v>
      </c>
      <c r="AF122">
        <v>35412</v>
      </c>
      <c r="AG122">
        <v>696976.22</v>
      </c>
      <c r="AH122">
        <v>114904.02</v>
      </c>
      <c r="AL122" s="59">
        <f t="shared" si="8"/>
        <v>622155.15999999992</v>
      </c>
      <c r="AM122" s="29">
        <f t="shared" si="9"/>
        <v>1166</v>
      </c>
      <c r="AN122" s="19">
        <f t="shared" si="10"/>
        <v>620989.15999999992</v>
      </c>
      <c r="AO122" s="13">
        <f t="shared" si="11"/>
        <v>2186247.4500000002</v>
      </c>
      <c r="AP122" s="14">
        <f t="shared" si="12"/>
        <v>2480369.2399999998</v>
      </c>
      <c r="AQ122" s="24">
        <f t="shared" si="13"/>
        <v>-294121.78999999957</v>
      </c>
    </row>
    <row r="123" spans="1:43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2646</v>
      </c>
      <c r="F123">
        <v>738733.89</v>
      </c>
      <c r="G123">
        <v>0</v>
      </c>
      <c r="H123">
        <v>1046172.31</v>
      </c>
      <c r="J123">
        <v>1445788.85</v>
      </c>
      <c r="K123">
        <v>27079.88</v>
      </c>
      <c r="R123">
        <v>650</v>
      </c>
      <c r="U123">
        <v>3132462.61</v>
      </c>
      <c r="X123">
        <v>966329.23</v>
      </c>
      <c r="Z123">
        <v>1598.61</v>
      </c>
      <c r="AB123">
        <v>144000</v>
      </c>
      <c r="AC123">
        <v>234295</v>
      </c>
      <c r="AD123">
        <v>425993.6</v>
      </c>
      <c r="AF123">
        <v>9560</v>
      </c>
      <c r="AG123">
        <v>550529.98</v>
      </c>
      <c r="AH123">
        <v>155476.94</v>
      </c>
      <c r="AJ123">
        <v>80000</v>
      </c>
      <c r="AL123" s="59">
        <f t="shared" si="8"/>
        <v>1784906.2000000002</v>
      </c>
      <c r="AM123" s="29">
        <f t="shared" si="9"/>
        <v>650</v>
      </c>
      <c r="AN123" s="19">
        <f t="shared" si="10"/>
        <v>1784256.2000000002</v>
      </c>
      <c r="AO123" s="13">
        <f t="shared" si="11"/>
        <v>1346222.8399999999</v>
      </c>
      <c r="AP123" s="14">
        <f t="shared" si="12"/>
        <v>1221560.52</v>
      </c>
      <c r="AQ123" s="24">
        <f t="shared" si="13"/>
        <v>124662.31999999983</v>
      </c>
    </row>
    <row r="124" spans="1:43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2647</v>
      </c>
      <c r="F124">
        <v>204048.07</v>
      </c>
      <c r="G124">
        <v>0</v>
      </c>
      <c r="H124">
        <v>325062.63</v>
      </c>
      <c r="J124">
        <v>2253895.16</v>
      </c>
      <c r="K124">
        <v>306262.03000000003</v>
      </c>
      <c r="R124">
        <v>1491.45</v>
      </c>
      <c r="U124">
        <v>2529725.1800000002</v>
      </c>
      <c r="V124">
        <v>431249.19</v>
      </c>
      <c r="X124">
        <v>71329.17</v>
      </c>
      <c r="Y124">
        <v>33000</v>
      </c>
      <c r="Z124">
        <v>598.73</v>
      </c>
      <c r="AC124">
        <v>877581.87</v>
      </c>
      <c r="AD124">
        <v>335451.71999999997</v>
      </c>
      <c r="AE124">
        <v>110928.92</v>
      </c>
      <c r="AF124">
        <v>2167.1999999999998</v>
      </c>
      <c r="AG124">
        <v>407159.86</v>
      </c>
      <c r="AL124" s="59">
        <f t="shared" si="8"/>
        <v>529110.69999999995</v>
      </c>
      <c r="AM124" s="29">
        <f t="shared" si="9"/>
        <v>1491.45</v>
      </c>
      <c r="AN124" s="19">
        <f t="shared" si="10"/>
        <v>527619.25</v>
      </c>
      <c r="AO124" s="13">
        <f t="shared" si="11"/>
        <v>982509.77</v>
      </c>
      <c r="AP124" s="14">
        <f t="shared" si="12"/>
        <v>855707.7</v>
      </c>
      <c r="AQ124" s="24">
        <f t="shared" si="13"/>
        <v>126802.07000000007</v>
      </c>
    </row>
    <row r="125" spans="1:43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2648</v>
      </c>
      <c r="F125">
        <v>328113.19</v>
      </c>
      <c r="G125">
        <v>0</v>
      </c>
      <c r="H125">
        <v>715307.42</v>
      </c>
      <c r="J125">
        <v>167161</v>
      </c>
      <c r="K125">
        <v>177165.52</v>
      </c>
      <c r="N125">
        <v>50000</v>
      </c>
      <c r="R125">
        <v>1500</v>
      </c>
      <c r="U125">
        <v>1093812.1000000001</v>
      </c>
      <c r="X125">
        <v>720014.3</v>
      </c>
      <c r="Y125">
        <v>63990</v>
      </c>
      <c r="Z125">
        <v>721.86</v>
      </c>
      <c r="AC125">
        <v>325180</v>
      </c>
      <c r="AD125">
        <v>369875</v>
      </c>
      <c r="AF125">
        <v>5788</v>
      </c>
      <c r="AG125">
        <v>432660.84</v>
      </c>
      <c r="AH125">
        <v>1147.29</v>
      </c>
      <c r="AJ125">
        <v>58000</v>
      </c>
      <c r="AL125" s="59">
        <f t="shared" si="8"/>
        <v>1043420.6100000001</v>
      </c>
      <c r="AM125" s="29">
        <f t="shared" si="9"/>
        <v>51500</v>
      </c>
      <c r="AN125" s="19">
        <f t="shared" si="10"/>
        <v>991920.6100000001</v>
      </c>
      <c r="AO125" s="13">
        <f t="shared" si="11"/>
        <v>1109906.1600000001</v>
      </c>
      <c r="AP125" s="14">
        <f t="shared" si="12"/>
        <v>867471.13000000012</v>
      </c>
      <c r="AQ125" s="24">
        <f t="shared" si="13"/>
        <v>242435.03000000003</v>
      </c>
    </row>
    <row r="126" spans="1:43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2649</v>
      </c>
      <c r="F126">
        <v>766674.32</v>
      </c>
      <c r="G126">
        <v>0</v>
      </c>
      <c r="H126">
        <v>53576.46</v>
      </c>
      <c r="J126">
        <v>124151.55</v>
      </c>
      <c r="K126">
        <v>416545.66</v>
      </c>
      <c r="R126">
        <v>508.8</v>
      </c>
      <c r="U126">
        <v>1413069.76</v>
      </c>
      <c r="V126">
        <v>343312.84</v>
      </c>
      <c r="X126">
        <v>1069892.77</v>
      </c>
      <c r="Y126">
        <v>62190</v>
      </c>
      <c r="Z126">
        <v>3749.26</v>
      </c>
      <c r="AB126">
        <v>2034670</v>
      </c>
      <c r="AC126">
        <v>314313.27</v>
      </c>
      <c r="AD126">
        <v>2226167</v>
      </c>
      <c r="AE126">
        <v>15222</v>
      </c>
      <c r="AF126">
        <v>4629</v>
      </c>
      <c r="AG126">
        <v>1610427.05</v>
      </c>
      <c r="AH126">
        <v>24313.66</v>
      </c>
      <c r="AL126" s="59">
        <f t="shared" si="8"/>
        <v>820250.77999999991</v>
      </c>
      <c r="AM126" s="29">
        <f t="shared" si="9"/>
        <v>508.8</v>
      </c>
      <c r="AN126" s="19">
        <f t="shared" si="10"/>
        <v>819741.97999999986</v>
      </c>
      <c r="AO126" s="13">
        <f t="shared" si="11"/>
        <v>3484815.3000000003</v>
      </c>
      <c r="AP126" s="14">
        <f t="shared" si="12"/>
        <v>3880758.71</v>
      </c>
      <c r="AQ126" s="24">
        <f t="shared" si="13"/>
        <v>-395943.40999999968</v>
      </c>
    </row>
    <row r="127" spans="1:43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2650</v>
      </c>
      <c r="F127">
        <v>456671.38</v>
      </c>
      <c r="G127">
        <v>0</v>
      </c>
      <c r="H127">
        <v>389995.3</v>
      </c>
      <c r="J127">
        <v>268979.44</v>
      </c>
      <c r="K127">
        <v>190199.1</v>
      </c>
      <c r="R127">
        <v>3928.8</v>
      </c>
      <c r="U127">
        <v>-463071.58</v>
      </c>
      <c r="V127">
        <v>1627802.29</v>
      </c>
      <c r="X127">
        <v>2337255.6800000002</v>
      </c>
      <c r="Z127">
        <v>2233.2199999999998</v>
      </c>
      <c r="AB127">
        <v>1202080</v>
      </c>
      <c r="AD127">
        <v>1811958.2</v>
      </c>
      <c r="AF127">
        <v>28031.52</v>
      </c>
      <c r="AG127">
        <v>1510206.79</v>
      </c>
      <c r="AH127">
        <v>7786.68</v>
      </c>
      <c r="AJ127">
        <v>46400</v>
      </c>
      <c r="AL127" s="59">
        <f t="shared" si="8"/>
        <v>846666.67999999993</v>
      </c>
      <c r="AM127" s="29">
        <f t="shared" si="9"/>
        <v>3928.8</v>
      </c>
      <c r="AN127" s="19">
        <f t="shared" si="10"/>
        <v>842737.87999999989</v>
      </c>
      <c r="AO127" s="13">
        <f t="shared" si="11"/>
        <v>3541568.9000000004</v>
      </c>
      <c r="AP127" s="14">
        <f t="shared" si="12"/>
        <v>3404383.19</v>
      </c>
      <c r="AQ127" s="24">
        <f t="shared" si="13"/>
        <v>137185.71000000043</v>
      </c>
    </row>
    <row r="128" spans="1:43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2651</v>
      </c>
      <c r="F128">
        <v>1410901.08</v>
      </c>
      <c r="G128">
        <v>0</v>
      </c>
      <c r="H128">
        <v>900686.08</v>
      </c>
      <c r="J128">
        <v>17</v>
      </c>
      <c r="K128">
        <v>128117.27</v>
      </c>
      <c r="R128">
        <v>0</v>
      </c>
      <c r="U128">
        <v>-537903.93000000005</v>
      </c>
      <c r="V128">
        <v>2560000</v>
      </c>
      <c r="X128">
        <v>1671931.26</v>
      </c>
      <c r="Z128">
        <v>2674.9</v>
      </c>
      <c r="AB128">
        <v>949740</v>
      </c>
      <c r="AD128">
        <v>1370057</v>
      </c>
      <c r="AF128">
        <v>39034</v>
      </c>
      <c r="AG128">
        <v>623507.5</v>
      </c>
      <c r="AH128">
        <v>62122.3</v>
      </c>
      <c r="AJ128">
        <v>112000</v>
      </c>
      <c r="AL128" s="59">
        <f t="shared" si="8"/>
        <v>2311587.16</v>
      </c>
      <c r="AM128" s="29">
        <f t="shared" si="9"/>
        <v>0</v>
      </c>
      <c r="AN128" s="19">
        <f t="shared" si="10"/>
        <v>2311587.16</v>
      </c>
      <c r="AO128" s="13">
        <f t="shared" si="11"/>
        <v>2624346.16</v>
      </c>
      <c r="AP128" s="14">
        <f t="shared" si="12"/>
        <v>2206720.7999999998</v>
      </c>
      <c r="AQ128" s="24">
        <f t="shared" si="13"/>
        <v>417625.36000000034</v>
      </c>
    </row>
    <row r="129" spans="1:43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2652</v>
      </c>
      <c r="F129">
        <v>399921.07</v>
      </c>
      <c r="G129">
        <v>0</v>
      </c>
      <c r="H129">
        <v>47843.83</v>
      </c>
      <c r="J129">
        <v>35589.46</v>
      </c>
      <c r="K129">
        <v>195161.67</v>
      </c>
      <c r="O129">
        <v>35000</v>
      </c>
      <c r="R129">
        <v>378191.12</v>
      </c>
      <c r="U129">
        <v>-2371040.9500000002</v>
      </c>
      <c r="V129">
        <v>2948636.78</v>
      </c>
      <c r="X129">
        <v>126728.28</v>
      </c>
      <c r="Z129">
        <v>1917.75</v>
      </c>
      <c r="AB129">
        <v>1863440</v>
      </c>
      <c r="AC129">
        <v>1082560</v>
      </c>
      <c r="AD129">
        <v>2004709</v>
      </c>
      <c r="AF129">
        <v>49654</v>
      </c>
      <c r="AG129">
        <v>1270178.32</v>
      </c>
      <c r="AH129">
        <v>62375.63</v>
      </c>
      <c r="AL129" s="59">
        <f t="shared" si="8"/>
        <v>447764.9</v>
      </c>
      <c r="AM129" s="29">
        <f t="shared" si="9"/>
        <v>413191.12</v>
      </c>
      <c r="AN129" s="19">
        <f t="shared" si="10"/>
        <v>34573.780000000028</v>
      </c>
      <c r="AO129" s="13">
        <f t="shared" si="11"/>
        <v>3074646.0300000003</v>
      </c>
      <c r="AP129" s="14">
        <f t="shared" si="12"/>
        <v>3386916.95</v>
      </c>
      <c r="AQ129" s="24">
        <f t="shared" si="13"/>
        <v>-312270.91999999993</v>
      </c>
    </row>
    <row r="130" spans="1:43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2653</v>
      </c>
      <c r="F130">
        <v>1429662.71</v>
      </c>
      <c r="G130">
        <v>0</v>
      </c>
      <c r="H130">
        <v>13261.91</v>
      </c>
      <c r="J130">
        <v>1265610.19</v>
      </c>
      <c r="K130">
        <v>796338.14</v>
      </c>
      <c r="R130">
        <v>0</v>
      </c>
      <c r="U130">
        <v>1089967.94</v>
      </c>
      <c r="V130">
        <v>2368242.5</v>
      </c>
      <c r="X130">
        <v>1339323.3999999999</v>
      </c>
      <c r="Y130">
        <v>378030</v>
      </c>
      <c r="Z130">
        <v>3098.15</v>
      </c>
      <c r="AB130">
        <v>1603940</v>
      </c>
      <c r="AD130">
        <v>1750882.25</v>
      </c>
      <c r="AE130">
        <v>37017</v>
      </c>
      <c r="AG130">
        <v>1274583.19</v>
      </c>
      <c r="AH130">
        <v>215246.6</v>
      </c>
      <c r="AL130" s="59">
        <f t="shared" si="8"/>
        <v>1442924.6199999999</v>
      </c>
      <c r="AM130" s="29">
        <f t="shared" si="9"/>
        <v>0</v>
      </c>
      <c r="AN130" s="19">
        <f t="shared" si="10"/>
        <v>1442924.6199999999</v>
      </c>
      <c r="AO130" s="13">
        <f t="shared" si="11"/>
        <v>3324391.55</v>
      </c>
      <c r="AP130" s="14">
        <f t="shared" si="12"/>
        <v>3277729.04</v>
      </c>
      <c r="AQ130" s="24">
        <f t="shared" si="13"/>
        <v>46662.509999999776</v>
      </c>
    </row>
    <row r="131" spans="1:43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2654</v>
      </c>
      <c r="F131">
        <v>501626.26</v>
      </c>
      <c r="G131">
        <v>0</v>
      </c>
      <c r="H131">
        <v>402897.43</v>
      </c>
      <c r="J131">
        <v>1640206.22</v>
      </c>
      <c r="K131">
        <v>518150.96</v>
      </c>
      <c r="R131">
        <v>16008.55</v>
      </c>
      <c r="U131">
        <v>1506242.41</v>
      </c>
      <c r="V131">
        <v>1552681.09</v>
      </c>
      <c r="X131">
        <v>1452501.17</v>
      </c>
      <c r="Y131">
        <v>24220</v>
      </c>
      <c r="Z131">
        <v>3009.24</v>
      </c>
      <c r="AB131">
        <v>1297270</v>
      </c>
      <c r="AC131">
        <v>8148</v>
      </c>
      <c r="AD131">
        <v>1751825.88</v>
      </c>
      <c r="AE131">
        <v>30283.52</v>
      </c>
      <c r="AG131">
        <v>895823.61</v>
      </c>
      <c r="AH131">
        <v>19266.580000000002</v>
      </c>
      <c r="AJ131">
        <v>100000</v>
      </c>
      <c r="AL131" s="59">
        <f t="shared" si="8"/>
        <v>904523.69</v>
      </c>
      <c r="AM131" s="29">
        <f t="shared" si="9"/>
        <v>16008.55</v>
      </c>
      <c r="AN131" s="19">
        <f t="shared" si="10"/>
        <v>888515.1399999999</v>
      </c>
      <c r="AO131" s="13">
        <f t="shared" si="11"/>
        <v>2785148.41</v>
      </c>
      <c r="AP131" s="14">
        <f t="shared" si="12"/>
        <v>2797199.59</v>
      </c>
      <c r="AQ131" s="24">
        <f t="shared" si="13"/>
        <v>-12051.179999999702</v>
      </c>
    </row>
    <row r="132" spans="1:43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2655</v>
      </c>
      <c r="F132">
        <v>461028.02</v>
      </c>
      <c r="G132">
        <v>0</v>
      </c>
      <c r="H132">
        <v>877878.2</v>
      </c>
      <c r="J132">
        <v>1572821.31</v>
      </c>
      <c r="K132">
        <v>1011282.52</v>
      </c>
      <c r="O132">
        <v>65000</v>
      </c>
      <c r="R132">
        <v>270</v>
      </c>
      <c r="U132">
        <v>1219556.71</v>
      </c>
      <c r="V132">
        <v>2662147.65</v>
      </c>
      <c r="X132">
        <v>1029412.91</v>
      </c>
      <c r="Y132">
        <v>186000</v>
      </c>
      <c r="Z132">
        <v>2159.73</v>
      </c>
      <c r="AB132">
        <v>1334190</v>
      </c>
      <c r="AD132">
        <v>1596114</v>
      </c>
      <c r="AF132">
        <v>552</v>
      </c>
      <c r="AG132">
        <v>959361.39</v>
      </c>
      <c r="AH132">
        <v>19699.560000000001</v>
      </c>
      <c r="AL132" s="59">
        <f t="shared" si="8"/>
        <v>1338906.22</v>
      </c>
      <c r="AM132" s="29">
        <f t="shared" si="9"/>
        <v>65270</v>
      </c>
      <c r="AN132" s="19">
        <f t="shared" si="10"/>
        <v>1273636.22</v>
      </c>
      <c r="AO132" s="13">
        <f t="shared" si="11"/>
        <v>2551762.64</v>
      </c>
      <c r="AP132" s="14">
        <f t="shared" si="12"/>
        <v>2575726.9500000002</v>
      </c>
      <c r="AQ132" s="24">
        <f t="shared" si="13"/>
        <v>-23964.310000000056</v>
      </c>
    </row>
    <row r="133" spans="1:43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2656</v>
      </c>
      <c r="F133">
        <v>488412.21</v>
      </c>
      <c r="G133">
        <v>0</v>
      </c>
      <c r="H133">
        <v>1141356.1100000001</v>
      </c>
      <c r="J133">
        <v>4</v>
      </c>
      <c r="K133">
        <v>257944.34</v>
      </c>
      <c r="O133">
        <v>12540</v>
      </c>
      <c r="R133">
        <v>2675.41</v>
      </c>
      <c r="U133">
        <v>-346110.22</v>
      </c>
      <c r="V133">
        <v>1849445.73</v>
      </c>
      <c r="X133">
        <v>1031898.3</v>
      </c>
      <c r="Y133">
        <v>278830</v>
      </c>
      <c r="Z133">
        <v>1098.44</v>
      </c>
      <c r="AB133">
        <v>1087781.2</v>
      </c>
      <c r="AC133">
        <v>198976.8</v>
      </c>
      <c r="AD133">
        <v>1305247.2</v>
      </c>
      <c r="AF133">
        <v>23193</v>
      </c>
      <c r="AG133">
        <v>837583.72</v>
      </c>
      <c r="AH133">
        <v>12895.08</v>
      </c>
      <c r="AJ133">
        <v>50500</v>
      </c>
      <c r="AL133" s="59">
        <f t="shared" ref="AL133:AL139" si="14">SUM(F133:I133)</f>
        <v>1629768.32</v>
      </c>
      <c r="AM133" s="29">
        <f t="shared" ref="AM133:AM139" si="15">SUM(N133:R133)</f>
        <v>15215.41</v>
      </c>
      <c r="AN133" s="19">
        <f t="shared" ref="AN133:AN139" si="16">AL133-AM133</f>
        <v>1614552.9100000001</v>
      </c>
      <c r="AO133" s="13">
        <f t="shared" ref="AO133:AO139" si="17">SUM(W133:AC133)</f>
        <v>2598584.7399999998</v>
      </c>
      <c r="AP133" s="14">
        <f t="shared" ref="AP133:AP139" si="18">SUM(AD133:AK133)</f>
        <v>2229419</v>
      </c>
      <c r="AQ133" s="24">
        <f t="shared" si="13"/>
        <v>369165.73999999976</v>
      </c>
    </row>
    <row r="134" spans="1:43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2657</v>
      </c>
      <c r="F134">
        <v>315188.11</v>
      </c>
      <c r="G134">
        <v>4640</v>
      </c>
      <c r="H134">
        <v>43788.47</v>
      </c>
      <c r="J134">
        <v>6</v>
      </c>
      <c r="K134">
        <v>147074.09</v>
      </c>
      <c r="O134">
        <v>44580</v>
      </c>
      <c r="R134">
        <v>2399.7199999999998</v>
      </c>
      <c r="U134">
        <v>-789922.69</v>
      </c>
      <c r="V134">
        <v>1289115.33</v>
      </c>
      <c r="X134">
        <v>950763.94</v>
      </c>
      <c r="Y134">
        <v>109000</v>
      </c>
      <c r="Z134">
        <v>187.27</v>
      </c>
      <c r="AB134">
        <v>1439680</v>
      </c>
      <c r="AC134">
        <v>156700</v>
      </c>
      <c r="AD134">
        <v>1642762.72</v>
      </c>
      <c r="AE134">
        <v>15276</v>
      </c>
      <c r="AG134">
        <v>951242.73</v>
      </c>
      <c r="AH134">
        <v>72525.45</v>
      </c>
      <c r="AJ134">
        <v>10000</v>
      </c>
      <c r="AL134" s="59">
        <f t="shared" si="14"/>
        <v>363616.57999999996</v>
      </c>
      <c r="AM134" s="29">
        <f t="shared" si="15"/>
        <v>46979.72</v>
      </c>
      <c r="AN134" s="19">
        <f t="shared" si="16"/>
        <v>316636.86</v>
      </c>
      <c r="AO134" s="13">
        <f t="shared" si="17"/>
        <v>2656331.21</v>
      </c>
      <c r="AP134" s="14">
        <f t="shared" si="18"/>
        <v>2691806.9000000004</v>
      </c>
      <c r="AQ134" s="24">
        <f t="shared" si="13"/>
        <v>-35475.69000000041</v>
      </c>
    </row>
    <row r="135" spans="1:43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2658</v>
      </c>
      <c r="F135">
        <v>62939.519999999997</v>
      </c>
      <c r="G135">
        <v>0</v>
      </c>
      <c r="H135">
        <v>359181.28</v>
      </c>
      <c r="J135">
        <v>1331485.53</v>
      </c>
      <c r="K135">
        <v>138421.32999999999</v>
      </c>
      <c r="O135">
        <v>33380</v>
      </c>
      <c r="R135">
        <v>642</v>
      </c>
      <c r="U135">
        <v>-41809.54</v>
      </c>
      <c r="V135">
        <v>2316929.4300000002</v>
      </c>
      <c r="X135">
        <v>759945.26</v>
      </c>
      <c r="Y135">
        <v>75000</v>
      </c>
      <c r="Z135">
        <v>731.58</v>
      </c>
      <c r="AB135">
        <v>1430760</v>
      </c>
      <c r="AC135">
        <v>195196.7</v>
      </c>
      <c r="AD135">
        <v>1678710.7</v>
      </c>
      <c r="AE135">
        <v>900</v>
      </c>
      <c r="AG135">
        <v>938719.09</v>
      </c>
      <c r="AH135">
        <v>250417.98</v>
      </c>
      <c r="AJ135">
        <v>10000</v>
      </c>
      <c r="AL135" s="59">
        <f t="shared" si="14"/>
        <v>422120.80000000005</v>
      </c>
      <c r="AM135" s="29">
        <f t="shared" si="15"/>
        <v>34022</v>
      </c>
      <c r="AN135" s="19">
        <f t="shared" si="16"/>
        <v>388098.80000000005</v>
      </c>
      <c r="AO135" s="13">
        <f t="shared" si="17"/>
        <v>2461633.54</v>
      </c>
      <c r="AP135" s="14">
        <f t="shared" si="18"/>
        <v>2878747.77</v>
      </c>
      <c r="AQ135" s="24">
        <f t="shared" si="13"/>
        <v>-417114.23</v>
      </c>
    </row>
    <row r="136" spans="1:43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2659</v>
      </c>
      <c r="F136">
        <v>312255.21000000002</v>
      </c>
      <c r="G136">
        <v>0</v>
      </c>
      <c r="H136">
        <v>245400.3</v>
      </c>
      <c r="J136">
        <v>671071.18000000005</v>
      </c>
      <c r="K136">
        <v>199693.48</v>
      </c>
      <c r="O136">
        <v>16948.669999999998</v>
      </c>
      <c r="R136">
        <v>1340</v>
      </c>
      <c r="U136">
        <v>-1216219.51</v>
      </c>
      <c r="V136">
        <v>2601070</v>
      </c>
      <c r="X136">
        <v>546342.07999999996</v>
      </c>
      <c r="Y136">
        <v>174060</v>
      </c>
      <c r="Z136">
        <v>263.14</v>
      </c>
      <c r="AB136">
        <v>473250</v>
      </c>
      <c r="AC136">
        <v>337545.7</v>
      </c>
      <c r="AD136">
        <v>674657</v>
      </c>
      <c r="AF136">
        <v>22184</v>
      </c>
      <c r="AG136">
        <v>701263.05</v>
      </c>
      <c r="AH136">
        <v>108075.86</v>
      </c>
      <c r="AL136" s="59">
        <f t="shared" si="14"/>
        <v>557655.51</v>
      </c>
      <c r="AM136" s="29">
        <f t="shared" si="15"/>
        <v>18288.669999999998</v>
      </c>
      <c r="AN136" s="19">
        <f t="shared" si="16"/>
        <v>539366.84</v>
      </c>
      <c r="AO136" s="13">
        <f t="shared" si="17"/>
        <v>1531460.92</v>
      </c>
      <c r="AP136" s="14">
        <f t="shared" si="18"/>
        <v>1506179.9100000001</v>
      </c>
      <c r="AQ136" s="24">
        <f t="shared" si="13"/>
        <v>25281.009999999776</v>
      </c>
    </row>
    <row r="137" spans="1:43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2660</v>
      </c>
      <c r="F137">
        <v>138654.72</v>
      </c>
      <c r="G137">
        <v>0</v>
      </c>
      <c r="H137">
        <v>263056.02</v>
      </c>
      <c r="J137">
        <v>543484.74</v>
      </c>
      <c r="K137">
        <v>143022.42000000001</v>
      </c>
      <c r="N137">
        <v>5400</v>
      </c>
      <c r="O137">
        <v>-9090</v>
      </c>
      <c r="Q137">
        <v>535475</v>
      </c>
      <c r="R137">
        <v>7999</v>
      </c>
      <c r="T137">
        <v>-272687.02</v>
      </c>
      <c r="V137">
        <v>1340937.19</v>
      </c>
      <c r="X137">
        <v>681875.03</v>
      </c>
      <c r="Z137">
        <v>312.37</v>
      </c>
      <c r="AB137">
        <v>1164200</v>
      </c>
      <c r="AC137">
        <v>241878</v>
      </c>
      <c r="AD137">
        <v>1437894.84</v>
      </c>
      <c r="AF137">
        <v>50292</v>
      </c>
      <c r="AG137">
        <v>942557.71</v>
      </c>
      <c r="AH137">
        <v>124337.12</v>
      </c>
      <c r="AJ137">
        <v>53000</v>
      </c>
      <c r="AL137" s="59">
        <f t="shared" si="14"/>
        <v>401710.74</v>
      </c>
      <c r="AM137" s="29">
        <f t="shared" si="15"/>
        <v>539784</v>
      </c>
      <c r="AN137" s="19">
        <f t="shared" si="16"/>
        <v>-138073.26</v>
      </c>
      <c r="AO137" s="13">
        <f t="shared" si="17"/>
        <v>2088265.4</v>
      </c>
      <c r="AP137" s="14">
        <f t="shared" si="18"/>
        <v>2608081.67</v>
      </c>
      <c r="AQ137" s="24">
        <f t="shared" si="13"/>
        <v>-519816.27</v>
      </c>
    </row>
    <row r="138" spans="1:43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2661</v>
      </c>
      <c r="F138">
        <v>353139.12</v>
      </c>
      <c r="G138">
        <v>0</v>
      </c>
      <c r="H138">
        <v>644973.28</v>
      </c>
      <c r="J138">
        <v>-65905.37</v>
      </c>
      <c r="K138">
        <v>-179138.89</v>
      </c>
      <c r="Q138">
        <v>72750</v>
      </c>
      <c r="R138">
        <v>978</v>
      </c>
      <c r="U138">
        <v>-428102.03</v>
      </c>
      <c r="V138">
        <v>1115354.6000000001</v>
      </c>
      <c r="X138">
        <v>615625.07999999996</v>
      </c>
      <c r="Z138">
        <v>744.64</v>
      </c>
      <c r="AB138">
        <v>1207570</v>
      </c>
      <c r="AC138">
        <v>13900</v>
      </c>
      <c r="AD138">
        <v>1320419</v>
      </c>
      <c r="AF138">
        <v>34396</v>
      </c>
      <c r="AG138">
        <v>406681.37</v>
      </c>
      <c r="AH138">
        <v>54255.78</v>
      </c>
      <c r="AJ138">
        <v>30000</v>
      </c>
      <c r="AL138" s="59">
        <f t="shared" si="14"/>
        <v>998112.4</v>
      </c>
      <c r="AM138" s="29">
        <f t="shared" si="15"/>
        <v>73728</v>
      </c>
      <c r="AN138" s="19">
        <f t="shared" si="16"/>
        <v>924384.4</v>
      </c>
      <c r="AO138" s="13">
        <f t="shared" si="17"/>
        <v>1837839.72</v>
      </c>
      <c r="AP138" s="14">
        <f t="shared" si="18"/>
        <v>1845752.1500000001</v>
      </c>
      <c r="AQ138" s="24">
        <f t="shared" si="13"/>
        <v>-7912.4300000001676</v>
      </c>
    </row>
    <row r="139" spans="1:43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2662</v>
      </c>
      <c r="F139">
        <v>874372.62</v>
      </c>
      <c r="G139">
        <v>0</v>
      </c>
      <c r="H139">
        <v>70435.48</v>
      </c>
      <c r="J139">
        <v>339800.84</v>
      </c>
      <c r="K139">
        <v>720534.66</v>
      </c>
      <c r="N139">
        <v>0</v>
      </c>
      <c r="O139">
        <v>11160</v>
      </c>
      <c r="Q139">
        <v>76400</v>
      </c>
      <c r="R139">
        <v>0</v>
      </c>
      <c r="U139">
        <v>2059566.84</v>
      </c>
      <c r="V139">
        <v>1372436.88</v>
      </c>
      <c r="X139">
        <v>892115.7</v>
      </c>
      <c r="Y139">
        <v>79200</v>
      </c>
      <c r="Z139">
        <v>5974.31</v>
      </c>
      <c r="AB139">
        <v>1915380</v>
      </c>
      <c r="AC139">
        <v>127800</v>
      </c>
      <c r="AD139">
        <v>2031213</v>
      </c>
      <c r="AF139">
        <v>26608</v>
      </c>
      <c r="AG139">
        <v>2141432.7799999998</v>
      </c>
      <c r="AH139">
        <v>185636.35</v>
      </c>
      <c r="AJ139">
        <v>150000</v>
      </c>
      <c r="AL139" s="59">
        <f t="shared" si="14"/>
        <v>944808.1</v>
      </c>
      <c r="AM139" s="29">
        <f t="shared" si="15"/>
        <v>87560</v>
      </c>
      <c r="AN139" s="19">
        <f t="shared" si="16"/>
        <v>857248.1</v>
      </c>
      <c r="AO139" s="13">
        <f t="shared" si="17"/>
        <v>3020470.01</v>
      </c>
      <c r="AP139" s="14">
        <f t="shared" si="18"/>
        <v>4534890.129999999</v>
      </c>
      <c r="AQ139" s="24">
        <f t="shared" si="13"/>
        <v>-1514420.1199999992</v>
      </c>
    </row>
    <row r="142" spans="1:43" x14ac:dyDescent="0.25">
      <c r="D142" s="41"/>
    </row>
    <row r="143" spans="1:43" x14ac:dyDescent="0.25">
      <c r="D143" s="41"/>
    </row>
    <row r="144" spans="1:43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K13" sqref="K13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1" t="s">
        <v>1021</v>
      </c>
      <c r="B2" s="271"/>
      <c r="C2" s="271"/>
      <c r="D2" s="271"/>
      <c r="E2" s="271"/>
      <c r="F2" s="271"/>
      <c r="G2" s="271"/>
      <c r="H2" s="271"/>
    </row>
    <row r="3" spans="1:8" ht="24.6" x14ac:dyDescent="0.7">
      <c r="A3" s="272" t="s">
        <v>2677</v>
      </c>
      <c r="B3" s="272"/>
      <c r="C3" s="272"/>
      <c r="D3" s="272"/>
      <c r="E3" s="272"/>
      <c r="F3" s="272"/>
      <c r="G3" s="272"/>
      <c r="H3" s="272"/>
    </row>
    <row r="4" spans="1:8" s="62" customFormat="1" ht="24.6" x14ac:dyDescent="0.45">
      <c r="A4" s="273" t="s">
        <v>45</v>
      </c>
      <c r="B4" s="273" t="s">
        <v>1022</v>
      </c>
      <c r="C4" s="89" t="s">
        <v>1023</v>
      </c>
      <c r="D4" s="90" t="s">
        <v>1024</v>
      </c>
      <c r="E4" s="275" t="s">
        <v>46</v>
      </c>
      <c r="F4" s="91" t="s">
        <v>47</v>
      </c>
      <c r="G4" s="277" t="s">
        <v>46</v>
      </c>
      <c r="H4" s="273" t="s">
        <v>1025</v>
      </c>
    </row>
    <row r="5" spans="1:8" s="62" customFormat="1" ht="24.6" x14ac:dyDescent="0.45">
      <c r="A5" s="274"/>
      <c r="B5" s="274"/>
      <c r="C5" s="89" t="s">
        <v>1026</v>
      </c>
      <c r="D5" s="92" t="s">
        <v>1026</v>
      </c>
      <c r="E5" s="276"/>
      <c r="F5" s="91" t="s">
        <v>1026</v>
      </c>
      <c r="G5" s="278"/>
      <c r="H5" s="274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7" t="s">
        <v>1027</v>
      </c>
      <c r="B12" s="268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9"/>
      <c r="D34" s="269"/>
    </row>
    <row r="35" spans="1:4" x14ac:dyDescent="0.45">
      <c r="B35" s="68"/>
      <c r="C35" s="270"/>
      <c r="D35" s="270"/>
    </row>
    <row r="36" spans="1:4" x14ac:dyDescent="0.45">
      <c r="B36" s="68"/>
      <c r="C36" s="270"/>
      <c r="D36" s="270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283" t="s">
        <v>1037</v>
      </c>
      <c r="C4" s="284"/>
      <c r="D4" s="153"/>
      <c r="E4" s="163"/>
    </row>
    <row r="5" spans="1:5" x14ac:dyDescent="0.25">
      <c r="A5" s="162"/>
      <c r="B5" s="283"/>
      <c r="C5" s="284"/>
      <c r="D5" s="153"/>
      <c r="E5" s="163"/>
    </row>
    <row r="6" spans="1:5" x14ac:dyDescent="0.25">
      <c r="A6" s="287"/>
      <c r="B6" s="288"/>
      <c r="C6" s="288"/>
      <c r="D6" s="288"/>
      <c r="E6" s="289"/>
    </row>
    <row r="7" spans="1:5" x14ac:dyDescent="0.25">
      <c r="A7" s="164" t="s">
        <v>1038</v>
      </c>
      <c r="B7" s="285" t="s">
        <v>37</v>
      </c>
      <c r="C7" s="286"/>
      <c r="D7" s="156" t="s">
        <v>1022</v>
      </c>
      <c r="E7" s="165">
        <v>242248</v>
      </c>
    </row>
    <row r="8" spans="1:5" x14ac:dyDescent="0.25">
      <c r="A8" s="166" t="s">
        <v>1039</v>
      </c>
      <c r="B8" s="281"/>
      <c r="C8" s="282"/>
      <c r="D8" s="157" t="s">
        <v>38</v>
      </c>
      <c r="E8" s="167"/>
    </row>
    <row r="9" spans="1:5" x14ac:dyDescent="0.25">
      <c r="A9" s="168" t="s">
        <v>1040</v>
      </c>
      <c r="B9" s="279"/>
      <c r="C9" s="280"/>
      <c r="D9" s="158" t="s">
        <v>38</v>
      </c>
      <c r="E9" s="169"/>
    </row>
    <row r="10" spans="1:5" x14ac:dyDescent="0.25">
      <c r="A10" s="166" t="s">
        <v>1041</v>
      </c>
      <c r="B10" s="281"/>
      <c r="C10" s="282"/>
      <c r="D10" s="157" t="s">
        <v>38</v>
      </c>
      <c r="E10" s="167"/>
    </row>
    <row r="11" spans="1:5" x14ac:dyDescent="0.25">
      <c r="A11" s="168" t="s">
        <v>1042</v>
      </c>
      <c r="B11" s="279"/>
      <c r="C11" s="280"/>
      <c r="D11" s="158" t="s">
        <v>38</v>
      </c>
      <c r="E11" s="169"/>
    </row>
    <row r="12" spans="1:5" x14ac:dyDescent="0.25">
      <c r="A12" s="166" t="s">
        <v>1043</v>
      </c>
      <c r="B12" s="281"/>
      <c r="C12" s="282"/>
      <c r="D12" s="157" t="s">
        <v>38</v>
      </c>
      <c r="E12" s="167"/>
    </row>
    <row r="13" spans="1:5" x14ac:dyDescent="0.25">
      <c r="A13" s="168" t="s">
        <v>1044</v>
      </c>
      <c r="B13" s="279"/>
      <c r="C13" s="280"/>
      <c r="D13" s="158" t="s">
        <v>38</v>
      </c>
      <c r="E13" s="169"/>
    </row>
    <row r="14" spans="1:5" x14ac:dyDescent="0.25">
      <c r="A14" s="166" t="s">
        <v>1045</v>
      </c>
      <c r="B14" s="281"/>
      <c r="C14" s="282"/>
      <c r="D14" s="157" t="s">
        <v>38</v>
      </c>
      <c r="E14" s="167"/>
    </row>
    <row r="15" spans="1:5" x14ac:dyDescent="0.25">
      <c r="A15" s="168" t="s">
        <v>1046</v>
      </c>
      <c r="B15" s="279"/>
      <c r="C15" s="280"/>
      <c r="D15" s="158" t="s">
        <v>38</v>
      </c>
      <c r="E15" s="169"/>
    </row>
    <row r="16" spans="1:5" x14ac:dyDescent="0.25">
      <c r="A16" s="166" t="s">
        <v>1047</v>
      </c>
      <c r="B16" s="281"/>
      <c r="C16" s="282"/>
      <c r="D16" s="157" t="s">
        <v>38</v>
      </c>
      <c r="E16" s="167"/>
    </row>
    <row r="17" spans="1:5" x14ac:dyDescent="0.25">
      <c r="A17" s="168" t="s">
        <v>1048</v>
      </c>
      <c r="B17" s="279"/>
      <c r="C17" s="280"/>
      <c r="D17" s="158" t="s">
        <v>38</v>
      </c>
      <c r="E17" s="169"/>
    </row>
    <row r="18" spans="1:5" x14ac:dyDescent="0.25">
      <c r="A18" s="166" t="s">
        <v>1049</v>
      </c>
      <c r="B18" s="281"/>
      <c r="C18" s="282"/>
      <c r="D18" s="157" t="s">
        <v>38</v>
      </c>
      <c r="E18" s="167"/>
    </row>
    <row r="19" spans="1:5" x14ac:dyDescent="0.25">
      <c r="A19" s="168" t="s">
        <v>1050</v>
      </c>
      <c r="B19" s="279"/>
      <c r="C19" s="280"/>
      <c r="D19" s="158" t="s">
        <v>38</v>
      </c>
      <c r="E19" s="169"/>
    </row>
    <row r="20" spans="1:5" x14ac:dyDescent="0.25">
      <c r="A20" s="298" t="s">
        <v>1051</v>
      </c>
      <c r="B20" s="300" t="s">
        <v>1052</v>
      </c>
      <c r="C20" s="301"/>
      <c r="D20" s="304" t="s">
        <v>38</v>
      </c>
      <c r="E20" s="170" t="s">
        <v>1053</v>
      </c>
    </row>
    <row r="21" spans="1:5" x14ac:dyDescent="0.25">
      <c r="A21" s="299"/>
      <c r="B21" s="302"/>
      <c r="C21" s="303"/>
      <c r="D21" s="305"/>
      <c r="E21" s="171" t="s">
        <v>1054</v>
      </c>
    </row>
    <row r="22" spans="1:5" x14ac:dyDescent="0.25">
      <c r="A22" s="290" t="s">
        <v>1055</v>
      </c>
      <c r="B22" s="292" t="s">
        <v>1052</v>
      </c>
      <c r="C22" s="293"/>
      <c r="D22" s="296" t="s">
        <v>38</v>
      </c>
      <c r="E22" s="172" t="s">
        <v>1053</v>
      </c>
    </row>
    <row r="23" spans="1:5" x14ac:dyDescent="0.25">
      <c r="A23" s="291"/>
      <c r="B23" s="294"/>
      <c r="C23" s="295"/>
      <c r="D23" s="297"/>
      <c r="E23" s="173" t="s">
        <v>1054</v>
      </c>
    </row>
    <row r="24" spans="1:5" x14ac:dyDescent="0.25">
      <c r="A24" s="298" t="s">
        <v>1056</v>
      </c>
      <c r="B24" s="300" t="s">
        <v>1052</v>
      </c>
      <c r="C24" s="301"/>
      <c r="D24" s="304" t="s">
        <v>38</v>
      </c>
      <c r="E24" s="170" t="s">
        <v>1053</v>
      </c>
    </row>
    <row r="25" spans="1:5" x14ac:dyDescent="0.25">
      <c r="A25" s="299"/>
      <c r="B25" s="302"/>
      <c r="C25" s="303"/>
      <c r="D25" s="305"/>
      <c r="E25" s="171" t="s">
        <v>1054</v>
      </c>
    </row>
    <row r="26" spans="1:5" x14ac:dyDescent="0.25">
      <c r="A26" s="290" t="s">
        <v>1057</v>
      </c>
      <c r="B26" s="292" t="s">
        <v>1052</v>
      </c>
      <c r="C26" s="293"/>
      <c r="D26" s="296" t="s">
        <v>38</v>
      </c>
      <c r="E26" s="172" t="s">
        <v>1053</v>
      </c>
    </row>
    <row r="27" spans="1:5" x14ac:dyDescent="0.25">
      <c r="A27" s="291"/>
      <c r="B27" s="294"/>
      <c r="C27" s="295"/>
      <c r="D27" s="297"/>
      <c r="E27" s="173" t="s">
        <v>1054</v>
      </c>
    </row>
    <row r="28" spans="1:5" x14ac:dyDescent="0.25">
      <c r="A28" s="298" t="s">
        <v>1058</v>
      </c>
      <c r="B28" s="300" t="s">
        <v>1052</v>
      </c>
      <c r="C28" s="301"/>
      <c r="D28" s="304" t="s">
        <v>38</v>
      </c>
      <c r="E28" s="170" t="s">
        <v>1053</v>
      </c>
    </row>
    <row r="29" spans="1:5" x14ac:dyDescent="0.25">
      <c r="A29" s="299"/>
      <c r="B29" s="302"/>
      <c r="C29" s="303"/>
      <c r="D29" s="305"/>
      <c r="E29" s="171" t="s">
        <v>1054</v>
      </c>
    </row>
    <row r="30" spans="1:5" x14ac:dyDescent="0.25">
      <c r="A30" s="290" t="s">
        <v>1059</v>
      </c>
      <c r="B30" s="292" t="s">
        <v>1052</v>
      </c>
      <c r="C30" s="293"/>
      <c r="D30" s="296" t="s">
        <v>38</v>
      </c>
      <c r="E30" s="172" t="s">
        <v>1053</v>
      </c>
    </row>
    <row r="31" spans="1:5" x14ac:dyDescent="0.25">
      <c r="A31" s="291"/>
      <c r="B31" s="294"/>
      <c r="C31" s="295"/>
      <c r="D31" s="297"/>
      <c r="E31" s="173" t="s">
        <v>1054</v>
      </c>
    </row>
    <row r="32" spans="1:5" x14ac:dyDescent="0.25">
      <c r="A32" s="298" t="s">
        <v>1060</v>
      </c>
      <c r="B32" s="300" t="s">
        <v>1052</v>
      </c>
      <c r="C32" s="301"/>
      <c r="D32" s="304" t="s">
        <v>38</v>
      </c>
      <c r="E32" s="170" t="s">
        <v>1053</v>
      </c>
    </row>
    <row r="33" spans="1:5" x14ac:dyDescent="0.25">
      <c r="A33" s="299"/>
      <c r="B33" s="302"/>
      <c r="C33" s="303"/>
      <c r="D33" s="305"/>
      <c r="E33" s="171" t="s">
        <v>1054</v>
      </c>
    </row>
    <row r="34" spans="1:5" x14ac:dyDescent="0.25">
      <c r="A34" s="290" t="s">
        <v>1061</v>
      </c>
      <c r="B34" s="292" t="s">
        <v>1052</v>
      </c>
      <c r="C34" s="293"/>
      <c r="D34" s="296" t="s">
        <v>38</v>
      </c>
      <c r="E34" s="172" t="s">
        <v>1053</v>
      </c>
    </row>
    <row r="35" spans="1:5" x14ac:dyDescent="0.25">
      <c r="A35" s="291"/>
      <c r="B35" s="294"/>
      <c r="C35" s="295"/>
      <c r="D35" s="297"/>
      <c r="E35" s="173" t="s">
        <v>1054</v>
      </c>
    </row>
    <row r="36" spans="1:5" x14ac:dyDescent="0.25">
      <c r="A36" s="298" t="s">
        <v>1062</v>
      </c>
      <c r="B36" s="300" t="s">
        <v>1052</v>
      </c>
      <c r="C36" s="301"/>
      <c r="D36" s="304" t="s">
        <v>38</v>
      </c>
      <c r="E36" s="170" t="s">
        <v>1053</v>
      </c>
    </row>
    <row r="37" spans="1:5" x14ac:dyDescent="0.25">
      <c r="A37" s="299"/>
      <c r="B37" s="302"/>
      <c r="C37" s="303"/>
      <c r="D37" s="305"/>
      <c r="E37" s="171" t="s">
        <v>1054</v>
      </c>
    </row>
    <row r="38" spans="1:5" x14ac:dyDescent="0.25">
      <c r="A38" s="290" t="s">
        <v>1063</v>
      </c>
      <c r="B38" s="292" t="s">
        <v>1052</v>
      </c>
      <c r="C38" s="293"/>
      <c r="D38" s="296" t="s">
        <v>38</v>
      </c>
      <c r="E38" s="172" t="s">
        <v>1053</v>
      </c>
    </row>
    <row r="39" spans="1:5" x14ac:dyDescent="0.25">
      <c r="A39" s="291"/>
      <c r="B39" s="294"/>
      <c r="C39" s="295"/>
      <c r="D39" s="297"/>
      <c r="E39" s="173" t="s">
        <v>1054</v>
      </c>
    </row>
    <row r="40" spans="1:5" x14ac:dyDescent="0.25">
      <c r="A40" s="298" t="s">
        <v>1064</v>
      </c>
      <c r="B40" s="300" t="s">
        <v>1052</v>
      </c>
      <c r="C40" s="301"/>
      <c r="D40" s="304" t="s">
        <v>38</v>
      </c>
      <c r="E40" s="170" t="s">
        <v>1053</v>
      </c>
    </row>
    <row r="41" spans="1:5" x14ac:dyDescent="0.25">
      <c r="A41" s="299"/>
      <c r="B41" s="302"/>
      <c r="C41" s="303"/>
      <c r="D41" s="305"/>
      <c r="E41" s="171" t="s">
        <v>1054</v>
      </c>
    </row>
    <row r="42" spans="1:5" x14ac:dyDescent="0.25">
      <c r="A42" s="290" t="s">
        <v>1065</v>
      </c>
      <c r="B42" s="292" t="s">
        <v>1052</v>
      </c>
      <c r="C42" s="293"/>
      <c r="D42" s="296" t="s">
        <v>38</v>
      </c>
      <c r="E42" s="172" t="s">
        <v>1053</v>
      </c>
    </row>
    <row r="43" spans="1:5" x14ac:dyDescent="0.25">
      <c r="A43" s="291"/>
      <c r="B43" s="294"/>
      <c r="C43" s="295"/>
      <c r="D43" s="297"/>
      <c r="E43" s="173" t="s">
        <v>1054</v>
      </c>
    </row>
    <row r="44" spans="1:5" x14ac:dyDescent="0.25">
      <c r="A44" s="298" t="s">
        <v>1066</v>
      </c>
      <c r="B44" s="300" t="s">
        <v>1052</v>
      </c>
      <c r="C44" s="301"/>
      <c r="D44" s="304" t="s">
        <v>38</v>
      </c>
      <c r="E44" s="170" t="s">
        <v>1053</v>
      </c>
    </row>
    <row r="45" spans="1:5" x14ac:dyDescent="0.25">
      <c r="A45" s="299"/>
      <c r="B45" s="302"/>
      <c r="C45" s="303"/>
      <c r="D45" s="305"/>
      <c r="E45" s="171" t="s">
        <v>1054</v>
      </c>
    </row>
    <row r="46" spans="1:5" x14ac:dyDescent="0.25">
      <c r="A46" s="290" t="s">
        <v>1067</v>
      </c>
      <c r="B46" s="292" t="s">
        <v>1052</v>
      </c>
      <c r="C46" s="293"/>
      <c r="D46" s="296" t="s">
        <v>38</v>
      </c>
      <c r="E46" s="172" t="s">
        <v>1053</v>
      </c>
    </row>
    <row r="47" spans="1:5" x14ac:dyDescent="0.25">
      <c r="A47" s="291"/>
      <c r="B47" s="294"/>
      <c r="C47" s="295"/>
      <c r="D47" s="297"/>
      <c r="E47" s="173" t="s">
        <v>1054</v>
      </c>
    </row>
    <row r="48" spans="1:5" x14ac:dyDescent="0.25">
      <c r="A48" s="298" t="s">
        <v>1068</v>
      </c>
      <c r="B48" s="300" t="s">
        <v>1052</v>
      </c>
      <c r="C48" s="301"/>
      <c r="D48" s="304" t="s">
        <v>38</v>
      </c>
      <c r="E48" s="170" t="s">
        <v>1053</v>
      </c>
    </row>
    <row r="49" spans="1:5" x14ac:dyDescent="0.25">
      <c r="A49" s="299"/>
      <c r="B49" s="302"/>
      <c r="C49" s="303"/>
      <c r="D49" s="305"/>
      <c r="E49" s="171" t="s">
        <v>1054</v>
      </c>
    </row>
    <row r="50" spans="1:5" x14ac:dyDescent="0.25">
      <c r="A50" s="290" t="s">
        <v>1069</v>
      </c>
      <c r="B50" s="292" t="s">
        <v>1052</v>
      </c>
      <c r="C50" s="293"/>
      <c r="D50" s="296" t="s">
        <v>38</v>
      </c>
      <c r="E50" s="172" t="s">
        <v>1053</v>
      </c>
    </row>
    <row r="51" spans="1:5" x14ac:dyDescent="0.25">
      <c r="A51" s="291"/>
      <c r="B51" s="294"/>
      <c r="C51" s="295"/>
      <c r="D51" s="297"/>
      <c r="E51" s="173" t="s">
        <v>1054</v>
      </c>
    </row>
    <row r="52" spans="1:5" x14ac:dyDescent="0.25">
      <c r="A52" s="298" t="s">
        <v>1070</v>
      </c>
      <c r="B52" s="300" t="s">
        <v>1052</v>
      </c>
      <c r="C52" s="301"/>
      <c r="D52" s="304" t="s">
        <v>38</v>
      </c>
      <c r="E52" s="170" t="s">
        <v>1053</v>
      </c>
    </row>
    <row r="53" spans="1:5" x14ac:dyDescent="0.25">
      <c r="A53" s="299"/>
      <c r="B53" s="302"/>
      <c r="C53" s="303"/>
      <c r="D53" s="305"/>
      <c r="E53" s="171" t="s">
        <v>1054</v>
      </c>
    </row>
    <row r="54" spans="1:5" x14ac:dyDescent="0.25">
      <c r="A54" s="290" t="s">
        <v>1071</v>
      </c>
      <c r="B54" s="292" t="s">
        <v>1052</v>
      </c>
      <c r="C54" s="293"/>
      <c r="D54" s="296" t="s">
        <v>38</v>
      </c>
      <c r="E54" s="172" t="s">
        <v>1053</v>
      </c>
    </row>
    <row r="55" spans="1:5" x14ac:dyDescent="0.25">
      <c r="A55" s="291"/>
      <c r="B55" s="294"/>
      <c r="C55" s="295"/>
      <c r="D55" s="297"/>
      <c r="E55" s="173" t="s">
        <v>1054</v>
      </c>
    </row>
    <row r="56" spans="1:5" x14ac:dyDescent="0.25">
      <c r="A56" s="298" t="s">
        <v>1072</v>
      </c>
      <c r="B56" s="300" t="s">
        <v>1052</v>
      </c>
      <c r="C56" s="301"/>
      <c r="D56" s="304" t="s">
        <v>38</v>
      </c>
      <c r="E56" s="170" t="s">
        <v>1053</v>
      </c>
    </row>
    <row r="57" spans="1:5" x14ac:dyDescent="0.25">
      <c r="A57" s="299"/>
      <c r="B57" s="302"/>
      <c r="C57" s="303"/>
      <c r="D57" s="305"/>
      <c r="E57" s="171" t="s">
        <v>1054</v>
      </c>
    </row>
    <row r="58" spans="1:5" x14ac:dyDescent="0.25">
      <c r="A58" s="290" t="s">
        <v>1073</v>
      </c>
      <c r="B58" s="292" t="s">
        <v>1052</v>
      </c>
      <c r="C58" s="293"/>
      <c r="D58" s="296" t="s">
        <v>38</v>
      </c>
      <c r="E58" s="172" t="s">
        <v>1053</v>
      </c>
    </row>
    <row r="59" spans="1:5" x14ac:dyDescent="0.25">
      <c r="A59" s="291"/>
      <c r="B59" s="294"/>
      <c r="C59" s="295"/>
      <c r="D59" s="297"/>
      <c r="E59" s="173" t="s">
        <v>1054</v>
      </c>
    </row>
    <row r="60" spans="1:5" x14ac:dyDescent="0.25">
      <c r="A60" s="298" t="s">
        <v>1074</v>
      </c>
      <c r="B60" s="300" t="s">
        <v>1052</v>
      </c>
      <c r="C60" s="301"/>
      <c r="D60" s="304" t="s">
        <v>38</v>
      </c>
      <c r="E60" s="170" t="s">
        <v>1053</v>
      </c>
    </row>
    <row r="61" spans="1:5" x14ac:dyDescent="0.25">
      <c r="A61" s="299"/>
      <c r="B61" s="302"/>
      <c r="C61" s="303"/>
      <c r="D61" s="305"/>
      <c r="E61" s="171" t="s">
        <v>1054</v>
      </c>
    </row>
    <row r="62" spans="1:5" x14ac:dyDescent="0.25">
      <c r="A62" s="290" t="s">
        <v>1075</v>
      </c>
      <c r="B62" s="292" t="s">
        <v>1052</v>
      </c>
      <c r="C62" s="293"/>
      <c r="D62" s="296" t="s">
        <v>38</v>
      </c>
      <c r="E62" s="172" t="s">
        <v>1053</v>
      </c>
    </row>
    <row r="63" spans="1:5" x14ac:dyDescent="0.25">
      <c r="A63" s="291"/>
      <c r="B63" s="294"/>
      <c r="C63" s="295"/>
      <c r="D63" s="297"/>
      <c r="E63" s="173" t="s">
        <v>1054</v>
      </c>
    </row>
    <row r="64" spans="1:5" x14ac:dyDescent="0.25">
      <c r="A64" s="298" t="s">
        <v>1076</v>
      </c>
      <c r="B64" s="300" t="s">
        <v>1052</v>
      </c>
      <c r="C64" s="301"/>
      <c r="D64" s="304" t="s">
        <v>38</v>
      </c>
      <c r="E64" s="170" t="s">
        <v>1053</v>
      </c>
    </row>
    <row r="65" spans="1:5" x14ac:dyDescent="0.25">
      <c r="A65" s="299"/>
      <c r="B65" s="302"/>
      <c r="C65" s="303"/>
      <c r="D65" s="305"/>
      <c r="E65" s="171" t="s">
        <v>1054</v>
      </c>
    </row>
    <row r="66" spans="1:5" x14ac:dyDescent="0.25">
      <c r="A66" s="290" t="s">
        <v>1077</v>
      </c>
      <c r="B66" s="292" t="s">
        <v>1078</v>
      </c>
      <c r="C66" s="293"/>
      <c r="D66" s="296" t="s">
        <v>38</v>
      </c>
      <c r="E66" s="172" t="s">
        <v>1053</v>
      </c>
    </row>
    <row r="67" spans="1:5" x14ac:dyDescent="0.25">
      <c r="A67" s="291"/>
      <c r="B67" s="294"/>
      <c r="C67" s="295"/>
      <c r="D67" s="297"/>
      <c r="E67" s="173" t="s">
        <v>1054</v>
      </c>
    </row>
    <row r="68" spans="1:5" x14ac:dyDescent="0.25">
      <c r="A68" s="298" t="s">
        <v>1079</v>
      </c>
      <c r="B68" s="300" t="s">
        <v>1078</v>
      </c>
      <c r="C68" s="301"/>
      <c r="D68" s="304" t="s">
        <v>38</v>
      </c>
      <c r="E68" s="170" t="s">
        <v>1053</v>
      </c>
    </row>
    <row r="69" spans="1:5" x14ac:dyDescent="0.25">
      <c r="A69" s="299"/>
      <c r="B69" s="302"/>
      <c r="C69" s="303"/>
      <c r="D69" s="305"/>
      <c r="E69" s="171" t="s">
        <v>1054</v>
      </c>
    </row>
    <row r="70" spans="1:5" x14ac:dyDescent="0.25">
      <c r="A70" s="290" t="s">
        <v>1080</v>
      </c>
      <c r="B70" s="292" t="s">
        <v>1078</v>
      </c>
      <c r="C70" s="293"/>
      <c r="D70" s="296" t="s">
        <v>38</v>
      </c>
      <c r="E70" s="172" t="s">
        <v>1053</v>
      </c>
    </row>
    <row r="71" spans="1:5" x14ac:dyDescent="0.25">
      <c r="A71" s="291"/>
      <c r="B71" s="294"/>
      <c r="C71" s="295"/>
      <c r="D71" s="297"/>
      <c r="E71" s="173" t="s">
        <v>1054</v>
      </c>
    </row>
    <row r="72" spans="1:5" x14ac:dyDescent="0.25">
      <c r="A72" s="298" t="s">
        <v>1081</v>
      </c>
      <c r="B72" s="300" t="s">
        <v>1078</v>
      </c>
      <c r="C72" s="301"/>
      <c r="D72" s="304" t="s">
        <v>38</v>
      </c>
      <c r="E72" s="170" t="s">
        <v>1053</v>
      </c>
    </row>
    <row r="73" spans="1:5" x14ac:dyDescent="0.25">
      <c r="A73" s="299"/>
      <c r="B73" s="302"/>
      <c r="C73" s="303"/>
      <c r="D73" s="305"/>
      <c r="E73" s="171" t="s">
        <v>1054</v>
      </c>
    </row>
    <row r="74" spans="1:5" x14ac:dyDescent="0.25">
      <c r="A74" s="290" t="s">
        <v>1082</v>
      </c>
      <c r="B74" s="292" t="s">
        <v>1078</v>
      </c>
      <c r="C74" s="293"/>
      <c r="D74" s="296" t="s">
        <v>38</v>
      </c>
      <c r="E74" s="172" t="s">
        <v>1053</v>
      </c>
    </row>
    <row r="75" spans="1:5" x14ac:dyDescent="0.25">
      <c r="A75" s="291"/>
      <c r="B75" s="294"/>
      <c r="C75" s="295"/>
      <c r="D75" s="297"/>
      <c r="E75" s="173" t="s">
        <v>1054</v>
      </c>
    </row>
    <row r="76" spans="1:5" x14ac:dyDescent="0.25">
      <c r="A76" s="298" t="s">
        <v>1083</v>
      </c>
      <c r="B76" s="300" t="s">
        <v>1078</v>
      </c>
      <c r="C76" s="301"/>
      <c r="D76" s="304" t="s">
        <v>38</v>
      </c>
      <c r="E76" s="170" t="s">
        <v>1053</v>
      </c>
    </row>
    <row r="77" spans="1:5" x14ac:dyDescent="0.25">
      <c r="A77" s="299"/>
      <c r="B77" s="302"/>
      <c r="C77" s="303"/>
      <c r="D77" s="305"/>
      <c r="E77" s="171" t="s">
        <v>1054</v>
      </c>
    </row>
    <row r="78" spans="1:5" x14ac:dyDescent="0.25">
      <c r="A78" s="290" t="s">
        <v>1084</v>
      </c>
      <c r="B78" s="292" t="s">
        <v>1078</v>
      </c>
      <c r="C78" s="293"/>
      <c r="D78" s="296" t="s">
        <v>38</v>
      </c>
      <c r="E78" s="172" t="s">
        <v>1053</v>
      </c>
    </row>
    <row r="79" spans="1:5" x14ac:dyDescent="0.25">
      <c r="A79" s="291"/>
      <c r="B79" s="294"/>
      <c r="C79" s="295"/>
      <c r="D79" s="297"/>
      <c r="E79" s="173" t="s">
        <v>1054</v>
      </c>
    </row>
    <row r="80" spans="1:5" x14ac:dyDescent="0.25">
      <c r="A80" s="298" t="s">
        <v>1085</v>
      </c>
      <c r="B80" s="300" t="s">
        <v>1078</v>
      </c>
      <c r="C80" s="301"/>
      <c r="D80" s="304" t="s">
        <v>38</v>
      </c>
      <c r="E80" s="170" t="s">
        <v>1053</v>
      </c>
    </row>
    <row r="81" spans="1:5" x14ac:dyDescent="0.25">
      <c r="A81" s="299"/>
      <c r="B81" s="302"/>
      <c r="C81" s="303"/>
      <c r="D81" s="305"/>
      <c r="E81" s="171" t="s">
        <v>1054</v>
      </c>
    </row>
    <row r="82" spans="1:5" x14ac:dyDescent="0.25">
      <c r="A82" s="290" t="s">
        <v>1086</v>
      </c>
      <c r="B82" s="292" t="s">
        <v>1078</v>
      </c>
      <c r="C82" s="293"/>
      <c r="D82" s="296" t="s">
        <v>38</v>
      </c>
      <c r="E82" s="172" t="s">
        <v>1053</v>
      </c>
    </row>
    <row r="83" spans="1:5" x14ac:dyDescent="0.25">
      <c r="A83" s="291"/>
      <c r="B83" s="294"/>
      <c r="C83" s="295"/>
      <c r="D83" s="297"/>
      <c r="E83" s="173" t="s">
        <v>1054</v>
      </c>
    </row>
    <row r="84" spans="1:5" x14ac:dyDescent="0.25">
      <c r="A84" s="298" t="s">
        <v>1087</v>
      </c>
      <c r="B84" s="300" t="s">
        <v>1088</v>
      </c>
      <c r="C84" s="301"/>
      <c r="D84" s="304" t="s">
        <v>38</v>
      </c>
      <c r="E84" s="170" t="s">
        <v>1053</v>
      </c>
    </row>
    <row r="85" spans="1:5" x14ac:dyDescent="0.25">
      <c r="A85" s="299"/>
      <c r="B85" s="302"/>
      <c r="C85" s="303"/>
      <c r="D85" s="305"/>
      <c r="E85" s="171" t="s">
        <v>1054</v>
      </c>
    </row>
    <row r="86" spans="1:5" x14ac:dyDescent="0.25">
      <c r="A86" s="290" t="s">
        <v>1089</v>
      </c>
      <c r="B86" s="292" t="s">
        <v>1088</v>
      </c>
      <c r="C86" s="293"/>
      <c r="D86" s="296" t="s">
        <v>38</v>
      </c>
      <c r="E86" s="172" t="s">
        <v>1053</v>
      </c>
    </row>
    <row r="87" spans="1:5" x14ac:dyDescent="0.25">
      <c r="A87" s="291"/>
      <c r="B87" s="294"/>
      <c r="C87" s="295"/>
      <c r="D87" s="297"/>
      <c r="E87" s="173" t="s">
        <v>1054</v>
      </c>
    </row>
    <row r="88" spans="1:5" x14ac:dyDescent="0.25">
      <c r="A88" s="298" t="s">
        <v>1090</v>
      </c>
      <c r="B88" s="300" t="s">
        <v>1088</v>
      </c>
      <c r="C88" s="301"/>
      <c r="D88" s="304" t="s">
        <v>38</v>
      </c>
      <c r="E88" s="170" t="s">
        <v>1053</v>
      </c>
    </row>
    <row r="89" spans="1:5" x14ac:dyDescent="0.25">
      <c r="A89" s="299"/>
      <c r="B89" s="302"/>
      <c r="C89" s="303"/>
      <c r="D89" s="305"/>
      <c r="E89" s="171" t="s">
        <v>1054</v>
      </c>
    </row>
    <row r="90" spans="1:5" x14ac:dyDescent="0.25">
      <c r="A90" s="290" t="s">
        <v>1091</v>
      </c>
      <c r="B90" s="292" t="s">
        <v>1088</v>
      </c>
      <c r="C90" s="293"/>
      <c r="D90" s="296" t="s">
        <v>38</v>
      </c>
      <c r="E90" s="172" t="s">
        <v>1053</v>
      </c>
    </row>
    <row r="91" spans="1:5" x14ac:dyDescent="0.25">
      <c r="A91" s="291"/>
      <c r="B91" s="294"/>
      <c r="C91" s="295"/>
      <c r="D91" s="297"/>
      <c r="E91" s="173" t="s">
        <v>1054</v>
      </c>
    </row>
    <row r="92" spans="1:5" x14ac:dyDescent="0.25">
      <c r="A92" s="298" t="s">
        <v>1092</v>
      </c>
      <c r="B92" s="300" t="s">
        <v>1088</v>
      </c>
      <c r="C92" s="301"/>
      <c r="D92" s="304" t="s">
        <v>38</v>
      </c>
      <c r="E92" s="170" t="s">
        <v>1053</v>
      </c>
    </row>
    <row r="93" spans="1:5" x14ac:dyDescent="0.25">
      <c r="A93" s="299"/>
      <c r="B93" s="302"/>
      <c r="C93" s="303"/>
      <c r="D93" s="305"/>
      <c r="E93" s="171" t="s">
        <v>1054</v>
      </c>
    </row>
    <row r="94" spans="1:5" x14ac:dyDescent="0.25">
      <c r="A94" s="290" t="s">
        <v>1093</v>
      </c>
      <c r="B94" s="292" t="s">
        <v>1088</v>
      </c>
      <c r="C94" s="293"/>
      <c r="D94" s="296" t="s">
        <v>38</v>
      </c>
      <c r="E94" s="172" t="s">
        <v>1053</v>
      </c>
    </row>
    <row r="95" spans="1:5" x14ac:dyDescent="0.25">
      <c r="A95" s="291"/>
      <c r="B95" s="294"/>
      <c r="C95" s="295"/>
      <c r="D95" s="297"/>
      <c r="E95" s="173" t="s">
        <v>1054</v>
      </c>
    </row>
    <row r="96" spans="1:5" x14ac:dyDescent="0.25">
      <c r="A96" s="298" t="s">
        <v>1094</v>
      </c>
      <c r="B96" s="300" t="s">
        <v>1088</v>
      </c>
      <c r="C96" s="301"/>
      <c r="D96" s="304" t="s">
        <v>38</v>
      </c>
      <c r="E96" s="170" t="s">
        <v>1053</v>
      </c>
    </row>
    <row r="97" spans="1:5" x14ac:dyDescent="0.25">
      <c r="A97" s="299"/>
      <c r="B97" s="302"/>
      <c r="C97" s="303"/>
      <c r="D97" s="305"/>
      <c r="E97" s="171" t="s">
        <v>1054</v>
      </c>
    </row>
    <row r="98" spans="1:5" x14ac:dyDescent="0.25">
      <c r="A98" s="290" t="s">
        <v>1095</v>
      </c>
      <c r="B98" s="292" t="s">
        <v>1088</v>
      </c>
      <c r="C98" s="293"/>
      <c r="D98" s="296" t="s">
        <v>38</v>
      </c>
      <c r="E98" s="172" t="s">
        <v>1053</v>
      </c>
    </row>
    <row r="99" spans="1:5" x14ac:dyDescent="0.25">
      <c r="A99" s="291"/>
      <c r="B99" s="294"/>
      <c r="C99" s="295"/>
      <c r="D99" s="297"/>
      <c r="E99" s="173" t="s">
        <v>1054</v>
      </c>
    </row>
    <row r="100" spans="1:5" x14ac:dyDescent="0.25">
      <c r="A100" s="298" t="s">
        <v>1096</v>
      </c>
      <c r="B100" s="300" t="s">
        <v>1088</v>
      </c>
      <c r="C100" s="301"/>
      <c r="D100" s="304" t="s">
        <v>38</v>
      </c>
      <c r="E100" s="170" t="s">
        <v>1053</v>
      </c>
    </row>
    <row r="101" spans="1:5" x14ac:dyDescent="0.25">
      <c r="A101" s="299"/>
      <c r="B101" s="302"/>
      <c r="C101" s="303"/>
      <c r="D101" s="305"/>
      <c r="E101" s="171" t="s">
        <v>1054</v>
      </c>
    </row>
    <row r="102" spans="1:5" x14ac:dyDescent="0.25">
      <c r="A102" s="290" t="s">
        <v>1097</v>
      </c>
      <c r="B102" s="292" t="s">
        <v>1088</v>
      </c>
      <c r="C102" s="293"/>
      <c r="D102" s="296" t="s">
        <v>38</v>
      </c>
      <c r="E102" s="172" t="s">
        <v>1053</v>
      </c>
    </row>
    <row r="103" spans="1:5" x14ac:dyDescent="0.25">
      <c r="A103" s="291"/>
      <c r="B103" s="294"/>
      <c r="C103" s="295"/>
      <c r="D103" s="297"/>
      <c r="E103" s="173" t="s">
        <v>1054</v>
      </c>
    </row>
    <row r="104" spans="1:5" x14ac:dyDescent="0.25">
      <c r="A104" s="298" t="s">
        <v>1098</v>
      </c>
      <c r="B104" s="300" t="s">
        <v>1088</v>
      </c>
      <c r="C104" s="301"/>
      <c r="D104" s="304" t="s">
        <v>38</v>
      </c>
      <c r="E104" s="170" t="s">
        <v>1053</v>
      </c>
    </row>
    <row r="105" spans="1:5" x14ac:dyDescent="0.25">
      <c r="A105" s="299"/>
      <c r="B105" s="302"/>
      <c r="C105" s="303"/>
      <c r="D105" s="305"/>
      <c r="E105" s="171" t="s">
        <v>1054</v>
      </c>
    </row>
    <row r="106" spans="1:5" x14ac:dyDescent="0.25">
      <c r="A106" s="290" t="s">
        <v>1099</v>
      </c>
      <c r="B106" s="292" t="s">
        <v>1088</v>
      </c>
      <c r="C106" s="293"/>
      <c r="D106" s="296" t="s">
        <v>38</v>
      </c>
      <c r="E106" s="172" t="s">
        <v>1053</v>
      </c>
    </row>
    <row r="107" spans="1:5" x14ac:dyDescent="0.25">
      <c r="A107" s="291"/>
      <c r="B107" s="294"/>
      <c r="C107" s="295"/>
      <c r="D107" s="297"/>
      <c r="E107" s="173" t="s">
        <v>1054</v>
      </c>
    </row>
    <row r="108" spans="1:5" x14ac:dyDescent="0.25">
      <c r="A108" s="298" t="s">
        <v>1100</v>
      </c>
      <c r="B108" s="300" t="s">
        <v>1088</v>
      </c>
      <c r="C108" s="301"/>
      <c r="D108" s="304" t="s">
        <v>38</v>
      </c>
      <c r="E108" s="170" t="s">
        <v>1053</v>
      </c>
    </row>
    <row r="109" spans="1:5" x14ac:dyDescent="0.25">
      <c r="A109" s="299"/>
      <c r="B109" s="302"/>
      <c r="C109" s="303"/>
      <c r="D109" s="305"/>
      <c r="E109" s="171" t="s">
        <v>1054</v>
      </c>
    </row>
    <row r="110" spans="1:5" x14ac:dyDescent="0.25">
      <c r="A110" s="290" t="s">
        <v>1101</v>
      </c>
      <c r="B110" s="292" t="s">
        <v>1088</v>
      </c>
      <c r="C110" s="293"/>
      <c r="D110" s="296" t="s">
        <v>38</v>
      </c>
      <c r="E110" s="172" t="s">
        <v>1053</v>
      </c>
    </row>
    <row r="111" spans="1:5" x14ac:dyDescent="0.25">
      <c r="A111" s="291"/>
      <c r="B111" s="294"/>
      <c r="C111" s="295"/>
      <c r="D111" s="297"/>
      <c r="E111" s="173" t="s">
        <v>1054</v>
      </c>
    </row>
    <row r="112" spans="1:5" x14ac:dyDescent="0.25">
      <c r="A112" s="298" t="s">
        <v>1102</v>
      </c>
      <c r="B112" s="300" t="s">
        <v>1088</v>
      </c>
      <c r="C112" s="301"/>
      <c r="D112" s="304" t="s">
        <v>38</v>
      </c>
      <c r="E112" s="170" t="s">
        <v>1053</v>
      </c>
    </row>
    <row r="113" spans="1:5" x14ac:dyDescent="0.25">
      <c r="A113" s="299"/>
      <c r="B113" s="302"/>
      <c r="C113" s="303"/>
      <c r="D113" s="305"/>
      <c r="E113" s="171" t="s">
        <v>1054</v>
      </c>
    </row>
    <row r="114" spans="1:5" x14ac:dyDescent="0.25">
      <c r="A114" s="290" t="s">
        <v>1103</v>
      </c>
      <c r="B114" s="292" t="s">
        <v>1088</v>
      </c>
      <c r="C114" s="293"/>
      <c r="D114" s="296" t="s">
        <v>38</v>
      </c>
      <c r="E114" s="172" t="s">
        <v>1053</v>
      </c>
    </row>
    <row r="115" spans="1:5" x14ac:dyDescent="0.25">
      <c r="A115" s="291"/>
      <c r="B115" s="294"/>
      <c r="C115" s="295"/>
      <c r="D115" s="297"/>
      <c r="E115" s="173" t="s">
        <v>1054</v>
      </c>
    </row>
    <row r="116" spans="1:5" x14ac:dyDescent="0.25">
      <c r="A116" s="298" t="s">
        <v>1104</v>
      </c>
      <c r="B116" s="300" t="s">
        <v>1088</v>
      </c>
      <c r="C116" s="301"/>
      <c r="D116" s="304" t="s">
        <v>38</v>
      </c>
      <c r="E116" s="170" t="s">
        <v>1053</v>
      </c>
    </row>
    <row r="117" spans="1:5" x14ac:dyDescent="0.25">
      <c r="A117" s="299"/>
      <c r="B117" s="302"/>
      <c r="C117" s="303"/>
      <c r="D117" s="305"/>
      <c r="E117" s="171" t="s">
        <v>1054</v>
      </c>
    </row>
    <row r="118" spans="1:5" x14ac:dyDescent="0.25">
      <c r="A118" s="290" t="s">
        <v>1105</v>
      </c>
      <c r="B118" s="292" t="s">
        <v>1106</v>
      </c>
      <c r="C118" s="293"/>
      <c r="D118" s="296" t="s">
        <v>38</v>
      </c>
      <c r="E118" s="172" t="s">
        <v>1053</v>
      </c>
    </row>
    <row r="119" spans="1:5" x14ac:dyDescent="0.25">
      <c r="A119" s="291"/>
      <c r="B119" s="294"/>
      <c r="C119" s="295"/>
      <c r="D119" s="297"/>
      <c r="E119" s="173" t="s">
        <v>1054</v>
      </c>
    </row>
    <row r="120" spans="1:5" x14ac:dyDescent="0.25">
      <c r="A120" s="298" t="s">
        <v>1107</v>
      </c>
      <c r="B120" s="300" t="s">
        <v>1106</v>
      </c>
      <c r="C120" s="301"/>
      <c r="D120" s="304" t="s">
        <v>38</v>
      </c>
      <c r="E120" s="170" t="s">
        <v>1053</v>
      </c>
    </row>
    <row r="121" spans="1:5" x14ac:dyDescent="0.25">
      <c r="A121" s="299"/>
      <c r="B121" s="302"/>
      <c r="C121" s="303"/>
      <c r="D121" s="305"/>
      <c r="E121" s="171" t="s">
        <v>1054</v>
      </c>
    </row>
    <row r="122" spans="1:5" x14ac:dyDescent="0.25">
      <c r="A122" s="290" t="s">
        <v>1108</v>
      </c>
      <c r="B122" s="292" t="s">
        <v>1106</v>
      </c>
      <c r="C122" s="293"/>
      <c r="D122" s="296" t="s">
        <v>38</v>
      </c>
      <c r="E122" s="172" t="s">
        <v>1053</v>
      </c>
    </row>
    <row r="123" spans="1:5" x14ac:dyDescent="0.25">
      <c r="A123" s="291"/>
      <c r="B123" s="294"/>
      <c r="C123" s="295"/>
      <c r="D123" s="297"/>
      <c r="E123" s="173" t="s">
        <v>1054</v>
      </c>
    </row>
    <row r="124" spans="1:5" x14ac:dyDescent="0.25">
      <c r="A124" s="298" t="s">
        <v>1109</v>
      </c>
      <c r="B124" s="300" t="s">
        <v>1106</v>
      </c>
      <c r="C124" s="301"/>
      <c r="D124" s="304" t="s">
        <v>38</v>
      </c>
      <c r="E124" s="170" t="s">
        <v>1053</v>
      </c>
    </row>
    <row r="125" spans="1:5" x14ac:dyDescent="0.25">
      <c r="A125" s="299"/>
      <c r="B125" s="302"/>
      <c r="C125" s="303"/>
      <c r="D125" s="305"/>
      <c r="E125" s="171" t="s">
        <v>1054</v>
      </c>
    </row>
    <row r="126" spans="1:5" x14ac:dyDescent="0.25">
      <c r="A126" s="290" t="s">
        <v>1110</v>
      </c>
      <c r="B126" s="292" t="s">
        <v>1106</v>
      </c>
      <c r="C126" s="293"/>
      <c r="D126" s="296" t="s">
        <v>38</v>
      </c>
      <c r="E126" s="172" t="s">
        <v>1053</v>
      </c>
    </row>
    <row r="127" spans="1:5" x14ac:dyDescent="0.25">
      <c r="A127" s="291"/>
      <c r="B127" s="294"/>
      <c r="C127" s="295"/>
      <c r="D127" s="297"/>
      <c r="E127" s="173" t="s">
        <v>1054</v>
      </c>
    </row>
    <row r="128" spans="1:5" x14ac:dyDescent="0.25">
      <c r="A128" s="298" t="s">
        <v>1111</v>
      </c>
      <c r="B128" s="300" t="s">
        <v>1106</v>
      </c>
      <c r="C128" s="301"/>
      <c r="D128" s="304" t="s">
        <v>38</v>
      </c>
      <c r="E128" s="170" t="s">
        <v>1053</v>
      </c>
    </row>
    <row r="129" spans="1:5" x14ac:dyDescent="0.25">
      <c r="A129" s="299"/>
      <c r="B129" s="302"/>
      <c r="C129" s="303"/>
      <c r="D129" s="305"/>
      <c r="E129" s="171" t="s">
        <v>1054</v>
      </c>
    </row>
    <row r="130" spans="1:5" x14ac:dyDescent="0.25">
      <c r="A130" s="290" t="s">
        <v>1112</v>
      </c>
      <c r="B130" s="292" t="s">
        <v>1106</v>
      </c>
      <c r="C130" s="293"/>
      <c r="D130" s="296" t="s">
        <v>38</v>
      </c>
      <c r="E130" s="172" t="s">
        <v>1053</v>
      </c>
    </row>
    <row r="131" spans="1:5" x14ac:dyDescent="0.25">
      <c r="A131" s="291"/>
      <c r="B131" s="294"/>
      <c r="C131" s="295"/>
      <c r="D131" s="297"/>
      <c r="E131" s="173" t="s">
        <v>1054</v>
      </c>
    </row>
    <row r="132" spans="1:5" x14ac:dyDescent="0.25">
      <c r="A132" s="298" t="s">
        <v>1113</v>
      </c>
      <c r="B132" s="300" t="s">
        <v>1114</v>
      </c>
      <c r="C132" s="301"/>
      <c r="D132" s="304" t="s">
        <v>38</v>
      </c>
      <c r="E132" s="170" t="s">
        <v>1053</v>
      </c>
    </row>
    <row r="133" spans="1:5" x14ac:dyDescent="0.25">
      <c r="A133" s="299"/>
      <c r="B133" s="302"/>
      <c r="C133" s="303"/>
      <c r="D133" s="305"/>
      <c r="E133" s="171" t="s">
        <v>1054</v>
      </c>
    </row>
    <row r="134" spans="1:5" x14ac:dyDescent="0.25">
      <c r="A134" s="290" t="s">
        <v>1115</v>
      </c>
      <c r="B134" s="292" t="s">
        <v>1114</v>
      </c>
      <c r="C134" s="293"/>
      <c r="D134" s="296" t="s">
        <v>38</v>
      </c>
      <c r="E134" s="172" t="s">
        <v>1053</v>
      </c>
    </row>
    <row r="135" spans="1:5" x14ac:dyDescent="0.25">
      <c r="A135" s="291"/>
      <c r="B135" s="294"/>
      <c r="C135" s="295"/>
      <c r="D135" s="297"/>
      <c r="E135" s="173" t="s">
        <v>1054</v>
      </c>
    </row>
    <row r="136" spans="1:5" x14ac:dyDescent="0.25">
      <c r="A136" s="298" t="s">
        <v>1116</v>
      </c>
      <c r="B136" s="300" t="s">
        <v>1114</v>
      </c>
      <c r="C136" s="301"/>
      <c r="D136" s="304" t="s">
        <v>38</v>
      </c>
      <c r="E136" s="170" t="s">
        <v>1053</v>
      </c>
    </row>
    <row r="137" spans="1:5" x14ac:dyDescent="0.25">
      <c r="A137" s="299"/>
      <c r="B137" s="302"/>
      <c r="C137" s="303"/>
      <c r="D137" s="305"/>
      <c r="E137" s="171" t="s">
        <v>1054</v>
      </c>
    </row>
    <row r="138" spans="1:5" x14ac:dyDescent="0.25">
      <c r="A138" s="290" t="s">
        <v>1117</v>
      </c>
      <c r="B138" s="292" t="s">
        <v>1114</v>
      </c>
      <c r="C138" s="293"/>
      <c r="D138" s="296" t="s">
        <v>38</v>
      </c>
      <c r="E138" s="172" t="s">
        <v>1053</v>
      </c>
    </row>
    <row r="139" spans="1:5" x14ac:dyDescent="0.25">
      <c r="A139" s="291"/>
      <c r="B139" s="294"/>
      <c r="C139" s="295"/>
      <c r="D139" s="297"/>
      <c r="E139" s="173" t="s">
        <v>1054</v>
      </c>
    </row>
    <row r="140" spans="1:5" x14ac:dyDescent="0.25">
      <c r="A140" s="298" t="s">
        <v>1118</v>
      </c>
      <c r="B140" s="300" t="s">
        <v>1114</v>
      </c>
      <c r="C140" s="301"/>
      <c r="D140" s="304" t="s">
        <v>38</v>
      </c>
      <c r="E140" s="170" t="s">
        <v>1053</v>
      </c>
    </row>
    <row r="141" spans="1:5" x14ac:dyDescent="0.25">
      <c r="A141" s="299"/>
      <c r="B141" s="302"/>
      <c r="C141" s="303"/>
      <c r="D141" s="305"/>
      <c r="E141" s="171" t="s">
        <v>1054</v>
      </c>
    </row>
    <row r="142" spans="1:5" x14ac:dyDescent="0.25">
      <c r="A142" s="290" t="s">
        <v>1119</v>
      </c>
      <c r="B142" s="292" t="s">
        <v>1114</v>
      </c>
      <c r="C142" s="293"/>
      <c r="D142" s="296" t="s">
        <v>38</v>
      </c>
      <c r="E142" s="172" t="s">
        <v>1053</v>
      </c>
    </row>
    <row r="143" spans="1:5" x14ac:dyDescent="0.25">
      <c r="A143" s="291"/>
      <c r="B143" s="294"/>
      <c r="C143" s="295"/>
      <c r="D143" s="297"/>
      <c r="E143" s="173" t="s">
        <v>1054</v>
      </c>
    </row>
    <row r="144" spans="1:5" x14ac:dyDescent="0.25">
      <c r="A144" s="298" t="s">
        <v>1120</v>
      </c>
      <c r="B144" s="300" t="s">
        <v>1114</v>
      </c>
      <c r="C144" s="301"/>
      <c r="D144" s="304" t="s">
        <v>38</v>
      </c>
      <c r="E144" s="170" t="s">
        <v>1053</v>
      </c>
    </row>
    <row r="145" spans="1:5" x14ac:dyDescent="0.25">
      <c r="A145" s="299"/>
      <c r="B145" s="302"/>
      <c r="C145" s="303"/>
      <c r="D145" s="305"/>
      <c r="E145" s="171" t="s">
        <v>1054</v>
      </c>
    </row>
    <row r="146" spans="1:5" x14ac:dyDescent="0.25">
      <c r="A146" s="290" t="s">
        <v>1121</v>
      </c>
      <c r="B146" s="292" t="s">
        <v>1114</v>
      </c>
      <c r="C146" s="293"/>
      <c r="D146" s="296" t="s">
        <v>38</v>
      </c>
      <c r="E146" s="172" t="s">
        <v>1053</v>
      </c>
    </row>
    <row r="147" spans="1:5" x14ac:dyDescent="0.25">
      <c r="A147" s="291"/>
      <c r="B147" s="294"/>
      <c r="C147" s="295"/>
      <c r="D147" s="297"/>
      <c r="E147" s="173" t="s">
        <v>1054</v>
      </c>
    </row>
    <row r="148" spans="1:5" x14ac:dyDescent="0.25">
      <c r="A148" s="298" t="s">
        <v>1122</v>
      </c>
      <c r="B148" s="300" t="s">
        <v>1114</v>
      </c>
      <c r="C148" s="301"/>
      <c r="D148" s="304" t="s">
        <v>38</v>
      </c>
      <c r="E148" s="170" t="s">
        <v>1053</v>
      </c>
    </row>
    <row r="149" spans="1:5" x14ac:dyDescent="0.25">
      <c r="A149" s="299"/>
      <c r="B149" s="302"/>
      <c r="C149" s="303"/>
      <c r="D149" s="305"/>
      <c r="E149" s="171" t="s">
        <v>1054</v>
      </c>
    </row>
    <row r="150" spans="1:5" x14ac:dyDescent="0.25">
      <c r="A150" s="290" t="s">
        <v>1123</v>
      </c>
      <c r="B150" s="292" t="s">
        <v>1114</v>
      </c>
      <c r="C150" s="293"/>
      <c r="D150" s="296" t="s">
        <v>38</v>
      </c>
      <c r="E150" s="172" t="s">
        <v>1053</v>
      </c>
    </row>
    <row r="151" spans="1:5" x14ac:dyDescent="0.25">
      <c r="A151" s="291"/>
      <c r="B151" s="294"/>
      <c r="C151" s="295"/>
      <c r="D151" s="297"/>
      <c r="E151" s="173" t="s">
        <v>1054</v>
      </c>
    </row>
    <row r="152" spans="1:5" x14ac:dyDescent="0.25">
      <c r="A152" s="298" t="s">
        <v>1124</v>
      </c>
      <c r="B152" s="300" t="s">
        <v>1114</v>
      </c>
      <c r="C152" s="301"/>
      <c r="D152" s="304" t="s">
        <v>38</v>
      </c>
      <c r="E152" s="170" t="s">
        <v>1053</v>
      </c>
    </row>
    <row r="153" spans="1:5" x14ac:dyDescent="0.25">
      <c r="A153" s="299"/>
      <c r="B153" s="302"/>
      <c r="C153" s="303"/>
      <c r="D153" s="305"/>
      <c r="E153" s="171" t="s">
        <v>1054</v>
      </c>
    </row>
    <row r="154" spans="1:5" x14ac:dyDescent="0.25">
      <c r="A154" s="290" t="s">
        <v>1125</v>
      </c>
      <c r="B154" s="292" t="s">
        <v>1114</v>
      </c>
      <c r="C154" s="293"/>
      <c r="D154" s="296" t="s">
        <v>38</v>
      </c>
      <c r="E154" s="172" t="s">
        <v>1053</v>
      </c>
    </row>
    <row r="155" spans="1:5" x14ac:dyDescent="0.25">
      <c r="A155" s="291"/>
      <c r="B155" s="294"/>
      <c r="C155" s="295"/>
      <c r="D155" s="297"/>
      <c r="E155" s="173" t="s">
        <v>1054</v>
      </c>
    </row>
    <row r="156" spans="1:5" x14ac:dyDescent="0.25">
      <c r="A156" s="298" t="s">
        <v>1126</v>
      </c>
      <c r="B156" s="300" t="s">
        <v>1114</v>
      </c>
      <c r="C156" s="301"/>
      <c r="D156" s="304" t="s">
        <v>38</v>
      </c>
      <c r="E156" s="170" t="s">
        <v>1053</v>
      </c>
    </row>
    <row r="157" spans="1:5" x14ac:dyDescent="0.25">
      <c r="A157" s="299"/>
      <c r="B157" s="302"/>
      <c r="C157" s="303"/>
      <c r="D157" s="305"/>
      <c r="E157" s="171" t="s">
        <v>1054</v>
      </c>
    </row>
    <row r="158" spans="1:5" x14ac:dyDescent="0.25">
      <c r="A158" s="290" t="s">
        <v>1127</v>
      </c>
      <c r="B158" s="292" t="s">
        <v>1114</v>
      </c>
      <c r="C158" s="293"/>
      <c r="D158" s="296" t="s">
        <v>38</v>
      </c>
      <c r="E158" s="172" t="s">
        <v>1053</v>
      </c>
    </row>
    <row r="159" spans="1:5" x14ac:dyDescent="0.25">
      <c r="A159" s="291"/>
      <c r="B159" s="294"/>
      <c r="C159" s="295"/>
      <c r="D159" s="297"/>
      <c r="E159" s="173" t="s">
        <v>1054</v>
      </c>
    </row>
    <row r="160" spans="1:5" x14ac:dyDescent="0.25">
      <c r="A160" s="298" t="s">
        <v>1128</v>
      </c>
      <c r="B160" s="300" t="s">
        <v>1129</v>
      </c>
      <c r="C160" s="301"/>
      <c r="D160" s="304" t="s">
        <v>38</v>
      </c>
      <c r="E160" s="170" t="s">
        <v>1053</v>
      </c>
    </row>
    <row r="161" spans="1:5" x14ac:dyDescent="0.25">
      <c r="A161" s="299"/>
      <c r="B161" s="302"/>
      <c r="C161" s="303"/>
      <c r="D161" s="305"/>
      <c r="E161" s="171" t="s">
        <v>1054</v>
      </c>
    </row>
    <row r="162" spans="1:5" x14ac:dyDescent="0.25">
      <c r="A162" s="290" t="s">
        <v>1130</v>
      </c>
      <c r="B162" s="292" t="s">
        <v>1129</v>
      </c>
      <c r="C162" s="293"/>
      <c r="D162" s="296" t="s">
        <v>38</v>
      </c>
      <c r="E162" s="172" t="s">
        <v>1053</v>
      </c>
    </row>
    <row r="163" spans="1:5" x14ac:dyDescent="0.25">
      <c r="A163" s="291"/>
      <c r="B163" s="294"/>
      <c r="C163" s="295"/>
      <c r="D163" s="297"/>
      <c r="E163" s="173" t="s">
        <v>1054</v>
      </c>
    </row>
    <row r="164" spans="1:5" x14ac:dyDescent="0.25">
      <c r="A164" s="298" t="s">
        <v>1131</v>
      </c>
      <c r="B164" s="300" t="s">
        <v>1129</v>
      </c>
      <c r="C164" s="301"/>
      <c r="D164" s="304" t="s">
        <v>38</v>
      </c>
      <c r="E164" s="170" t="s">
        <v>1053</v>
      </c>
    </row>
    <row r="165" spans="1:5" x14ac:dyDescent="0.25">
      <c r="A165" s="299"/>
      <c r="B165" s="302"/>
      <c r="C165" s="303"/>
      <c r="D165" s="305"/>
      <c r="E165" s="171" t="s">
        <v>1054</v>
      </c>
    </row>
    <row r="166" spans="1:5" x14ac:dyDescent="0.25">
      <c r="A166" s="290" t="s">
        <v>1132</v>
      </c>
      <c r="B166" s="292" t="s">
        <v>1129</v>
      </c>
      <c r="C166" s="293"/>
      <c r="D166" s="296" t="s">
        <v>38</v>
      </c>
      <c r="E166" s="172" t="s">
        <v>1053</v>
      </c>
    </row>
    <row r="167" spans="1:5" x14ac:dyDescent="0.25">
      <c r="A167" s="291"/>
      <c r="B167" s="294"/>
      <c r="C167" s="295"/>
      <c r="D167" s="297"/>
      <c r="E167" s="173" t="s">
        <v>1054</v>
      </c>
    </row>
    <row r="168" spans="1:5" x14ac:dyDescent="0.25">
      <c r="A168" s="298" t="s">
        <v>1133</v>
      </c>
      <c r="B168" s="300" t="s">
        <v>1129</v>
      </c>
      <c r="C168" s="301"/>
      <c r="D168" s="304" t="s">
        <v>38</v>
      </c>
      <c r="E168" s="170" t="s">
        <v>1053</v>
      </c>
    </row>
    <row r="169" spans="1:5" x14ac:dyDescent="0.25">
      <c r="A169" s="299"/>
      <c r="B169" s="302"/>
      <c r="C169" s="303"/>
      <c r="D169" s="305"/>
      <c r="E169" s="171" t="s">
        <v>1054</v>
      </c>
    </row>
    <row r="170" spans="1:5" x14ac:dyDescent="0.25">
      <c r="A170" s="290" t="s">
        <v>1134</v>
      </c>
      <c r="B170" s="292" t="s">
        <v>1129</v>
      </c>
      <c r="C170" s="293"/>
      <c r="D170" s="296" t="s">
        <v>38</v>
      </c>
      <c r="E170" s="172" t="s">
        <v>1053</v>
      </c>
    </row>
    <row r="171" spans="1:5" x14ac:dyDescent="0.25">
      <c r="A171" s="291"/>
      <c r="B171" s="294"/>
      <c r="C171" s="295"/>
      <c r="D171" s="297"/>
      <c r="E171" s="173" t="s">
        <v>1054</v>
      </c>
    </row>
    <row r="172" spans="1:5" x14ac:dyDescent="0.25">
      <c r="A172" s="298" t="s">
        <v>1135</v>
      </c>
      <c r="B172" s="300" t="s">
        <v>1129</v>
      </c>
      <c r="C172" s="301"/>
      <c r="D172" s="304" t="s">
        <v>38</v>
      </c>
      <c r="E172" s="170" t="s">
        <v>1053</v>
      </c>
    </row>
    <row r="173" spans="1:5" x14ac:dyDescent="0.25">
      <c r="A173" s="299"/>
      <c r="B173" s="302"/>
      <c r="C173" s="303"/>
      <c r="D173" s="305"/>
      <c r="E173" s="171" t="s">
        <v>1054</v>
      </c>
    </row>
    <row r="174" spans="1:5" x14ac:dyDescent="0.25">
      <c r="A174" s="290" t="s">
        <v>1136</v>
      </c>
      <c r="B174" s="292" t="s">
        <v>1129</v>
      </c>
      <c r="C174" s="293"/>
      <c r="D174" s="296" t="s">
        <v>38</v>
      </c>
      <c r="E174" s="172" t="s">
        <v>1053</v>
      </c>
    </row>
    <row r="175" spans="1:5" x14ac:dyDescent="0.25">
      <c r="A175" s="291"/>
      <c r="B175" s="294"/>
      <c r="C175" s="295"/>
      <c r="D175" s="297"/>
      <c r="E175" s="173" t="s">
        <v>1054</v>
      </c>
    </row>
    <row r="176" spans="1:5" x14ac:dyDescent="0.25">
      <c r="A176" s="298" t="s">
        <v>1137</v>
      </c>
      <c r="B176" s="300" t="s">
        <v>1129</v>
      </c>
      <c r="C176" s="301"/>
      <c r="D176" s="304" t="s">
        <v>38</v>
      </c>
      <c r="E176" s="170" t="s">
        <v>1053</v>
      </c>
    </row>
    <row r="177" spans="1:5" x14ac:dyDescent="0.25">
      <c r="A177" s="299"/>
      <c r="B177" s="302"/>
      <c r="C177" s="303"/>
      <c r="D177" s="305"/>
      <c r="E177" s="171" t="s">
        <v>1054</v>
      </c>
    </row>
    <row r="178" spans="1:5" x14ac:dyDescent="0.25">
      <c r="A178" s="290" t="s">
        <v>1138</v>
      </c>
      <c r="B178" s="292" t="s">
        <v>1139</v>
      </c>
      <c r="C178" s="293"/>
      <c r="D178" s="296" t="s">
        <v>38</v>
      </c>
      <c r="E178" s="172" t="s">
        <v>1053</v>
      </c>
    </row>
    <row r="179" spans="1:5" x14ac:dyDescent="0.25">
      <c r="A179" s="291"/>
      <c r="B179" s="294"/>
      <c r="C179" s="295"/>
      <c r="D179" s="297"/>
      <c r="E179" s="173" t="s">
        <v>1054</v>
      </c>
    </row>
    <row r="180" spans="1:5" x14ac:dyDescent="0.25">
      <c r="A180" s="298" t="s">
        <v>1140</v>
      </c>
      <c r="B180" s="300" t="s">
        <v>1139</v>
      </c>
      <c r="C180" s="301"/>
      <c r="D180" s="304" t="s">
        <v>38</v>
      </c>
      <c r="E180" s="170" t="s">
        <v>1053</v>
      </c>
    </row>
    <row r="181" spans="1:5" x14ac:dyDescent="0.25">
      <c r="A181" s="299"/>
      <c r="B181" s="302"/>
      <c r="C181" s="303"/>
      <c r="D181" s="305"/>
      <c r="E181" s="171" t="s">
        <v>1054</v>
      </c>
    </row>
    <row r="182" spans="1:5" x14ac:dyDescent="0.25">
      <c r="A182" s="290" t="s">
        <v>1141</v>
      </c>
      <c r="B182" s="292" t="s">
        <v>1139</v>
      </c>
      <c r="C182" s="293"/>
      <c r="D182" s="296" t="s">
        <v>38</v>
      </c>
      <c r="E182" s="172" t="s">
        <v>1053</v>
      </c>
    </row>
    <row r="183" spans="1:5" x14ac:dyDescent="0.25">
      <c r="A183" s="291"/>
      <c r="B183" s="294"/>
      <c r="C183" s="295"/>
      <c r="D183" s="297"/>
      <c r="E183" s="173" t="s">
        <v>1054</v>
      </c>
    </row>
    <row r="184" spans="1:5" x14ac:dyDescent="0.25">
      <c r="A184" s="298" t="s">
        <v>1142</v>
      </c>
      <c r="B184" s="300" t="s">
        <v>1139</v>
      </c>
      <c r="C184" s="301"/>
      <c r="D184" s="304" t="s">
        <v>38</v>
      </c>
      <c r="E184" s="170" t="s">
        <v>1053</v>
      </c>
    </row>
    <row r="185" spans="1:5" x14ac:dyDescent="0.25">
      <c r="A185" s="299"/>
      <c r="B185" s="302"/>
      <c r="C185" s="303"/>
      <c r="D185" s="305"/>
      <c r="E185" s="171" t="s">
        <v>1054</v>
      </c>
    </row>
    <row r="186" spans="1:5" x14ac:dyDescent="0.25">
      <c r="A186" s="290" t="s">
        <v>1143</v>
      </c>
      <c r="B186" s="292" t="s">
        <v>1139</v>
      </c>
      <c r="C186" s="293"/>
      <c r="D186" s="296" t="s">
        <v>38</v>
      </c>
      <c r="E186" s="172" t="s">
        <v>1053</v>
      </c>
    </row>
    <row r="187" spans="1:5" x14ac:dyDescent="0.25">
      <c r="A187" s="291"/>
      <c r="B187" s="294"/>
      <c r="C187" s="295"/>
      <c r="D187" s="297"/>
      <c r="E187" s="173" t="s">
        <v>1054</v>
      </c>
    </row>
    <row r="188" spans="1:5" x14ac:dyDescent="0.25">
      <c r="A188" s="298" t="s">
        <v>1144</v>
      </c>
      <c r="B188" s="300" t="s">
        <v>1139</v>
      </c>
      <c r="C188" s="301"/>
      <c r="D188" s="304" t="s">
        <v>38</v>
      </c>
      <c r="E188" s="170" t="s">
        <v>1053</v>
      </c>
    </row>
    <row r="189" spans="1:5" x14ac:dyDescent="0.25">
      <c r="A189" s="299"/>
      <c r="B189" s="302"/>
      <c r="C189" s="303"/>
      <c r="D189" s="305"/>
      <c r="E189" s="171" t="s">
        <v>1054</v>
      </c>
    </row>
    <row r="190" spans="1:5" x14ac:dyDescent="0.25">
      <c r="A190" s="290" t="s">
        <v>1145</v>
      </c>
      <c r="B190" s="292" t="s">
        <v>1139</v>
      </c>
      <c r="C190" s="293"/>
      <c r="D190" s="296" t="s">
        <v>38</v>
      </c>
      <c r="E190" s="172" t="s">
        <v>1053</v>
      </c>
    </row>
    <row r="191" spans="1:5" x14ac:dyDescent="0.25">
      <c r="A191" s="291"/>
      <c r="B191" s="294"/>
      <c r="C191" s="295"/>
      <c r="D191" s="297"/>
      <c r="E191" s="173" t="s">
        <v>1054</v>
      </c>
    </row>
    <row r="192" spans="1:5" x14ac:dyDescent="0.25">
      <c r="A192" s="298" t="s">
        <v>1146</v>
      </c>
      <c r="B192" s="300" t="s">
        <v>1139</v>
      </c>
      <c r="C192" s="301"/>
      <c r="D192" s="304" t="s">
        <v>38</v>
      </c>
      <c r="E192" s="170" t="s">
        <v>1053</v>
      </c>
    </row>
    <row r="193" spans="1:5" x14ac:dyDescent="0.25">
      <c r="A193" s="299"/>
      <c r="B193" s="302"/>
      <c r="C193" s="303"/>
      <c r="D193" s="305"/>
      <c r="E193" s="171" t="s">
        <v>1054</v>
      </c>
    </row>
    <row r="194" spans="1:5" x14ac:dyDescent="0.25">
      <c r="A194" s="290" t="s">
        <v>1147</v>
      </c>
      <c r="B194" s="292" t="s">
        <v>1139</v>
      </c>
      <c r="C194" s="293"/>
      <c r="D194" s="296" t="s">
        <v>38</v>
      </c>
      <c r="E194" s="172" t="s">
        <v>1053</v>
      </c>
    </row>
    <row r="195" spans="1:5" x14ac:dyDescent="0.25">
      <c r="A195" s="291"/>
      <c r="B195" s="294"/>
      <c r="C195" s="295"/>
      <c r="D195" s="297"/>
      <c r="E195" s="173" t="s">
        <v>1054</v>
      </c>
    </row>
    <row r="196" spans="1:5" x14ac:dyDescent="0.25">
      <c r="A196" s="298" t="s">
        <v>1148</v>
      </c>
      <c r="B196" s="300" t="s">
        <v>1139</v>
      </c>
      <c r="C196" s="301"/>
      <c r="D196" s="304" t="s">
        <v>38</v>
      </c>
      <c r="E196" s="170" t="s">
        <v>1053</v>
      </c>
    </row>
    <row r="197" spans="1:5" x14ac:dyDescent="0.25">
      <c r="A197" s="299"/>
      <c r="B197" s="302"/>
      <c r="C197" s="303"/>
      <c r="D197" s="305"/>
      <c r="E197" s="171" t="s">
        <v>1054</v>
      </c>
    </row>
    <row r="198" spans="1:5" x14ac:dyDescent="0.25">
      <c r="A198" s="290" t="s">
        <v>1149</v>
      </c>
      <c r="B198" s="292" t="s">
        <v>1139</v>
      </c>
      <c r="C198" s="293"/>
      <c r="D198" s="296" t="s">
        <v>38</v>
      </c>
      <c r="E198" s="172" t="s">
        <v>1053</v>
      </c>
    </row>
    <row r="199" spans="1:5" x14ac:dyDescent="0.25">
      <c r="A199" s="291"/>
      <c r="B199" s="294"/>
      <c r="C199" s="295"/>
      <c r="D199" s="297"/>
      <c r="E199" s="173" t="s">
        <v>1054</v>
      </c>
    </row>
    <row r="200" spans="1:5" x14ac:dyDescent="0.25">
      <c r="A200" s="298" t="s">
        <v>1150</v>
      </c>
      <c r="B200" s="300" t="s">
        <v>1139</v>
      </c>
      <c r="C200" s="301"/>
      <c r="D200" s="304" t="s">
        <v>38</v>
      </c>
      <c r="E200" s="170" t="s">
        <v>1053</v>
      </c>
    </row>
    <row r="201" spans="1:5" x14ac:dyDescent="0.25">
      <c r="A201" s="299"/>
      <c r="B201" s="302"/>
      <c r="C201" s="303"/>
      <c r="D201" s="305"/>
      <c r="E201" s="171" t="s">
        <v>1054</v>
      </c>
    </row>
    <row r="202" spans="1:5" x14ac:dyDescent="0.25">
      <c r="A202" s="290" t="s">
        <v>1151</v>
      </c>
      <c r="B202" s="292" t="s">
        <v>1139</v>
      </c>
      <c r="C202" s="293"/>
      <c r="D202" s="296" t="s">
        <v>38</v>
      </c>
      <c r="E202" s="172" t="s">
        <v>1053</v>
      </c>
    </row>
    <row r="203" spans="1:5" x14ac:dyDescent="0.25">
      <c r="A203" s="291"/>
      <c r="B203" s="294"/>
      <c r="C203" s="295"/>
      <c r="D203" s="297"/>
      <c r="E203" s="173" t="s">
        <v>1054</v>
      </c>
    </row>
    <row r="204" spans="1:5" x14ac:dyDescent="0.25">
      <c r="A204" s="298" t="s">
        <v>1152</v>
      </c>
      <c r="B204" s="300" t="s">
        <v>1139</v>
      </c>
      <c r="C204" s="301"/>
      <c r="D204" s="304" t="s">
        <v>38</v>
      </c>
      <c r="E204" s="170" t="s">
        <v>1053</v>
      </c>
    </row>
    <row r="205" spans="1:5" x14ac:dyDescent="0.25">
      <c r="A205" s="299"/>
      <c r="B205" s="302"/>
      <c r="C205" s="303"/>
      <c r="D205" s="305"/>
      <c r="E205" s="171" t="s">
        <v>1054</v>
      </c>
    </row>
    <row r="206" spans="1:5" x14ac:dyDescent="0.25">
      <c r="A206" s="290" t="s">
        <v>1153</v>
      </c>
      <c r="B206" s="292" t="s">
        <v>1154</v>
      </c>
      <c r="C206" s="293"/>
      <c r="D206" s="296" t="s">
        <v>38</v>
      </c>
      <c r="E206" s="172" t="s">
        <v>1053</v>
      </c>
    </row>
    <row r="207" spans="1:5" x14ac:dyDescent="0.25">
      <c r="A207" s="291"/>
      <c r="B207" s="294"/>
      <c r="C207" s="295"/>
      <c r="D207" s="297"/>
      <c r="E207" s="173" t="s">
        <v>1054</v>
      </c>
    </row>
    <row r="208" spans="1:5" x14ac:dyDescent="0.25">
      <c r="A208" s="298" t="s">
        <v>1155</v>
      </c>
      <c r="B208" s="300" t="s">
        <v>1154</v>
      </c>
      <c r="C208" s="301"/>
      <c r="D208" s="304" t="s">
        <v>38</v>
      </c>
      <c r="E208" s="170" t="s">
        <v>1053</v>
      </c>
    </row>
    <row r="209" spans="1:5" x14ac:dyDescent="0.25">
      <c r="A209" s="299"/>
      <c r="B209" s="302"/>
      <c r="C209" s="303"/>
      <c r="D209" s="305"/>
      <c r="E209" s="171" t="s">
        <v>1054</v>
      </c>
    </row>
    <row r="210" spans="1:5" x14ac:dyDescent="0.25">
      <c r="A210" s="290" t="s">
        <v>1156</v>
      </c>
      <c r="B210" s="292" t="s">
        <v>1139</v>
      </c>
      <c r="C210" s="293"/>
      <c r="D210" s="296" t="s">
        <v>38</v>
      </c>
      <c r="E210" s="172" t="s">
        <v>1053</v>
      </c>
    </row>
    <row r="211" spans="1:5" x14ac:dyDescent="0.25">
      <c r="A211" s="291"/>
      <c r="B211" s="294"/>
      <c r="C211" s="295"/>
      <c r="D211" s="297"/>
      <c r="E211" s="173" t="s">
        <v>1054</v>
      </c>
    </row>
    <row r="212" spans="1:5" x14ac:dyDescent="0.25">
      <c r="A212" s="298" t="s">
        <v>1157</v>
      </c>
      <c r="B212" s="300" t="s">
        <v>1139</v>
      </c>
      <c r="C212" s="301"/>
      <c r="D212" s="304" t="s">
        <v>38</v>
      </c>
      <c r="E212" s="170" t="s">
        <v>1053</v>
      </c>
    </row>
    <row r="213" spans="1:5" x14ac:dyDescent="0.25">
      <c r="A213" s="299"/>
      <c r="B213" s="302"/>
      <c r="C213" s="303"/>
      <c r="D213" s="305"/>
      <c r="E213" s="171" t="s">
        <v>1054</v>
      </c>
    </row>
    <row r="214" spans="1:5" x14ac:dyDescent="0.25">
      <c r="A214" s="290" t="s">
        <v>1158</v>
      </c>
      <c r="B214" s="292" t="s">
        <v>1154</v>
      </c>
      <c r="C214" s="293"/>
      <c r="D214" s="296" t="s">
        <v>38</v>
      </c>
      <c r="E214" s="172" t="s">
        <v>1053</v>
      </c>
    </row>
    <row r="215" spans="1:5" x14ac:dyDescent="0.25">
      <c r="A215" s="291"/>
      <c r="B215" s="294"/>
      <c r="C215" s="295"/>
      <c r="D215" s="297"/>
      <c r="E215" s="173" t="s">
        <v>1054</v>
      </c>
    </row>
    <row r="216" spans="1:5" x14ac:dyDescent="0.25">
      <c r="A216" s="298" t="s">
        <v>1159</v>
      </c>
      <c r="B216" s="300" t="s">
        <v>1160</v>
      </c>
      <c r="C216" s="301"/>
      <c r="D216" s="304" t="s">
        <v>38</v>
      </c>
      <c r="E216" s="170" t="s">
        <v>1053</v>
      </c>
    </row>
    <row r="217" spans="1:5" x14ac:dyDescent="0.25">
      <c r="A217" s="299"/>
      <c r="B217" s="302"/>
      <c r="C217" s="303"/>
      <c r="D217" s="305"/>
      <c r="E217" s="171" t="s">
        <v>1054</v>
      </c>
    </row>
    <row r="218" spans="1:5" x14ac:dyDescent="0.25">
      <c r="A218" s="290" t="s">
        <v>1161</v>
      </c>
      <c r="B218" s="292" t="s">
        <v>1160</v>
      </c>
      <c r="C218" s="293"/>
      <c r="D218" s="296" t="s">
        <v>38</v>
      </c>
      <c r="E218" s="172" t="s">
        <v>1053</v>
      </c>
    </row>
    <row r="219" spans="1:5" x14ac:dyDescent="0.25">
      <c r="A219" s="291"/>
      <c r="B219" s="294"/>
      <c r="C219" s="295"/>
      <c r="D219" s="297"/>
      <c r="E219" s="173" t="s">
        <v>1054</v>
      </c>
    </row>
    <row r="220" spans="1:5" x14ac:dyDescent="0.25">
      <c r="A220" s="298" t="s">
        <v>1162</v>
      </c>
      <c r="B220" s="300" t="s">
        <v>1160</v>
      </c>
      <c r="C220" s="301"/>
      <c r="D220" s="304" t="s">
        <v>38</v>
      </c>
      <c r="E220" s="170" t="s">
        <v>1053</v>
      </c>
    </row>
    <row r="221" spans="1:5" x14ac:dyDescent="0.25">
      <c r="A221" s="299"/>
      <c r="B221" s="302"/>
      <c r="C221" s="303"/>
      <c r="D221" s="305"/>
      <c r="E221" s="171" t="s">
        <v>1054</v>
      </c>
    </row>
    <row r="222" spans="1:5" x14ac:dyDescent="0.25">
      <c r="A222" s="290" t="s">
        <v>1163</v>
      </c>
      <c r="B222" s="292" t="s">
        <v>1160</v>
      </c>
      <c r="C222" s="293"/>
      <c r="D222" s="296" t="s">
        <v>38</v>
      </c>
      <c r="E222" s="172" t="s">
        <v>1053</v>
      </c>
    </row>
    <row r="223" spans="1:5" x14ac:dyDescent="0.25">
      <c r="A223" s="291"/>
      <c r="B223" s="294"/>
      <c r="C223" s="295"/>
      <c r="D223" s="297"/>
      <c r="E223" s="173" t="s">
        <v>1054</v>
      </c>
    </row>
    <row r="224" spans="1:5" x14ac:dyDescent="0.25">
      <c r="A224" s="298" t="s">
        <v>1164</v>
      </c>
      <c r="B224" s="300" t="s">
        <v>1160</v>
      </c>
      <c r="C224" s="301"/>
      <c r="D224" s="304" t="s">
        <v>38</v>
      </c>
      <c r="E224" s="170" t="s">
        <v>1053</v>
      </c>
    </row>
    <row r="225" spans="1:5" x14ac:dyDescent="0.25">
      <c r="A225" s="299"/>
      <c r="B225" s="302"/>
      <c r="C225" s="303"/>
      <c r="D225" s="305"/>
      <c r="E225" s="171" t="s">
        <v>1054</v>
      </c>
    </row>
    <row r="226" spans="1:5" x14ac:dyDescent="0.25">
      <c r="A226" s="290" t="s">
        <v>1165</v>
      </c>
      <c r="B226" s="292" t="s">
        <v>1160</v>
      </c>
      <c r="C226" s="293"/>
      <c r="D226" s="296" t="s">
        <v>38</v>
      </c>
      <c r="E226" s="172" t="s">
        <v>1053</v>
      </c>
    </row>
    <row r="227" spans="1:5" x14ac:dyDescent="0.25">
      <c r="A227" s="291"/>
      <c r="B227" s="294"/>
      <c r="C227" s="295"/>
      <c r="D227" s="297"/>
      <c r="E227" s="173" t="s">
        <v>1054</v>
      </c>
    </row>
    <row r="228" spans="1:5" x14ac:dyDescent="0.25">
      <c r="A228" s="298" t="s">
        <v>1166</v>
      </c>
      <c r="B228" s="300" t="s">
        <v>1160</v>
      </c>
      <c r="C228" s="301"/>
      <c r="D228" s="304" t="s">
        <v>38</v>
      </c>
      <c r="E228" s="170" t="s">
        <v>1053</v>
      </c>
    </row>
    <row r="229" spans="1:5" x14ac:dyDescent="0.25">
      <c r="A229" s="299"/>
      <c r="B229" s="302"/>
      <c r="C229" s="303"/>
      <c r="D229" s="305"/>
      <c r="E229" s="171" t="s">
        <v>1054</v>
      </c>
    </row>
    <row r="230" spans="1:5" x14ac:dyDescent="0.25">
      <c r="A230" s="290" t="s">
        <v>1167</v>
      </c>
      <c r="B230" s="292" t="s">
        <v>1160</v>
      </c>
      <c r="C230" s="293"/>
      <c r="D230" s="296" t="s">
        <v>38</v>
      </c>
      <c r="E230" s="172" t="s">
        <v>1053</v>
      </c>
    </row>
    <row r="231" spans="1:5" x14ac:dyDescent="0.25">
      <c r="A231" s="291"/>
      <c r="B231" s="294"/>
      <c r="C231" s="295"/>
      <c r="D231" s="297"/>
      <c r="E231" s="173" t="s">
        <v>1054</v>
      </c>
    </row>
    <row r="232" spans="1:5" x14ac:dyDescent="0.25">
      <c r="A232" s="298" t="s">
        <v>1168</v>
      </c>
      <c r="B232" s="300" t="s">
        <v>1160</v>
      </c>
      <c r="C232" s="301"/>
      <c r="D232" s="304" t="s">
        <v>38</v>
      </c>
      <c r="E232" s="170" t="s">
        <v>1053</v>
      </c>
    </row>
    <row r="233" spans="1:5" x14ac:dyDescent="0.25">
      <c r="A233" s="299"/>
      <c r="B233" s="302"/>
      <c r="C233" s="303"/>
      <c r="D233" s="305"/>
      <c r="E233" s="171" t="s">
        <v>1054</v>
      </c>
    </row>
    <row r="234" spans="1:5" x14ac:dyDescent="0.25">
      <c r="A234" s="290" t="s">
        <v>1169</v>
      </c>
      <c r="B234" s="292" t="s">
        <v>1160</v>
      </c>
      <c r="C234" s="293"/>
      <c r="D234" s="296" t="s">
        <v>38</v>
      </c>
      <c r="E234" s="172" t="s">
        <v>1053</v>
      </c>
    </row>
    <row r="235" spans="1:5" x14ac:dyDescent="0.25">
      <c r="A235" s="291"/>
      <c r="B235" s="294"/>
      <c r="C235" s="295"/>
      <c r="D235" s="297"/>
      <c r="E235" s="173" t="s">
        <v>1054</v>
      </c>
    </row>
    <row r="236" spans="1:5" x14ac:dyDescent="0.25">
      <c r="A236" s="298" t="s">
        <v>1170</v>
      </c>
      <c r="B236" s="300" t="s">
        <v>1160</v>
      </c>
      <c r="C236" s="301"/>
      <c r="D236" s="304" t="s">
        <v>38</v>
      </c>
      <c r="E236" s="170" t="s">
        <v>1053</v>
      </c>
    </row>
    <row r="237" spans="1:5" x14ac:dyDescent="0.25">
      <c r="A237" s="299"/>
      <c r="B237" s="302"/>
      <c r="C237" s="303"/>
      <c r="D237" s="305"/>
      <c r="E237" s="171" t="s">
        <v>1054</v>
      </c>
    </row>
    <row r="238" spans="1:5" x14ac:dyDescent="0.25">
      <c r="A238" s="290" t="s">
        <v>1171</v>
      </c>
      <c r="B238" s="292" t="s">
        <v>1160</v>
      </c>
      <c r="C238" s="293"/>
      <c r="D238" s="296" t="s">
        <v>38</v>
      </c>
      <c r="E238" s="172" t="s">
        <v>1053</v>
      </c>
    </row>
    <row r="239" spans="1:5" x14ac:dyDescent="0.25">
      <c r="A239" s="291"/>
      <c r="B239" s="294"/>
      <c r="C239" s="295"/>
      <c r="D239" s="297"/>
      <c r="E239" s="173" t="s">
        <v>1054</v>
      </c>
    </row>
    <row r="240" spans="1:5" x14ac:dyDescent="0.25">
      <c r="A240" s="298" t="s">
        <v>1172</v>
      </c>
      <c r="B240" s="300" t="s">
        <v>1160</v>
      </c>
      <c r="C240" s="301"/>
      <c r="D240" s="304" t="s">
        <v>38</v>
      </c>
      <c r="E240" s="170" t="s">
        <v>1053</v>
      </c>
    </row>
    <row r="241" spans="1:5" x14ac:dyDescent="0.25">
      <c r="A241" s="299"/>
      <c r="B241" s="302"/>
      <c r="C241" s="303"/>
      <c r="D241" s="305"/>
      <c r="E241" s="171" t="s">
        <v>1054</v>
      </c>
    </row>
    <row r="242" spans="1:5" x14ac:dyDescent="0.25">
      <c r="A242" s="290" t="s">
        <v>1173</v>
      </c>
      <c r="B242" s="292" t="s">
        <v>1160</v>
      </c>
      <c r="C242" s="293"/>
      <c r="D242" s="296" t="s">
        <v>38</v>
      </c>
      <c r="E242" s="172" t="s">
        <v>1053</v>
      </c>
    </row>
    <row r="243" spans="1:5" x14ac:dyDescent="0.25">
      <c r="A243" s="291"/>
      <c r="B243" s="294"/>
      <c r="C243" s="295"/>
      <c r="D243" s="297"/>
      <c r="E243" s="173" t="s">
        <v>1054</v>
      </c>
    </row>
    <row r="244" spans="1:5" x14ac:dyDescent="0.25">
      <c r="A244" s="298" t="s">
        <v>1174</v>
      </c>
      <c r="B244" s="300" t="s">
        <v>1160</v>
      </c>
      <c r="C244" s="301"/>
      <c r="D244" s="304" t="s">
        <v>38</v>
      </c>
      <c r="E244" s="170" t="s">
        <v>1053</v>
      </c>
    </row>
    <row r="245" spans="1:5" x14ac:dyDescent="0.25">
      <c r="A245" s="299"/>
      <c r="B245" s="302"/>
      <c r="C245" s="303"/>
      <c r="D245" s="305"/>
      <c r="E245" s="171" t="s">
        <v>1054</v>
      </c>
    </row>
    <row r="246" spans="1:5" x14ac:dyDescent="0.25">
      <c r="A246" s="290" t="s">
        <v>1175</v>
      </c>
      <c r="B246" s="292" t="s">
        <v>1160</v>
      </c>
      <c r="C246" s="293"/>
      <c r="D246" s="296" t="s">
        <v>38</v>
      </c>
      <c r="E246" s="172" t="s">
        <v>1053</v>
      </c>
    </row>
    <row r="247" spans="1:5" x14ac:dyDescent="0.25">
      <c r="A247" s="291"/>
      <c r="B247" s="294"/>
      <c r="C247" s="295"/>
      <c r="D247" s="297"/>
      <c r="E247" s="173" t="s">
        <v>1054</v>
      </c>
    </row>
    <row r="248" spans="1:5" x14ac:dyDescent="0.25">
      <c r="A248" s="298" t="s">
        <v>1176</v>
      </c>
      <c r="B248" s="300" t="s">
        <v>1160</v>
      </c>
      <c r="C248" s="301"/>
      <c r="D248" s="304" t="s">
        <v>38</v>
      </c>
      <c r="E248" s="170" t="s">
        <v>1053</v>
      </c>
    </row>
    <row r="249" spans="1:5" x14ac:dyDescent="0.25">
      <c r="A249" s="299"/>
      <c r="B249" s="302"/>
      <c r="C249" s="303"/>
      <c r="D249" s="305"/>
      <c r="E249" s="171" t="s">
        <v>1054</v>
      </c>
    </row>
    <row r="250" spans="1:5" x14ac:dyDescent="0.25">
      <c r="A250" s="290" t="s">
        <v>1177</v>
      </c>
      <c r="B250" s="292" t="s">
        <v>1160</v>
      </c>
      <c r="C250" s="293"/>
      <c r="D250" s="296" t="s">
        <v>38</v>
      </c>
      <c r="E250" s="172" t="s">
        <v>1053</v>
      </c>
    </row>
    <row r="251" spans="1:5" x14ac:dyDescent="0.25">
      <c r="A251" s="291"/>
      <c r="B251" s="294"/>
      <c r="C251" s="295"/>
      <c r="D251" s="297"/>
      <c r="E251" s="173" t="s">
        <v>1054</v>
      </c>
    </row>
    <row r="252" spans="1:5" x14ac:dyDescent="0.25">
      <c r="A252" s="298" t="s">
        <v>1178</v>
      </c>
      <c r="B252" s="300" t="s">
        <v>1179</v>
      </c>
      <c r="C252" s="301"/>
      <c r="D252" s="304" t="s">
        <v>38</v>
      </c>
      <c r="E252" s="170" t="s">
        <v>1053</v>
      </c>
    </row>
    <row r="253" spans="1:5" x14ac:dyDescent="0.25">
      <c r="A253" s="299"/>
      <c r="B253" s="302"/>
      <c r="C253" s="303"/>
      <c r="D253" s="305"/>
      <c r="E253" s="171" t="s">
        <v>1054</v>
      </c>
    </row>
    <row r="254" spans="1:5" x14ac:dyDescent="0.25">
      <c r="A254" s="290" t="s">
        <v>1180</v>
      </c>
      <c r="B254" s="292" t="s">
        <v>1179</v>
      </c>
      <c r="C254" s="293"/>
      <c r="D254" s="296" t="s">
        <v>38</v>
      </c>
      <c r="E254" s="172" t="s">
        <v>1053</v>
      </c>
    </row>
    <row r="255" spans="1:5" x14ac:dyDescent="0.25">
      <c r="A255" s="291"/>
      <c r="B255" s="294"/>
      <c r="C255" s="295"/>
      <c r="D255" s="297"/>
      <c r="E255" s="173" t="s">
        <v>1054</v>
      </c>
    </row>
    <row r="256" spans="1:5" x14ac:dyDescent="0.25">
      <c r="A256" s="298" t="s">
        <v>1181</v>
      </c>
      <c r="B256" s="300" t="s">
        <v>1179</v>
      </c>
      <c r="C256" s="301"/>
      <c r="D256" s="304" t="s">
        <v>38</v>
      </c>
      <c r="E256" s="170" t="s">
        <v>1053</v>
      </c>
    </row>
    <row r="257" spans="1:5" x14ac:dyDescent="0.25">
      <c r="A257" s="299"/>
      <c r="B257" s="302"/>
      <c r="C257" s="303"/>
      <c r="D257" s="305"/>
      <c r="E257" s="171" t="s">
        <v>1054</v>
      </c>
    </row>
    <row r="258" spans="1:5" x14ac:dyDescent="0.25">
      <c r="A258" s="290" t="s">
        <v>1182</v>
      </c>
      <c r="B258" s="292" t="s">
        <v>1179</v>
      </c>
      <c r="C258" s="293"/>
      <c r="D258" s="296" t="s">
        <v>38</v>
      </c>
      <c r="E258" s="172" t="s">
        <v>1053</v>
      </c>
    </row>
    <row r="259" spans="1:5" x14ac:dyDescent="0.25">
      <c r="A259" s="291"/>
      <c r="B259" s="294"/>
      <c r="C259" s="295"/>
      <c r="D259" s="297"/>
      <c r="E259" s="173" t="s">
        <v>1054</v>
      </c>
    </row>
    <row r="260" spans="1:5" x14ac:dyDescent="0.25">
      <c r="A260" s="298" t="s">
        <v>1183</v>
      </c>
      <c r="B260" s="300" t="s">
        <v>1179</v>
      </c>
      <c r="C260" s="301"/>
      <c r="D260" s="304" t="s">
        <v>38</v>
      </c>
      <c r="E260" s="170" t="s">
        <v>1053</v>
      </c>
    </row>
    <row r="261" spans="1:5" x14ac:dyDescent="0.25">
      <c r="A261" s="299"/>
      <c r="B261" s="302"/>
      <c r="C261" s="303"/>
      <c r="D261" s="305"/>
      <c r="E261" s="171" t="s">
        <v>1054</v>
      </c>
    </row>
    <row r="262" spans="1:5" x14ac:dyDescent="0.25">
      <c r="A262" s="290" t="s">
        <v>1184</v>
      </c>
      <c r="B262" s="292" t="s">
        <v>1179</v>
      </c>
      <c r="C262" s="293"/>
      <c r="D262" s="296" t="s">
        <v>38</v>
      </c>
      <c r="E262" s="172" t="s">
        <v>1053</v>
      </c>
    </row>
    <row r="263" spans="1:5" x14ac:dyDescent="0.25">
      <c r="A263" s="291"/>
      <c r="B263" s="294"/>
      <c r="C263" s="295"/>
      <c r="D263" s="297"/>
      <c r="E263" s="173" t="s">
        <v>1054</v>
      </c>
    </row>
    <row r="264" spans="1:5" x14ac:dyDescent="0.25">
      <c r="A264" s="298" t="s">
        <v>1185</v>
      </c>
      <c r="B264" s="300" t="s">
        <v>1179</v>
      </c>
      <c r="C264" s="301"/>
      <c r="D264" s="304" t="s">
        <v>38</v>
      </c>
      <c r="E264" s="170" t="s">
        <v>1053</v>
      </c>
    </row>
    <row r="265" spans="1:5" x14ac:dyDescent="0.25">
      <c r="A265" s="299"/>
      <c r="B265" s="302"/>
      <c r="C265" s="303"/>
      <c r="D265" s="305"/>
      <c r="E265" s="171" t="s">
        <v>1054</v>
      </c>
    </row>
    <row r="266" spans="1:5" x14ac:dyDescent="0.25">
      <c r="A266" s="290" t="s">
        <v>1186</v>
      </c>
      <c r="B266" s="292" t="s">
        <v>1179</v>
      </c>
      <c r="C266" s="293"/>
      <c r="D266" s="296" t="s">
        <v>38</v>
      </c>
      <c r="E266" s="172" t="s">
        <v>1053</v>
      </c>
    </row>
    <row r="267" spans="1:5" x14ac:dyDescent="0.25">
      <c r="A267" s="291"/>
      <c r="B267" s="294"/>
      <c r="C267" s="295"/>
      <c r="D267" s="297"/>
      <c r="E267" s="173" t="s">
        <v>1054</v>
      </c>
    </row>
    <row r="268" spans="1:5" x14ac:dyDescent="0.25">
      <c r="A268" s="298" t="s">
        <v>1187</v>
      </c>
      <c r="B268" s="300" t="s">
        <v>1179</v>
      </c>
      <c r="C268" s="301"/>
      <c r="D268" s="304" t="s">
        <v>38</v>
      </c>
      <c r="E268" s="170" t="s">
        <v>1053</v>
      </c>
    </row>
    <row r="269" spans="1:5" x14ac:dyDescent="0.25">
      <c r="A269" s="299"/>
      <c r="B269" s="302"/>
      <c r="C269" s="303"/>
      <c r="D269" s="305"/>
      <c r="E269" s="171" t="s">
        <v>1054</v>
      </c>
    </row>
    <row r="270" spans="1:5" x14ac:dyDescent="0.25">
      <c r="A270" s="290" t="s">
        <v>1188</v>
      </c>
      <c r="B270" s="292" t="s">
        <v>1189</v>
      </c>
      <c r="C270" s="293"/>
      <c r="D270" s="296" t="s">
        <v>38</v>
      </c>
      <c r="E270" s="172" t="s">
        <v>1053</v>
      </c>
    </row>
    <row r="271" spans="1:5" x14ac:dyDescent="0.25">
      <c r="A271" s="291"/>
      <c r="B271" s="294"/>
      <c r="C271" s="295"/>
      <c r="D271" s="297"/>
      <c r="E271" s="173" t="s">
        <v>1054</v>
      </c>
    </row>
    <row r="272" spans="1:5" x14ac:dyDescent="0.25">
      <c r="A272" s="298" t="s">
        <v>1190</v>
      </c>
      <c r="B272" s="300" t="s">
        <v>1189</v>
      </c>
      <c r="C272" s="301"/>
      <c r="D272" s="304" t="s">
        <v>38</v>
      </c>
      <c r="E272" s="170" t="s">
        <v>1053</v>
      </c>
    </row>
    <row r="273" spans="1:5" x14ac:dyDescent="0.25">
      <c r="A273" s="299"/>
      <c r="B273" s="302"/>
      <c r="C273" s="303"/>
      <c r="D273" s="305"/>
      <c r="E273" s="171" t="s">
        <v>1054</v>
      </c>
    </row>
    <row r="274" spans="1:5" x14ac:dyDescent="0.25">
      <c r="A274" s="290" t="s">
        <v>1148</v>
      </c>
      <c r="B274" s="292" t="s">
        <v>1189</v>
      </c>
      <c r="C274" s="293"/>
      <c r="D274" s="296" t="s">
        <v>38</v>
      </c>
      <c r="E274" s="172" t="s">
        <v>1053</v>
      </c>
    </row>
    <row r="275" spans="1:5" x14ac:dyDescent="0.25">
      <c r="A275" s="291"/>
      <c r="B275" s="294"/>
      <c r="C275" s="295"/>
      <c r="D275" s="297"/>
      <c r="E275" s="173" t="s">
        <v>1054</v>
      </c>
    </row>
    <row r="276" spans="1:5" x14ac:dyDescent="0.25">
      <c r="A276" s="298" t="s">
        <v>1191</v>
      </c>
      <c r="B276" s="300" t="s">
        <v>1189</v>
      </c>
      <c r="C276" s="301"/>
      <c r="D276" s="304" t="s">
        <v>38</v>
      </c>
      <c r="E276" s="170" t="s">
        <v>1053</v>
      </c>
    </row>
    <row r="277" spans="1:5" x14ac:dyDescent="0.25">
      <c r="A277" s="299"/>
      <c r="B277" s="302"/>
      <c r="C277" s="303"/>
      <c r="D277" s="305"/>
      <c r="E277" s="171" t="s">
        <v>1054</v>
      </c>
    </row>
    <row r="278" spans="1:5" x14ac:dyDescent="0.25">
      <c r="A278" s="290" t="s">
        <v>1192</v>
      </c>
      <c r="B278" s="292" t="s">
        <v>1189</v>
      </c>
      <c r="C278" s="293"/>
      <c r="D278" s="296" t="s">
        <v>38</v>
      </c>
      <c r="E278" s="172" t="s">
        <v>1053</v>
      </c>
    </row>
    <row r="279" spans="1:5" x14ac:dyDescent="0.25">
      <c r="A279" s="291"/>
      <c r="B279" s="294"/>
      <c r="C279" s="295"/>
      <c r="D279" s="297"/>
      <c r="E279" s="173" t="s">
        <v>1054</v>
      </c>
    </row>
    <row r="280" spans="1:5" x14ac:dyDescent="0.25">
      <c r="A280" s="298" t="s">
        <v>1193</v>
      </c>
      <c r="B280" s="300" t="s">
        <v>1189</v>
      </c>
      <c r="C280" s="301"/>
      <c r="D280" s="304" t="s">
        <v>38</v>
      </c>
      <c r="E280" s="170" t="s">
        <v>1053</v>
      </c>
    </row>
    <row r="281" spans="1:5" x14ac:dyDescent="0.25">
      <c r="A281" s="299"/>
      <c r="B281" s="302"/>
      <c r="C281" s="303"/>
      <c r="D281" s="305"/>
      <c r="E281" s="171" t="s">
        <v>1054</v>
      </c>
    </row>
    <row r="282" spans="1:5" x14ac:dyDescent="0.25">
      <c r="A282" s="290" t="s">
        <v>1194</v>
      </c>
      <c r="B282" s="292" t="s">
        <v>1189</v>
      </c>
      <c r="C282" s="293"/>
      <c r="D282" s="296" t="s">
        <v>38</v>
      </c>
      <c r="E282" s="172" t="s">
        <v>1053</v>
      </c>
    </row>
    <row r="283" spans="1:5" x14ac:dyDescent="0.25">
      <c r="A283" s="291"/>
      <c r="B283" s="294"/>
      <c r="C283" s="295"/>
      <c r="D283" s="297"/>
      <c r="E283" s="173" t="s">
        <v>1054</v>
      </c>
    </row>
    <row r="284" spans="1:5" x14ac:dyDescent="0.25">
      <c r="A284" s="298" t="s">
        <v>1195</v>
      </c>
      <c r="B284" s="300" t="s">
        <v>1189</v>
      </c>
      <c r="C284" s="301"/>
      <c r="D284" s="304" t="s">
        <v>38</v>
      </c>
      <c r="E284" s="170" t="s">
        <v>1053</v>
      </c>
    </row>
    <row r="285" spans="1:5" x14ac:dyDescent="0.25">
      <c r="A285" s="299"/>
      <c r="B285" s="302"/>
      <c r="C285" s="303"/>
      <c r="D285" s="305"/>
      <c r="E285" s="171" t="s">
        <v>1054</v>
      </c>
    </row>
    <row r="286" spans="1:5" x14ac:dyDescent="0.25">
      <c r="A286" s="290" t="s">
        <v>1196</v>
      </c>
      <c r="B286" s="292" t="s">
        <v>1189</v>
      </c>
      <c r="C286" s="293"/>
      <c r="D286" s="296" t="s">
        <v>38</v>
      </c>
      <c r="E286" s="172" t="s">
        <v>1053</v>
      </c>
    </row>
    <row r="287" spans="1:5" x14ac:dyDescent="0.25">
      <c r="A287" s="291"/>
      <c r="B287" s="294"/>
      <c r="C287" s="295"/>
      <c r="D287" s="297"/>
      <c r="E287" s="173" t="s">
        <v>1054</v>
      </c>
    </row>
    <row r="288" spans="1:5" x14ac:dyDescent="0.25">
      <c r="A288" s="298" t="s">
        <v>1197</v>
      </c>
      <c r="B288" s="300" t="s">
        <v>1189</v>
      </c>
      <c r="C288" s="301"/>
      <c r="D288" s="304" t="s">
        <v>38</v>
      </c>
      <c r="E288" s="170" t="s">
        <v>1053</v>
      </c>
    </row>
    <row r="289" spans="1:5" x14ac:dyDescent="0.25">
      <c r="A289" s="299"/>
      <c r="B289" s="302"/>
      <c r="C289" s="303"/>
      <c r="D289" s="305"/>
      <c r="E289" s="171" t="s">
        <v>1054</v>
      </c>
    </row>
    <row r="290" spans="1:5" x14ac:dyDescent="0.25">
      <c r="A290" s="290" t="s">
        <v>1198</v>
      </c>
      <c r="B290" s="292" t="s">
        <v>1199</v>
      </c>
      <c r="C290" s="293"/>
      <c r="D290" s="296" t="s">
        <v>38</v>
      </c>
      <c r="E290" s="172" t="s">
        <v>1053</v>
      </c>
    </row>
    <row r="291" spans="1:5" x14ac:dyDescent="0.25">
      <c r="A291" s="291"/>
      <c r="B291" s="294"/>
      <c r="C291" s="295"/>
      <c r="D291" s="297"/>
      <c r="E291" s="173" t="s">
        <v>1054</v>
      </c>
    </row>
    <row r="292" spans="1:5" x14ac:dyDescent="0.25">
      <c r="A292" s="298" t="s">
        <v>1200</v>
      </c>
      <c r="B292" s="300" t="s">
        <v>1199</v>
      </c>
      <c r="C292" s="301"/>
      <c r="D292" s="304" t="s">
        <v>38</v>
      </c>
      <c r="E292" s="170" t="s">
        <v>1053</v>
      </c>
    </row>
    <row r="293" spans="1:5" x14ac:dyDescent="0.25">
      <c r="A293" s="299"/>
      <c r="B293" s="302"/>
      <c r="C293" s="303"/>
      <c r="D293" s="305"/>
      <c r="E293" s="171" t="s">
        <v>1054</v>
      </c>
    </row>
    <row r="294" spans="1:5" x14ac:dyDescent="0.25">
      <c r="A294" s="290" t="s">
        <v>1201</v>
      </c>
      <c r="B294" s="292" t="s">
        <v>1199</v>
      </c>
      <c r="C294" s="293"/>
      <c r="D294" s="296" t="s">
        <v>38</v>
      </c>
      <c r="E294" s="172" t="s">
        <v>1053</v>
      </c>
    </row>
    <row r="295" spans="1:5" x14ac:dyDescent="0.25">
      <c r="A295" s="291"/>
      <c r="B295" s="294"/>
      <c r="C295" s="295"/>
      <c r="D295" s="297"/>
      <c r="E295" s="173" t="s">
        <v>1054</v>
      </c>
    </row>
    <row r="296" spans="1:5" x14ac:dyDescent="0.25">
      <c r="A296" s="298" t="s">
        <v>1202</v>
      </c>
      <c r="B296" s="300" t="s">
        <v>1199</v>
      </c>
      <c r="C296" s="301"/>
      <c r="D296" s="304" t="s">
        <v>38</v>
      </c>
      <c r="E296" s="170" t="s">
        <v>1053</v>
      </c>
    </row>
    <row r="297" spans="1:5" x14ac:dyDescent="0.25">
      <c r="A297" s="299"/>
      <c r="B297" s="302"/>
      <c r="C297" s="303"/>
      <c r="D297" s="305"/>
      <c r="E297" s="171" t="s">
        <v>1054</v>
      </c>
    </row>
    <row r="298" spans="1:5" x14ac:dyDescent="0.25">
      <c r="A298" s="290" t="s">
        <v>1203</v>
      </c>
      <c r="B298" s="292" t="s">
        <v>1199</v>
      </c>
      <c r="C298" s="293"/>
      <c r="D298" s="296" t="s">
        <v>38</v>
      </c>
      <c r="E298" s="172" t="s">
        <v>1053</v>
      </c>
    </row>
    <row r="299" spans="1:5" x14ac:dyDescent="0.25">
      <c r="A299" s="291"/>
      <c r="B299" s="294"/>
      <c r="C299" s="295"/>
      <c r="D299" s="297"/>
      <c r="E299" s="173" t="s">
        <v>1054</v>
      </c>
    </row>
    <row r="300" spans="1:5" x14ac:dyDescent="0.25">
      <c r="A300" s="298" t="s">
        <v>1204</v>
      </c>
      <c r="B300" s="300" t="s">
        <v>1106</v>
      </c>
      <c r="C300" s="301"/>
      <c r="D300" s="304" t="s">
        <v>38</v>
      </c>
      <c r="E300" s="170" t="s">
        <v>1053</v>
      </c>
    </row>
    <row r="301" spans="1:5" x14ac:dyDescent="0.25">
      <c r="A301" s="299"/>
      <c r="B301" s="302"/>
      <c r="C301" s="303"/>
      <c r="D301" s="305"/>
      <c r="E301" s="171" t="s">
        <v>1054</v>
      </c>
    </row>
    <row r="302" spans="1:5" x14ac:dyDescent="0.25">
      <c r="A302" s="290" t="s">
        <v>1052</v>
      </c>
      <c r="B302" s="292"/>
      <c r="C302" s="293"/>
      <c r="D302" s="296" t="s">
        <v>38</v>
      </c>
      <c r="E302" s="172" t="s">
        <v>1053</v>
      </c>
    </row>
    <row r="303" spans="1:5" x14ac:dyDescent="0.25">
      <c r="A303" s="291"/>
      <c r="B303" s="294"/>
      <c r="C303" s="295"/>
      <c r="D303" s="297"/>
      <c r="E303" s="173" t="s">
        <v>1054</v>
      </c>
    </row>
    <row r="304" spans="1:5" x14ac:dyDescent="0.25">
      <c r="A304" s="298" t="s">
        <v>1078</v>
      </c>
      <c r="B304" s="300"/>
      <c r="C304" s="301"/>
      <c r="D304" s="304" t="s">
        <v>38</v>
      </c>
      <c r="E304" s="170" t="s">
        <v>1053</v>
      </c>
    </row>
    <row r="305" spans="1:5" x14ac:dyDescent="0.25">
      <c r="A305" s="299"/>
      <c r="B305" s="302"/>
      <c r="C305" s="303"/>
      <c r="D305" s="305"/>
      <c r="E305" s="171" t="s">
        <v>1054</v>
      </c>
    </row>
    <row r="306" spans="1:5" x14ac:dyDescent="0.25">
      <c r="A306" s="290" t="s">
        <v>1088</v>
      </c>
      <c r="B306" s="292"/>
      <c r="C306" s="293"/>
      <c r="D306" s="296" t="s">
        <v>38</v>
      </c>
      <c r="E306" s="172" t="s">
        <v>1053</v>
      </c>
    </row>
    <row r="307" spans="1:5" x14ac:dyDescent="0.25">
      <c r="A307" s="291"/>
      <c r="B307" s="294"/>
      <c r="C307" s="295"/>
      <c r="D307" s="297"/>
      <c r="E307" s="173" t="s">
        <v>1054</v>
      </c>
    </row>
    <row r="308" spans="1:5" x14ac:dyDescent="0.25">
      <c r="A308" s="298" t="s">
        <v>1106</v>
      </c>
      <c r="B308" s="300"/>
      <c r="C308" s="301"/>
      <c r="D308" s="304" t="s">
        <v>38</v>
      </c>
      <c r="E308" s="170" t="s">
        <v>1053</v>
      </c>
    </row>
    <row r="309" spans="1:5" x14ac:dyDescent="0.25">
      <c r="A309" s="299"/>
      <c r="B309" s="302"/>
      <c r="C309" s="303"/>
      <c r="D309" s="305"/>
      <c r="E309" s="171" t="s">
        <v>1054</v>
      </c>
    </row>
    <row r="310" spans="1:5" x14ac:dyDescent="0.25">
      <c r="A310" s="290" t="s">
        <v>1199</v>
      </c>
      <c r="B310" s="292"/>
      <c r="C310" s="293"/>
      <c r="D310" s="296" t="s">
        <v>38</v>
      </c>
      <c r="E310" s="172" t="s">
        <v>1053</v>
      </c>
    </row>
    <row r="311" spans="1:5" x14ac:dyDescent="0.25">
      <c r="A311" s="291"/>
      <c r="B311" s="294"/>
      <c r="C311" s="295"/>
      <c r="D311" s="297"/>
      <c r="E311" s="173" t="s">
        <v>1054</v>
      </c>
    </row>
    <row r="312" spans="1:5" x14ac:dyDescent="0.25">
      <c r="A312" s="298" t="s">
        <v>1129</v>
      </c>
      <c r="B312" s="300"/>
      <c r="C312" s="301"/>
      <c r="D312" s="304" t="s">
        <v>38</v>
      </c>
      <c r="E312" s="170" t="s">
        <v>1053</v>
      </c>
    </row>
    <row r="313" spans="1:5" x14ac:dyDescent="0.25">
      <c r="A313" s="299"/>
      <c r="B313" s="302"/>
      <c r="C313" s="303"/>
      <c r="D313" s="305"/>
      <c r="E313" s="171" t="s">
        <v>1054</v>
      </c>
    </row>
    <row r="314" spans="1:5" x14ac:dyDescent="0.25">
      <c r="A314" s="290" t="s">
        <v>1139</v>
      </c>
      <c r="B314" s="292"/>
      <c r="C314" s="293"/>
      <c r="D314" s="296" t="s">
        <v>38</v>
      </c>
      <c r="E314" s="172" t="s">
        <v>1053</v>
      </c>
    </row>
    <row r="315" spans="1:5" x14ac:dyDescent="0.25">
      <c r="A315" s="291"/>
      <c r="B315" s="294"/>
      <c r="C315" s="295"/>
      <c r="D315" s="297"/>
      <c r="E315" s="173" t="s">
        <v>1054</v>
      </c>
    </row>
    <row r="316" spans="1:5" x14ac:dyDescent="0.25">
      <c r="A316" s="298" t="s">
        <v>1160</v>
      </c>
      <c r="B316" s="300"/>
      <c r="C316" s="301"/>
      <c r="D316" s="304" t="s">
        <v>38</v>
      </c>
      <c r="E316" s="170" t="s">
        <v>1053</v>
      </c>
    </row>
    <row r="317" spans="1:5" x14ac:dyDescent="0.25">
      <c r="A317" s="299"/>
      <c r="B317" s="302"/>
      <c r="C317" s="303"/>
      <c r="D317" s="305"/>
      <c r="E317" s="171" t="s">
        <v>1054</v>
      </c>
    </row>
    <row r="318" spans="1:5" x14ac:dyDescent="0.25">
      <c r="A318" s="290" t="s">
        <v>1179</v>
      </c>
      <c r="B318" s="292"/>
      <c r="C318" s="293"/>
      <c r="D318" s="296" t="s">
        <v>38</v>
      </c>
      <c r="E318" s="172" t="s">
        <v>1053</v>
      </c>
    </row>
    <row r="319" spans="1:5" x14ac:dyDescent="0.25">
      <c r="A319" s="291"/>
      <c r="B319" s="294"/>
      <c r="C319" s="295"/>
      <c r="D319" s="297"/>
      <c r="E319" s="173" t="s">
        <v>1054</v>
      </c>
    </row>
    <row r="320" spans="1:5" x14ac:dyDescent="0.25">
      <c r="A320" s="298" t="s">
        <v>1189</v>
      </c>
      <c r="B320" s="300"/>
      <c r="C320" s="301"/>
      <c r="D320" s="304" t="s">
        <v>38</v>
      </c>
      <c r="E320" s="170" t="s">
        <v>1053</v>
      </c>
    </row>
    <row r="321" spans="1:5" x14ac:dyDescent="0.25">
      <c r="A321" s="299"/>
      <c r="B321" s="302"/>
      <c r="C321" s="303"/>
      <c r="D321" s="305"/>
      <c r="E321" s="171" t="s">
        <v>1054</v>
      </c>
    </row>
    <row r="322" spans="1:5" x14ac:dyDescent="0.25">
      <c r="A322" s="290" t="s">
        <v>1114</v>
      </c>
      <c r="B322" s="292"/>
      <c r="C322" s="293"/>
      <c r="D322" s="296" t="s">
        <v>38</v>
      </c>
      <c r="E322" s="172" t="s">
        <v>1053</v>
      </c>
    </row>
    <row r="323" spans="1:5" x14ac:dyDescent="0.25">
      <c r="A323" s="291"/>
      <c r="B323" s="294"/>
      <c r="C323" s="295"/>
      <c r="D323" s="297"/>
      <c r="E323" s="173" t="s">
        <v>1054</v>
      </c>
    </row>
    <row r="324" spans="1:5" x14ac:dyDescent="0.25">
      <c r="A324" s="298" t="s">
        <v>1205</v>
      </c>
      <c r="B324" s="300" t="s">
        <v>1114</v>
      </c>
      <c r="C324" s="301"/>
      <c r="D324" s="304" t="s">
        <v>38</v>
      </c>
      <c r="E324" s="170" t="s">
        <v>1053</v>
      </c>
    </row>
    <row r="325" spans="1:5" x14ac:dyDescent="0.25">
      <c r="A325" s="299"/>
      <c r="B325" s="302"/>
      <c r="C325" s="303"/>
      <c r="D325" s="305"/>
      <c r="E325" s="171" t="s">
        <v>1054</v>
      </c>
    </row>
    <row r="326" spans="1:5" x14ac:dyDescent="0.25">
      <c r="A326" s="290" t="s">
        <v>1206</v>
      </c>
      <c r="B326" s="292" t="s">
        <v>1052</v>
      </c>
      <c r="C326" s="293"/>
      <c r="D326" s="296" t="s">
        <v>38</v>
      </c>
      <c r="E326" s="172" t="s">
        <v>1053</v>
      </c>
    </row>
    <row r="327" spans="1:5" x14ac:dyDescent="0.25">
      <c r="A327" s="291"/>
      <c r="B327" s="294"/>
      <c r="C327" s="295"/>
      <c r="D327" s="297"/>
      <c r="E327" s="173" t="s">
        <v>1054</v>
      </c>
    </row>
    <row r="328" spans="1:5" x14ac:dyDescent="0.25">
      <c r="A328" s="298" t="s">
        <v>1207</v>
      </c>
      <c r="B328" s="300" t="s">
        <v>1106</v>
      </c>
      <c r="C328" s="301"/>
      <c r="D328" s="304" t="s">
        <v>38</v>
      </c>
      <c r="E328" s="170" t="s">
        <v>1053</v>
      </c>
    </row>
    <row r="329" spans="1:5" x14ac:dyDescent="0.25">
      <c r="A329" s="299"/>
      <c r="B329" s="302"/>
      <c r="C329" s="303"/>
      <c r="D329" s="305"/>
      <c r="E329" s="171" t="s">
        <v>1054</v>
      </c>
    </row>
    <row r="330" spans="1:5" x14ac:dyDescent="0.25">
      <c r="A330" s="290" t="s">
        <v>1208</v>
      </c>
      <c r="B330" s="292" t="s">
        <v>1139</v>
      </c>
      <c r="C330" s="293"/>
      <c r="D330" s="296" t="s">
        <v>38</v>
      </c>
      <c r="E330" s="172" t="s">
        <v>1053</v>
      </c>
    </row>
    <row r="331" spans="1:5" x14ac:dyDescent="0.25">
      <c r="A331" s="291"/>
      <c r="B331" s="294"/>
      <c r="C331" s="295"/>
      <c r="D331" s="297"/>
      <c r="E331" s="173" t="s">
        <v>1054</v>
      </c>
    </row>
    <row r="332" spans="1:5" x14ac:dyDescent="0.25">
      <c r="A332" s="298" t="s">
        <v>1209</v>
      </c>
      <c r="B332" s="300" t="s">
        <v>1139</v>
      </c>
      <c r="C332" s="301"/>
      <c r="D332" s="304" t="s">
        <v>38</v>
      </c>
      <c r="E332" s="170" t="s">
        <v>1053</v>
      </c>
    </row>
    <row r="333" spans="1:5" x14ac:dyDescent="0.25">
      <c r="A333" s="299"/>
      <c r="B333" s="302"/>
      <c r="C333" s="303"/>
      <c r="D333" s="305"/>
      <c r="E333" s="171" t="s">
        <v>1054</v>
      </c>
    </row>
    <row r="334" spans="1:5" x14ac:dyDescent="0.25">
      <c r="A334" s="290" t="s">
        <v>1210</v>
      </c>
      <c r="B334" s="292" t="s">
        <v>1154</v>
      </c>
      <c r="C334" s="293"/>
      <c r="D334" s="296" t="s">
        <v>38</v>
      </c>
      <c r="E334" s="172" t="s">
        <v>1053</v>
      </c>
    </row>
    <row r="335" spans="1:5" x14ac:dyDescent="0.25">
      <c r="A335" s="291"/>
      <c r="B335" s="294"/>
      <c r="C335" s="295"/>
      <c r="D335" s="297"/>
      <c r="E335" s="173" t="s">
        <v>1054</v>
      </c>
    </row>
    <row r="336" spans="1:5" x14ac:dyDescent="0.25">
      <c r="A336" s="298" t="s">
        <v>1211</v>
      </c>
      <c r="B336" s="300" t="s">
        <v>1052</v>
      </c>
      <c r="C336" s="301"/>
      <c r="D336" s="304" t="s">
        <v>38</v>
      </c>
      <c r="E336" s="170" t="s">
        <v>1053</v>
      </c>
    </row>
    <row r="337" spans="1:5" x14ac:dyDescent="0.25">
      <c r="A337" s="299"/>
      <c r="B337" s="302"/>
      <c r="C337" s="303"/>
      <c r="D337" s="305"/>
      <c r="E337" s="171" t="s">
        <v>1054</v>
      </c>
    </row>
    <row r="338" spans="1:5" x14ac:dyDescent="0.25">
      <c r="A338" s="290" t="s">
        <v>1212</v>
      </c>
      <c r="B338" s="292" t="s">
        <v>1129</v>
      </c>
      <c r="C338" s="293"/>
      <c r="D338" s="296" t="s">
        <v>38</v>
      </c>
      <c r="E338" s="172" t="s">
        <v>1053</v>
      </c>
    </row>
    <row r="339" spans="1:5" x14ac:dyDescent="0.25">
      <c r="A339" s="291"/>
      <c r="B339" s="294"/>
      <c r="C339" s="295"/>
      <c r="D339" s="297"/>
      <c r="E339" s="173" t="s">
        <v>1054</v>
      </c>
    </row>
    <row r="340" spans="1:5" x14ac:dyDescent="0.25">
      <c r="A340" s="298" t="s">
        <v>1213</v>
      </c>
      <c r="B340" s="300" t="s">
        <v>1189</v>
      </c>
      <c r="C340" s="301"/>
      <c r="D340" s="304" t="s">
        <v>38</v>
      </c>
      <c r="E340" s="170" t="s">
        <v>1053</v>
      </c>
    </row>
    <row r="341" spans="1:5" x14ac:dyDescent="0.25">
      <c r="A341" s="299"/>
      <c r="B341" s="302"/>
      <c r="C341" s="303"/>
      <c r="D341" s="305"/>
      <c r="E341" s="171" t="s">
        <v>1054</v>
      </c>
    </row>
    <row r="342" spans="1:5" x14ac:dyDescent="0.25">
      <c r="A342" s="290" t="s">
        <v>1214</v>
      </c>
      <c r="B342" s="292" t="s">
        <v>1139</v>
      </c>
      <c r="C342" s="293"/>
      <c r="D342" s="296" t="s">
        <v>38</v>
      </c>
      <c r="E342" s="172" t="s">
        <v>1053</v>
      </c>
    </row>
    <row r="343" spans="1:5" x14ac:dyDescent="0.25">
      <c r="A343" s="291"/>
      <c r="B343" s="294"/>
      <c r="C343" s="295"/>
      <c r="D343" s="297"/>
      <c r="E343" s="173" t="s">
        <v>1054</v>
      </c>
    </row>
    <row r="344" spans="1:5" x14ac:dyDescent="0.25">
      <c r="A344" s="298" t="s">
        <v>1154</v>
      </c>
      <c r="B344" s="300"/>
      <c r="C344" s="301"/>
      <c r="D344" s="304" t="s">
        <v>38</v>
      </c>
      <c r="E344" s="170" t="s">
        <v>1053</v>
      </c>
    </row>
    <row r="345" spans="1:5" x14ac:dyDescent="0.25">
      <c r="A345" s="299"/>
      <c r="B345" s="302"/>
      <c r="C345" s="303"/>
      <c r="D345" s="305"/>
      <c r="E345" s="171" t="s">
        <v>1054</v>
      </c>
    </row>
    <row r="346" spans="1:5" x14ac:dyDescent="0.25">
      <c r="A346" s="168" t="s">
        <v>1215</v>
      </c>
      <c r="B346" s="279"/>
      <c r="C346" s="280"/>
      <c r="D346" s="158" t="s">
        <v>39</v>
      </c>
      <c r="E346" s="169"/>
    </row>
    <row r="347" spans="1:5" x14ac:dyDescent="0.25">
      <c r="A347" s="166" t="s">
        <v>1216</v>
      </c>
      <c r="B347" s="281"/>
      <c r="C347" s="282"/>
      <c r="D347" s="157" t="s">
        <v>39</v>
      </c>
      <c r="E347" s="167"/>
    </row>
    <row r="348" spans="1:5" x14ac:dyDescent="0.25">
      <c r="A348" s="168" t="s">
        <v>1217</v>
      </c>
      <c r="B348" s="279"/>
      <c r="C348" s="280"/>
      <c r="D348" s="158" t="s">
        <v>39</v>
      </c>
      <c r="E348" s="169"/>
    </row>
    <row r="349" spans="1:5" x14ac:dyDescent="0.25">
      <c r="A349" s="166" t="s">
        <v>1218</v>
      </c>
      <c r="B349" s="281"/>
      <c r="C349" s="282"/>
      <c r="D349" s="157" t="s">
        <v>39</v>
      </c>
      <c r="E349" s="167"/>
    </row>
    <row r="350" spans="1:5" x14ac:dyDescent="0.25">
      <c r="A350" s="290" t="s">
        <v>1219</v>
      </c>
      <c r="B350" s="292"/>
      <c r="C350" s="293"/>
      <c r="D350" s="296" t="s">
        <v>39</v>
      </c>
      <c r="E350" s="172" t="s">
        <v>1053</v>
      </c>
    </row>
    <row r="351" spans="1:5" x14ac:dyDescent="0.25">
      <c r="A351" s="291"/>
      <c r="B351" s="294"/>
      <c r="C351" s="295"/>
      <c r="D351" s="297"/>
      <c r="E351" s="173" t="s">
        <v>1054</v>
      </c>
    </row>
    <row r="352" spans="1:5" x14ac:dyDescent="0.25">
      <c r="A352" s="166" t="s">
        <v>1220</v>
      </c>
      <c r="B352" s="281"/>
      <c r="C352" s="282"/>
      <c r="D352" s="157" t="s">
        <v>39</v>
      </c>
      <c r="E352" s="167"/>
    </row>
    <row r="353" spans="1:5" x14ac:dyDescent="0.25">
      <c r="A353" s="290" t="s">
        <v>1221</v>
      </c>
      <c r="B353" s="292"/>
      <c r="C353" s="293"/>
      <c r="D353" s="296" t="s">
        <v>39</v>
      </c>
      <c r="E353" s="172" t="s">
        <v>1053</v>
      </c>
    </row>
    <row r="354" spans="1:5" x14ac:dyDescent="0.25">
      <c r="A354" s="291"/>
      <c r="B354" s="294"/>
      <c r="C354" s="295"/>
      <c r="D354" s="297"/>
      <c r="E354" s="173" t="s">
        <v>1054</v>
      </c>
    </row>
    <row r="355" spans="1:5" x14ac:dyDescent="0.25">
      <c r="A355" s="298" t="s">
        <v>1222</v>
      </c>
      <c r="B355" s="300"/>
      <c r="C355" s="301"/>
      <c r="D355" s="304" t="s">
        <v>39</v>
      </c>
      <c r="E355" s="170" t="s">
        <v>1053</v>
      </c>
    </row>
    <row r="356" spans="1:5" x14ac:dyDescent="0.25">
      <c r="A356" s="299"/>
      <c r="B356" s="302"/>
      <c r="C356" s="303"/>
      <c r="D356" s="305"/>
      <c r="E356" s="171" t="s">
        <v>1054</v>
      </c>
    </row>
    <row r="357" spans="1:5" x14ac:dyDescent="0.25">
      <c r="A357" s="290" t="s">
        <v>1223</v>
      </c>
      <c r="B357" s="292" t="s">
        <v>1224</v>
      </c>
      <c r="C357" s="293"/>
      <c r="D357" s="296" t="s">
        <v>39</v>
      </c>
      <c r="E357" s="172" t="s">
        <v>1053</v>
      </c>
    </row>
    <row r="358" spans="1:5" x14ac:dyDescent="0.25">
      <c r="A358" s="291"/>
      <c r="B358" s="294"/>
      <c r="C358" s="295"/>
      <c r="D358" s="297"/>
      <c r="E358" s="173" t="s">
        <v>1054</v>
      </c>
    </row>
    <row r="359" spans="1:5" x14ac:dyDescent="0.25">
      <c r="A359" s="298" t="s">
        <v>1225</v>
      </c>
      <c r="B359" s="300" t="s">
        <v>1224</v>
      </c>
      <c r="C359" s="301"/>
      <c r="D359" s="304" t="s">
        <v>39</v>
      </c>
      <c r="E359" s="170" t="s">
        <v>1053</v>
      </c>
    </row>
    <row r="360" spans="1:5" x14ac:dyDescent="0.25">
      <c r="A360" s="299"/>
      <c r="B360" s="302"/>
      <c r="C360" s="303"/>
      <c r="D360" s="305"/>
      <c r="E360" s="171" t="s">
        <v>1054</v>
      </c>
    </row>
    <row r="361" spans="1:5" x14ac:dyDescent="0.25">
      <c r="A361" s="290" t="s">
        <v>1226</v>
      </c>
      <c r="B361" s="292" t="s">
        <v>1224</v>
      </c>
      <c r="C361" s="293"/>
      <c r="D361" s="296" t="s">
        <v>39</v>
      </c>
      <c r="E361" s="172" t="s">
        <v>1053</v>
      </c>
    </row>
    <row r="362" spans="1:5" x14ac:dyDescent="0.25">
      <c r="A362" s="291"/>
      <c r="B362" s="294"/>
      <c r="C362" s="295"/>
      <c r="D362" s="297"/>
      <c r="E362" s="173" t="s">
        <v>1054</v>
      </c>
    </row>
    <row r="363" spans="1:5" x14ac:dyDescent="0.25">
      <c r="A363" s="298" t="s">
        <v>1227</v>
      </c>
      <c r="B363" s="300" t="s">
        <v>1224</v>
      </c>
      <c r="C363" s="301"/>
      <c r="D363" s="304" t="s">
        <v>39</v>
      </c>
      <c r="E363" s="170" t="s">
        <v>1053</v>
      </c>
    </row>
    <row r="364" spans="1:5" x14ac:dyDescent="0.25">
      <c r="A364" s="299"/>
      <c r="B364" s="302"/>
      <c r="C364" s="303"/>
      <c r="D364" s="305"/>
      <c r="E364" s="171" t="s">
        <v>1054</v>
      </c>
    </row>
    <row r="365" spans="1:5" x14ac:dyDescent="0.25">
      <c r="A365" s="290" t="s">
        <v>1228</v>
      </c>
      <c r="B365" s="292" t="s">
        <v>1224</v>
      </c>
      <c r="C365" s="293"/>
      <c r="D365" s="296" t="s">
        <v>39</v>
      </c>
      <c r="E365" s="172" t="s">
        <v>1053</v>
      </c>
    </row>
    <row r="366" spans="1:5" x14ac:dyDescent="0.25">
      <c r="A366" s="291"/>
      <c r="B366" s="294"/>
      <c r="C366" s="295"/>
      <c r="D366" s="297"/>
      <c r="E366" s="173" t="s">
        <v>1054</v>
      </c>
    </row>
    <row r="367" spans="1:5" x14ac:dyDescent="0.25">
      <c r="A367" s="298" t="s">
        <v>1229</v>
      </c>
      <c r="B367" s="300" t="s">
        <v>1224</v>
      </c>
      <c r="C367" s="301"/>
      <c r="D367" s="304" t="s">
        <v>39</v>
      </c>
      <c r="E367" s="170" t="s">
        <v>1053</v>
      </c>
    </row>
    <row r="368" spans="1:5" x14ac:dyDescent="0.25">
      <c r="A368" s="299"/>
      <c r="B368" s="302"/>
      <c r="C368" s="303"/>
      <c r="D368" s="305"/>
      <c r="E368" s="171" t="s">
        <v>1054</v>
      </c>
    </row>
    <row r="369" spans="1:5" x14ac:dyDescent="0.25">
      <c r="A369" s="290" t="s">
        <v>1230</v>
      </c>
      <c r="B369" s="292" t="s">
        <v>1224</v>
      </c>
      <c r="C369" s="293"/>
      <c r="D369" s="296" t="s">
        <v>39</v>
      </c>
      <c r="E369" s="172" t="s">
        <v>1053</v>
      </c>
    </row>
    <row r="370" spans="1:5" x14ac:dyDescent="0.25">
      <c r="A370" s="291"/>
      <c r="B370" s="294"/>
      <c r="C370" s="295"/>
      <c r="D370" s="297"/>
      <c r="E370" s="173" t="s">
        <v>1054</v>
      </c>
    </row>
    <row r="371" spans="1:5" x14ac:dyDescent="0.25">
      <c r="A371" s="298" t="s">
        <v>1231</v>
      </c>
      <c r="B371" s="300" t="s">
        <v>1224</v>
      </c>
      <c r="C371" s="301"/>
      <c r="D371" s="304" t="s">
        <v>39</v>
      </c>
      <c r="E371" s="170" t="s">
        <v>1053</v>
      </c>
    </row>
    <row r="372" spans="1:5" x14ac:dyDescent="0.25">
      <c r="A372" s="299"/>
      <c r="B372" s="302"/>
      <c r="C372" s="303"/>
      <c r="D372" s="305"/>
      <c r="E372" s="171" t="s">
        <v>1054</v>
      </c>
    </row>
    <row r="373" spans="1:5" x14ac:dyDescent="0.25">
      <c r="A373" s="290" t="s">
        <v>1232</v>
      </c>
      <c r="B373" s="292" t="s">
        <v>1224</v>
      </c>
      <c r="C373" s="293"/>
      <c r="D373" s="296" t="s">
        <v>39</v>
      </c>
      <c r="E373" s="172" t="s">
        <v>1053</v>
      </c>
    </row>
    <row r="374" spans="1:5" x14ac:dyDescent="0.25">
      <c r="A374" s="291"/>
      <c r="B374" s="294"/>
      <c r="C374" s="295"/>
      <c r="D374" s="297"/>
      <c r="E374" s="173" t="s">
        <v>1054</v>
      </c>
    </row>
    <row r="375" spans="1:5" x14ac:dyDescent="0.25">
      <c r="A375" s="298" t="s">
        <v>1233</v>
      </c>
      <c r="B375" s="300" t="s">
        <v>1224</v>
      </c>
      <c r="C375" s="301"/>
      <c r="D375" s="304" t="s">
        <v>39</v>
      </c>
      <c r="E375" s="170" t="s">
        <v>1053</v>
      </c>
    </row>
    <row r="376" spans="1:5" x14ac:dyDescent="0.25">
      <c r="A376" s="299"/>
      <c r="B376" s="302"/>
      <c r="C376" s="303"/>
      <c r="D376" s="305"/>
      <c r="E376" s="171" t="s">
        <v>1054</v>
      </c>
    </row>
    <row r="377" spans="1:5" x14ac:dyDescent="0.25">
      <c r="A377" s="290" t="s">
        <v>1234</v>
      </c>
      <c r="B377" s="292" t="s">
        <v>1224</v>
      </c>
      <c r="C377" s="293"/>
      <c r="D377" s="296" t="s">
        <v>39</v>
      </c>
      <c r="E377" s="172" t="s">
        <v>1053</v>
      </c>
    </row>
    <row r="378" spans="1:5" x14ac:dyDescent="0.25">
      <c r="A378" s="291"/>
      <c r="B378" s="294"/>
      <c r="C378" s="295"/>
      <c r="D378" s="297"/>
      <c r="E378" s="173" t="s">
        <v>1054</v>
      </c>
    </row>
    <row r="379" spans="1:5" x14ac:dyDescent="0.25">
      <c r="A379" s="298" t="s">
        <v>1235</v>
      </c>
      <c r="B379" s="300" t="s">
        <v>1224</v>
      </c>
      <c r="C379" s="301"/>
      <c r="D379" s="304" t="s">
        <v>39</v>
      </c>
      <c r="E379" s="170" t="s">
        <v>1053</v>
      </c>
    </row>
    <row r="380" spans="1:5" x14ac:dyDescent="0.25">
      <c r="A380" s="299"/>
      <c r="B380" s="302"/>
      <c r="C380" s="303"/>
      <c r="D380" s="305"/>
      <c r="E380" s="171" t="s">
        <v>1054</v>
      </c>
    </row>
    <row r="381" spans="1:5" x14ac:dyDescent="0.25">
      <c r="A381" s="290" t="s">
        <v>1236</v>
      </c>
      <c r="B381" s="292" t="s">
        <v>1224</v>
      </c>
      <c r="C381" s="293"/>
      <c r="D381" s="296" t="s">
        <v>39</v>
      </c>
      <c r="E381" s="172" t="s">
        <v>1053</v>
      </c>
    </row>
    <row r="382" spans="1:5" x14ac:dyDescent="0.25">
      <c r="A382" s="291"/>
      <c r="B382" s="294"/>
      <c r="C382" s="295"/>
      <c r="D382" s="297"/>
      <c r="E382" s="173" t="s">
        <v>1054</v>
      </c>
    </row>
    <row r="383" spans="1:5" x14ac:dyDescent="0.25">
      <c r="A383" s="298" t="s">
        <v>1237</v>
      </c>
      <c r="B383" s="300" t="s">
        <v>1238</v>
      </c>
      <c r="C383" s="301"/>
      <c r="D383" s="304" t="s">
        <v>39</v>
      </c>
      <c r="E383" s="170" t="s">
        <v>1053</v>
      </c>
    </row>
    <row r="384" spans="1:5" x14ac:dyDescent="0.25">
      <c r="A384" s="299"/>
      <c r="B384" s="302"/>
      <c r="C384" s="303"/>
      <c r="D384" s="305"/>
      <c r="E384" s="171" t="s">
        <v>1054</v>
      </c>
    </row>
    <row r="385" spans="1:5" x14ac:dyDescent="0.25">
      <c r="A385" s="290" t="s">
        <v>1239</v>
      </c>
      <c r="B385" s="292" t="s">
        <v>1238</v>
      </c>
      <c r="C385" s="293"/>
      <c r="D385" s="296" t="s">
        <v>39</v>
      </c>
      <c r="E385" s="172" t="s">
        <v>1053</v>
      </c>
    </row>
    <row r="386" spans="1:5" x14ac:dyDescent="0.25">
      <c r="A386" s="291"/>
      <c r="B386" s="294"/>
      <c r="C386" s="295"/>
      <c r="D386" s="297"/>
      <c r="E386" s="173" t="s">
        <v>1054</v>
      </c>
    </row>
    <row r="387" spans="1:5" x14ac:dyDescent="0.25">
      <c r="A387" s="298" t="s">
        <v>1240</v>
      </c>
      <c r="B387" s="300" t="s">
        <v>1238</v>
      </c>
      <c r="C387" s="301"/>
      <c r="D387" s="304" t="s">
        <v>39</v>
      </c>
      <c r="E387" s="170" t="s">
        <v>1053</v>
      </c>
    </row>
    <row r="388" spans="1:5" x14ac:dyDescent="0.25">
      <c r="A388" s="299"/>
      <c r="B388" s="302"/>
      <c r="C388" s="303"/>
      <c r="D388" s="305"/>
      <c r="E388" s="171" t="s">
        <v>1054</v>
      </c>
    </row>
    <row r="389" spans="1:5" x14ac:dyDescent="0.25">
      <c r="A389" s="290" t="s">
        <v>1241</v>
      </c>
      <c r="B389" s="292" t="s">
        <v>1238</v>
      </c>
      <c r="C389" s="293"/>
      <c r="D389" s="296" t="s">
        <v>39</v>
      </c>
      <c r="E389" s="172" t="s">
        <v>1053</v>
      </c>
    </row>
    <row r="390" spans="1:5" x14ac:dyDescent="0.25">
      <c r="A390" s="291"/>
      <c r="B390" s="294"/>
      <c r="C390" s="295"/>
      <c r="D390" s="297"/>
      <c r="E390" s="173" t="s">
        <v>1054</v>
      </c>
    </row>
    <row r="391" spans="1:5" x14ac:dyDescent="0.25">
      <c r="A391" s="298" t="s">
        <v>1242</v>
      </c>
      <c r="B391" s="300" t="s">
        <v>1238</v>
      </c>
      <c r="C391" s="301"/>
      <c r="D391" s="304" t="s">
        <v>39</v>
      </c>
      <c r="E391" s="170" t="s">
        <v>1053</v>
      </c>
    </row>
    <row r="392" spans="1:5" x14ac:dyDescent="0.25">
      <c r="A392" s="299"/>
      <c r="B392" s="302"/>
      <c r="C392" s="303"/>
      <c r="D392" s="305"/>
      <c r="E392" s="171" t="s">
        <v>1054</v>
      </c>
    </row>
    <row r="393" spans="1:5" x14ac:dyDescent="0.25">
      <c r="A393" s="290" t="s">
        <v>1243</v>
      </c>
      <c r="B393" s="292" t="s">
        <v>1244</v>
      </c>
      <c r="C393" s="293"/>
      <c r="D393" s="296" t="s">
        <v>39</v>
      </c>
      <c r="E393" s="172" t="s">
        <v>1053</v>
      </c>
    </row>
    <row r="394" spans="1:5" x14ac:dyDescent="0.25">
      <c r="A394" s="291"/>
      <c r="B394" s="294"/>
      <c r="C394" s="295"/>
      <c r="D394" s="297"/>
      <c r="E394" s="173" t="s">
        <v>1054</v>
      </c>
    </row>
    <row r="395" spans="1:5" x14ac:dyDescent="0.25">
      <c r="A395" s="298" t="s">
        <v>1245</v>
      </c>
      <c r="B395" s="300" t="s">
        <v>1246</v>
      </c>
      <c r="C395" s="301"/>
      <c r="D395" s="304" t="s">
        <v>39</v>
      </c>
      <c r="E395" s="170" t="s">
        <v>1053</v>
      </c>
    </row>
    <row r="396" spans="1:5" x14ac:dyDescent="0.25">
      <c r="A396" s="299"/>
      <c r="B396" s="302"/>
      <c r="C396" s="303"/>
      <c r="D396" s="305"/>
      <c r="E396" s="171" t="s">
        <v>1054</v>
      </c>
    </row>
    <row r="397" spans="1:5" x14ac:dyDescent="0.25">
      <c r="A397" s="290" t="s">
        <v>1247</v>
      </c>
      <c r="B397" s="292" t="s">
        <v>1244</v>
      </c>
      <c r="C397" s="293"/>
      <c r="D397" s="296" t="s">
        <v>39</v>
      </c>
      <c r="E397" s="172" t="s">
        <v>1053</v>
      </c>
    </row>
    <row r="398" spans="1:5" x14ac:dyDescent="0.25">
      <c r="A398" s="291"/>
      <c r="B398" s="294"/>
      <c r="C398" s="295"/>
      <c r="D398" s="297"/>
      <c r="E398" s="173" t="s">
        <v>1054</v>
      </c>
    </row>
    <row r="399" spans="1:5" x14ac:dyDescent="0.25">
      <c r="A399" s="298" t="s">
        <v>1248</v>
      </c>
      <c r="B399" s="300" t="s">
        <v>1244</v>
      </c>
      <c r="C399" s="301"/>
      <c r="D399" s="304" t="s">
        <v>39</v>
      </c>
      <c r="E399" s="170" t="s">
        <v>1053</v>
      </c>
    </row>
    <row r="400" spans="1:5" x14ac:dyDescent="0.25">
      <c r="A400" s="299"/>
      <c r="B400" s="302"/>
      <c r="C400" s="303"/>
      <c r="D400" s="305"/>
      <c r="E400" s="171" t="s">
        <v>1054</v>
      </c>
    </row>
    <row r="401" spans="1:5" x14ac:dyDescent="0.25">
      <c r="A401" s="290" t="s">
        <v>1249</v>
      </c>
      <c r="B401" s="292" t="s">
        <v>1244</v>
      </c>
      <c r="C401" s="293"/>
      <c r="D401" s="296" t="s">
        <v>39</v>
      </c>
      <c r="E401" s="172" t="s">
        <v>1053</v>
      </c>
    </row>
    <row r="402" spans="1:5" x14ac:dyDescent="0.25">
      <c r="A402" s="291"/>
      <c r="B402" s="294"/>
      <c r="C402" s="295"/>
      <c r="D402" s="297"/>
      <c r="E402" s="173" t="s">
        <v>1054</v>
      </c>
    </row>
    <row r="403" spans="1:5" x14ac:dyDescent="0.25">
      <c r="A403" s="298" t="s">
        <v>1250</v>
      </c>
      <c r="B403" s="300" t="s">
        <v>1244</v>
      </c>
      <c r="C403" s="301"/>
      <c r="D403" s="304" t="s">
        <v>39</v>
      </c>
      <c r="E403" s="170" t="s">
        <v>1053</v>
      </c>
    </row>
    <row r="404" spans="1:5" x14ac:dyDescent="0.25">
      <c r="A404" s="299"/>
      <c r="B404" s="302"/>
      <c r="C404" s="303"/>
      <c r="D404" s="305"/>
      <c r="E404" s="171" t="s">
        <v>1054</v>
      </c>
    </row>
    <row r="405" spans="1:5" x14ac:dyDescent="0.25">
      <c r="A405" s="290" t="s">
        <v>1251</v>
      </c>
      <c r="B405" s="292" t="s">
        <v>1244</v>
      </c>
      <c r="C405" s="293"/>
      <c r="D405" s="296" t="s">
        <v>39</v>
      </c>
      <c r="E405" s="172" t="s">
        <v>1053</v>
      </c>
    </row>
    <row r="406" spans="1:5" x14ac:dyDescent="0.25">
      <c r="A406" s="291"/>
      <c r="B406" s="294"/>
      <c r="C406" s="295"/>
      <c r="D406" s="297"/>
      <c r="E406" s="173" t="s">
        <v>1054</v>
      </c>
    </row>
    <row r="407" spans="1:5" x14ac:dyDescent="0.25">
      <c r="A407" s="298" t="s">
        <v>1252</v>
      </c>
      <c r="B407" s="300" t="s">
        <v>1244</v>
      </c>
      <c r="C407" s="301"/>
      <c r="D407" s="304" t="s">
        <v>39</v>
      </c>
      <c r="E407" s="170" t="s">
        <v>1053</v>
      </c>
    </row>
    <row r="408" spans="1:5" x14ac:dyDescent="0.25">
      <c r="A408" s="299"/>
      <c r="B408" s="302"/>
      <c r="C408" s="303"/>
      <c r="D408" s="305"/>
      <c r="E408" s="171" t="s">
        <v>1054</v>
      </c>
    </row>
    <row r="409" spans="1:5" x14ac:dyDescent="0.25">
      <c r="A409" s="290" t="s">
        <v>1253</v>
      </c>
      <c r="B409" s="292" t="s">
        <v>1224</v>
      </c>
      <c r="C409" s="293"/>
      <c r="D409" s="296" t="s">
        <v>39</v>
      </c>
      <c r="E409" s="172" t="s">
        <v>1053</v>
      </c>
    </row>
    <row r="410" spans="1:5" x14ac:dyDescent="0.25">
      <c r="A410" s="291"/>
      <c r="B410" s="294"/>
      <c r="C410" s="295"/>
      <c r="D410" s="297"/>
      <c r="E410" s="173" t="s">
        <v>1054</v>
      </c>
    </row>
    <row r="411" spans="1:5" x14ac:dyDescent="0.25">
      <c r="A411" s="298" t="s">
        <v>1254</v>
      </c>
      <c r="B411" s="300" t="s">
        <v>1244</v>
      </c>
      <c r="C411" s="301"/>
      <c r="D411" s="304" t="s">
        <v>39</v>
      </c>
      <c r="E411" s="170" t="s">
        <v>1053</v>
      </c>
    </row>
    <row r="412" spans="1:5" x14ac:dyDescent="0.25">
      <c r="A412" s="299"/>
      <c r="B412" s="302"/>
      <c r="C412" s="303"/>
      <c r="D412" s="305"/>
      <c r="E412" s="171" t="s">
        <v>1054</v>
      </c>
    </row>
    <row r="413" spans="1:5" x14ac:dyDescent="0.25">
      <c r="A413" s="290" t="s">
        <v>1255</v>
      </c>
      <c r="B413" s="292" t="s">
        <v>1256</v>
      </c>
      <c r="C413" s="293"/>
      <c r="D413" s="296" t="s">
        <v>39</v>
      </c>
      <c r="E413" s="172" t="s">
        <v>1053</v>
      </c>
    </row>
    <row r="414" spans="1:5" x14ac:dyDescent="0.25">
      <c r="A414" s="291"/>
      <c r="B414" s="294"/>
      <c r="C414" s="295"/>
      <c r="D414" s="297"/>
      <c r="E414" s="173" t="s">
        <v>1054</v>
      </c>
    </row>
    <row r="415" spans="1:5" x14ac:dyDescent="0.25">
      <c r="A415" s="298" t="s">
        <v>1257</v>
      </c>
      <c r="B415" s="300" t="s">
        <v>1256</v>
      </c>
      <c r="C415" s="301"/>
      <c r="D415" s="304" t="s">
        <v>39</v>
      </c>
      <c r="E415" s="170" t="s">
        <v>1053</v>
      </c>
    </row>
    <row r="416" spans="1:5" x14ac:dyDescent="0.25">
      <c r="A416" s="299"/>
      <c r="B416" s="302"/>
      <c r="C416" s="303"/>
      <c r="D416" s="305"/>
      <c r="E416" s="171" t="s">
        <v>1054</v>
      </c>
    </row>
    <row r="417" spans="1:5" x14ac:dyDescent="0.25">
      <c r="A417" s="290" t="s">
        <v>1258</v>
      </c>
      <c r="B417" s="292" t="s">
        <v>1256</v>
      </c>
      <c r="C417" s="293"/>
      <c r="D417" s="296" t="s">
        <v>39</v>
      </c>
      <c r="E417" s="172" t="s">
        <v>1053</v>
      </c>
    </row>
    <row r="418" spans="1:5" x14ac:dyDescent="0.25">
      <c r="A418" s="291"/>
      <c r="B418" s="294"/>
      <c r="C418" s="295"/>
      <c r="D418" s="297"/>
      <c r="E418" s="173" t="s">
        <v>1054</v>
      </c>
    </row>
    <row r="419" spans="1:5" x14ac:dyDescent="0.25">
      <c r="A419" s="298" t="s">
        <v>1259</v>
      </c>
      <c r="B419" s="300" t="s">
        <v>1256</v>
      </c>
      <c r="C419" s="301"/>
      <c r="D419" s="304" t="s">
        <v>39</v>
      </c>
      <c r="E419" s="170" t="s">
        <v>1053</v>
      </c>
    </row>
    <row r="420" spans="1:5" x14ac:dyDescent="0.25">
      <c r="A420" s="299"/>
      <c r="B420" s="302"/>
      <c r="C420" s="303"/>
      <c r="D420" s="305"/>
      <c r="E420" s="171" t="s">
        <v>1054</v>
      </c>
    </row>
    <row r="421" spans="1:5" x14ac:dyDescent="0.25">
      <c r="A421" s="290" t="s">
        <v>1260</v>
      </c>
      <c r="B421" s="292" t="s">
        <v>1256</v>
      </c>
      <c r="C421" s="293"/>
      <c r="D421" s="296" t="s">
        <v>39</v>
      </c>
      <c r="E421" s="172" t="s">
        <v>1053</v>
      </c>
    </row>
    <row r="422" spans="1:5" x14ac:dyDescent="0.25">
      <c r="A422" s="291"/>
      <c r="B422" s="294"/>
      <c r="C422" s="295"/>
      <c r="D422" s="297"/>
      <c r="E422" s="173" t="s">
        <v>1054</v>
      </c>
    </row>
    <row r="423" spans="1:5" x14ac:dyDescent="0.25">
      <c r="A423" s="298" t="s">
        <v>1261</v>
      </c>
      <c r="B423" s="300" t="s">
        <v>1256</v>
      </c>
      <c r="C423" s="301"/>
      <c r="D423" s="304" t="s">
        <v>39</v>
      </c>
      <c r="E423" s="170" t="s">
        <v>1053</v>
      </c>
    </row>
    <row r="424" spans="1:5" x14ac:dyDescent="0.25">
      <c r="A424" s="299"/>
      <c r="B424" s="302"/>
      <c r="C424" s="303"/>
      <c r="D424" s="305"/>
      <c r="E424" s="171" t="s">
        <v>1054</v>
      </c>
    </row>
    <row r="425" spans="1:5" x14ac:dyDescent="0.25">
      <c r="A425" s="290" t="s">
        <v>1262</v>
      </c>
      <c r="B425" s="292" t="s">
        <v>1256</v>
      </c>
      <c r="C425" s="293"/>
      <c r="D425" s="296" t="s">
        <v>39</v>
      </c>
      <c r="E425" s="172" t="s">
        <v>1053</v>
      </c>
    </row>
    <row r="426" spans="1:5" x14ac:dyDescent="0.25">
      <c r="A426" s="291"/>
      <c r="B426" s="294"/>
      <c r="C426" s="295"/>
      <c r="D426" s="297"/>
      <c r="E426" s="173" t="s">
        <v>1054</v>
      </c>
    </row>
    <row r="427" spans="1:5" x14ac:dyDescent="0.25">
      <c r="A427" s="298" t="s">
        <v>1263</v>
      </c>
      <c r="B427" s="300" t="s">
        <v>1256</v>
      </c>
      <c r="C427" s="301"/>
      <c r="D427" s="304" t="s">
        <v>39</v>
      </c>
      <c r="E427" s="170" t="s">
        <v>1053</v>
      </c>
    </row>
    <row r="428" spans="1:5" x14ac:dyDescent="0.25">
      <c r="A428" s="299"/>
      <c r="B428" s="302"/>
      <c r="C428" s="303"/>
      <c r="D428" s="305"/>
      <c r="E428" s="171" t="s">
        <v>1054</v>
      </c>
    </row>
    <row r="429" spans="1:5" x14ac:dyDescent="0.25">
      <c r="A429" s="290" t="s">
        <v>1264</v>
      </c>
      <c r="B429" s="292" t="s">
        <v>1238</v>
      </c>
      <c r="C429" s="293"/>
      <c r="D429" s="296" t="s">
        <v>39</v>
      </c>
      <c r="E429" s="172" t="s">
        <v>1053</v>
      </c>
    </row>
    <row r="430" spans="1:5" x14ac:dyDescent="0.25">
      <c r="A430" s="291"/>
      <c r="B430" s="294"/>
      <c r="C430" s="295"/>
      <c r="D430" s="297"/>
      <c r="E430" s="173" t="s">
        <v>1054</v>
      </c>
    </row>
    <row r="431" spans="1:5" x14ac:dyDescent="0.25">
      <c r="A431" s="298" t="s">
        <v>1265</v>
      </c>
      <c r="B431" s="300" t="s">
        <v>1256</v>
      </c>
      <c r="C431" s="301"/>
      <c r="D431" s="304" t="s">
        <v>39</v>
      </c>
      <c r="E431" s="170" t="s">
        <v>1053</v>
      </c>
    </row>
    <row r="432" spans="1:5" x14ac:dyDescent="0.25">
      <c r="A432" s="299"/>
      <c r="B432" s="302"/>
      <c r="C432" s="303"/>
      <c r="D432" s="305"/>
      <c r="E432" s="171" t="s">
        <v>1054</v>
      </c>
    </row>
    <row r="433" spans="1:5" x14ac:dyDescent="0.25">
      <c r="A433" s="290" t="s">
        <v>1266</v>
      </c>
      <c r="B433" s="292" t="s">
        <v>1256</v>
      </c>
      <c r="C433" s="293"/>
      <c r="D433" s="296" t="s">
        <v>39</v>
      </c>
      <c r="E433" s="172" t="s">
        <v>1053</v>
      </c>
    </row>
    <row r="434" spans="1:5" x14ac:dyDescent="0.25">
      <c r="A434" s="291"/>
      <c r="B434" s="294"/>
      <c r="C434" s="295"/>
      <c r="D434" s="297"/>
      <c r="E434" s="173" t="s">
        <v>1054</v>
      </c>
    </row>
    <row r="435" spans="1:5" x14ac:dyDescent="0.25">
      <c r="A435" s="298" t="s">
        <v>1267</v>
      </c>
      <c r="B435" s="300" t="s">
        <v>1246</v>
      </c>
      <c r="C435" s="301"/>
      <c r="D435" s="304" t="s">
        <v>39</v>
      </c>
      <c r="E435" s="170" t="s">
        <v>1053</v>
      </c>
    </row>
    <row r="436" spans="1:5" x14ac:dyDescent="0.25">
      <c r="A436" s="299"/>
      <c r="B436" s="302"/>
      <c r="C436" s="303"/>
      <c r="D436" s="305"/>
      <c r="E436" s="171" t="s">
        <v>1054</v>
      </c>
    </row>
    <row r="437" spans="1:5" x14ac:dyDescent="0.25">
      <c r="A437" s="290" t="s">
        <v>1268</v>
      </c>
      <c r="B437" s="292" t="s">
        <v>1246</v>
      </c>
      <c r="C437" s="293"/>
      <c r="D437" s="296" t="s">
        <v>39</v>
      </c>
      <c r="E437" s="172" t="s">
        <v>1053</v>
      </c>
    </row>
    <row r="438" spans="1:5" x14ac:dyDescent="0.25">
      <c r="A438" s="291"/>
      <c r="B438" s="294"/>
      <c r="C438" s="295"/>
      <c r="D438" s="297"/>
      <c r="E438" s="173" t="s">
        <v>1054</v>
      </c>
    </row>
    <row r="439" spans="1:5" x14ac:dyDescent="0.25">
      <c r="A439" s="298" t="s">
        <v>1269</v>
      </c>
      <c r="B439" s="300" t="s">
        <v>1246</v>
      </c>
      <c r="C439" s="301"/>
      <c r="D439" s="304" t="s">
        <v>39</v>
      </c>
      <c r="E439" s="170" t="s">
        <v>1053</v>
      </c>
    </row>
    <row r="440" spans="1:5" x14ac:dyDescent="0.25">
      <c r="A440" s="299"/>
      <c r="B440" s="302"/>
      <c r="C440" s="303"/>
      <c r="D440" s="305"/>
      <c r="E440" s="171" t="s">
        <v>1054</v>
      </c>
    </row>
    <row r="441" spans="1:5" x14ac:dyDescent="0.25">
      <c r="A441" s="290" t="s">
        <v>1270</v>
      </c>
      <c r="B441" s="292" t="s">
        <v>1246</v>
      </c>
      <c r="C441" s="293"/>
      <c r="D441" s="296" t="s">
        <v>39</v>
      </c>
      <c r="E441" s="172" t="s">
        <v>1053</v>
      </c>
    </row>
    <row r="442" spans="1:5" x14ac:dyDescent="0.25">
      <c r="A442" s="291"/>
      <c r="B442" s="294"/>
      <c r="C442" s="295"/>
      <c r="D442" s="297"/>
      <c r="E442" s="173" t="s">
        <v>1054</v>
      </c>
    </row>
    <row r="443" spans="1:5" x14ac:dyDescent="0.25">
      <c r="A443" s="298" t="s">
        <v>1271</v>
      </c>
      <c r="B443" s="300" t="s">
        <v>1246</v>
      </c>
      <c r="C443" s="301"/>
      <c r="D443" s="304" t="s">
        <v>39</v>
      </c>
      <c r="E443" s="170" t="s">
        <v>1053</v>
      </c>
    </row>
    <row r="444" spans="1:5" x14ac:dyDescent="0.25">
      <c r="A444" s="299"/>
      <c r="B444" s="302"/>
      <c r="C444" s="303"/>
      <c r="D444" s="305"/>
      <c r="E444" s="171" t="s">
        <v>1054</v>
      </c>
    </row>
    <row r="445" spans="1:5" x14ac:dyDescent="0.25">
      <c r="A445" s="290" t="s">
        <v>1272</v>
      </c>
      <c r="B445" s="292" t="s">
        <v>1273</v>
      </c>
      <c r="C445" s="293"/>
      <c r="D445" s="296" t="s">
        <v>39</v>
      </c>
      <c r="E445" s="172" t="s">
        <v>1053</v>
      </c>
    </row>
    <row r="446" spans="1:5" x14ac:dyDescent="0.25">
      <c r="A446" s="291"/>
      <c r="B446" s="294"/>
      <c r="C446" s="295"/>
      <c r="D446" s="297"/>
      <c r="E446" s="173" t="s">
        <v>1054</v>
      </c>
    </row>
    <row r="447" spans="1:5" x14ac:dyDescent="0.25">
      <c r="A447" s="298" t="s">
        <v>1274</v>
      </c>
      <c r="B447" s="300" t="s">
        <v>1273</v>
      </c>
      <c r="C447" s="301"/>
      <c r="D447" s="304" t="s">
        <v>39</v>
      </c>
      <c r="E447" s="170" t="s">
        <v>1053</v>
      </c>
    </row>
    <row r="448" spans="1:5" x14ac:dyDescent="0.25">
      <c r="A448" s="299"/>
      <c r="B448" s="302"/>
      <c r="C448" s="303"/>
      <c r="D448" s="305"/>
      <c r="E448" s="171" t="s">
        <v>1054</v>
      </c>
    </row>
    <row r="449" spans="1:5" x14ac:dyDescent="0.25">
      <c r="A449" s="290" t="s">
        <v>1275</v>
      </c>
      <c r="B449" s="292" t="s">
        <v>1273</v>
      </c>
      <c r="C449" s="293"/>
      <c r="D449" s="296" t="s">
        <v>39</v>
      </c>
      <c r="E449" s="172" t="s">
        <v>1053</v>
      </c>
    </row>
    <row r="450" spans="1:5" x14ac:dyDescent="0.25">
      <c r="A450" s="291"/>
      <c r="B450" s="294"/>
      <c r="C450" s="295"/>
      <c r="D450" s="297"/>
      <c r="E450" s="173" t="s">
        <v>1054</v>
      </c>
    </row>
    <row r="451" spans="1:5" x14ac:dyDescent="0.25">
      <c r="A451" s="298" t="s">
        <v>1276</v>
      </c>
      <c r="B451" s="300" t="s">
        <v>1273</v>
      </c>
      <c r="C451" s="301"/>
      <c r="D451" s="304" t="s">
        <v>39</v>
      </c>
      <c r="E451" s="170" t="s">
        <v>1053</v>
      </c>
    </row>
    <row r="452" spans="1:5" x14ac:dyDescent="0.25">
      <c r="A452" s="299"/>
      <c r="B452" s="302"/>
      <c r="C452" s="303"/>
      <c r="D452" s="305"/>
      <c r="E452" s="171" t="s">
        <v>1054</v>
      </c>
    </row>
    <row r="453" spans="1:5" x14ac:dyDescent="0.25">
      <c r="A453" s="290" t="s">
        <v>1277</v>
      </c>
      <c r="B453" s="292" t="s">
        <v>1278</v>
      </c>
      <c r="C453" s="293"/>
      <c r="D453" s="296" t="s">
        <v>39</v>
      </c>
      <c r="E453" s="172" t="s">
        <v>1053</v>
      </c>
    </row>
    <row r="454" spans="1:5" x14ac:dyDescent="0.25">
      <c r="A454" s="291"/>
      <c r="B454" s="294"/>
      <c r="C454" s="295"/>
      <c r="D454" s="297"/>
      <c r="E454" s="173" t="s">
        <v>1054</v>
      </c>
    </row>
    <row r="455" spans="1:5" x14ac:dyDescent="0.25">
      <c r="A455" s="298" t="s">
        <v>1279</v>
      </c>
      <c r="B455" s="300" t="s">
        <v>1278</v>
      </c>
      <c r="C455" s="301"/>
      <c r="D455" s="304" t="s">
        <v>39</v>
      </c>
      <c r="E455" s="170" t="s">
        <v>1053</v>
      </c>
    </row>
    <row r="456" spans="1:5" x14ac:dyDescent="0.25">
      <c r="A456" s="299"/>
      <c r="B456" s="302"/>
      <c r="C456" s="303"/>
      <c r="D456" s="305"/>
      <c r="E456" s="171" t="s">
        <v>1054</v>
      </c>
    </row>
    <row r="457" spans="1:5" x14ac:dyDescent="0.25">
      <c r="A457" s="290" t="s">
        <v>1280</v>
      </c>
      <c r="B457" s="292" t="s">
        <v>1278</v>
      </c>
      <c r="C457" s="293"/>
      <c r="D457" s="296" t="s">
        <v>39</v>
      </c>
      <c r="E457" s="172" t="s">
        <v>1053</v>
      </c>
    </row>
    <row r="458" spans="1:5" x14ac:dyDescent="0.25">
      <c r="A458" s="291"/>
      <c r="B458" s="294"/>
      <c r="C458" s="295"/>
      <c r="D458" s="297"/>
      <c r="E458" s="173" t="s">
        <v>1054</v>
      </c>
    </row>
    <row r="459" spans="1:5" x14ac:dyDescent="0.25">
      <c r="A459" s="298" t="s">
        <v>1281</v>
      </c>
      <c r="B459" s="300" t="s">
        <v>1278</v>
      </c>
      <c r="C459" s="301"/>
      <c r="D459" s="304" t="s">
        <v>39</v>
      </c>
      <c r="E459" s="170" t="s">
        <v>1053</v>
      </c>
    </row>
    <row r="460" spans="1:5" x14ac:dyDescent="0.25">
      <c r="A460" s="299"/>
      <c r="B460" s="302"/>
      <c r="C460" s="303"/>
      <c r="D460" s="305"/>
      <c r="E460" s="171" t="s">
        <v>1054</v>
      </c>
    </row>
    <row r="461" spans="1:5" x14ac:dyDescent="0.25">
      <c r="A461" s="290" t="s">
        <v>1282</v>
      </c>
      <c r="B461" s="292" t="s">
        <v>1278</v>
      </c>
      <c r="C461" s="293"/>
      <c r="D461" s="296" t="s">
        <v>39</v>
      </c>
      <c r="E461" s="172" t="s">
        <v>1053</v>
      </c>
    </row>
    <row r="462" spans="1:5" x14ac:dyDescent="0.25">
      <c r="A462" s="291"/>
      <c r="B462" s="294"/>
      <c r="C462" s="295"/>
      <c r="D462" s="297"/>
      <c r="E462" s="173" t="s">
        <v>1054</v>
      </c>
    </row>
    <row r="463" spans="1:5" x14ac:dyDescent="0.25">
      <c r="A463" s="298" t="s">
        <v>1283</v>
      </c>
      <c r="B463" s="300" t="s">
        <v>1284</v>
      </c>
      <c r="C463" s="301"/>
      <c r="D463" s="304" t="s">
        <v>39</v>
      </c>
      <c r="E463" s="170" t="s">
        <v>1053</v>
      </c>
    </row>
    <row r="464" spans="1:5" x14ac:dyDescent="0.25">
      <c r="A464" s="299"/>
      <c r="B464" s="302"/>
      <c r="C464" s="303"/>
      <c r="D464" s="305"/>
      <c r="E464" s="171" t="s">
        <v>1054</v>
      </c>
    </row>
    <row r="465" spans="1:5" x14ac:dyDescent="0.25">
      <c r="A465" s="290" t="s">
        <v>1285</v>
      </c>
      <c r="B465" s="292" t="s">
        <v>1284</v>
      </c>
      <c r="C465" s="293"/>
      <c r="D465" s="296" t="s">
        <v>39</v>
      </c>
      <c r="E465" s="172" t="s">
        <v>1053</v>
      </c>
    </row>
    <row r="466" spans="1:5" x14ac:dyDescent="0.25">
      <c r="A466" s="291"/>
      <c r="B466" s="294"/>
      <c r="C466" s="295"/>
      <c r="D466" s="297"/>
      <c r="E466" s="173" t="s">
        <v>1054</v>
      </c>
    </row>
    <row r="467" spans="1:5" x14ac:dyDescent="0.25">
      <c r="A467" s="298" t="s">
        <v>1286</v>
      </c>
      <c r="B467" s="300" t="s">
        <v>1244</v>
      </c>
      <c r="C467" s="301"/>
      <c r="D467" s="304" t="s">
        <v>39</v>
      </c>
      <c r="E467" s="170" t="s">
        <v>1053</v>
      </c>
    </row>
    <row r="468" spans="1:5" x14ac:dyDescent="0.25">
      <c r="A468" s="299"/>
      <c r="B468" s="302"/>
      <c r="C468" s="303"/>
      <c r="D468" s="305"/>
      <c r="E468" s="171" t="s">
        <v>1054</v>
      </c>
    </row>
    <row r="469" spans="1:5" x14ac:dyDescent="0.25">
      <c r="A469" s="290" t="s">
        <v>1287</v>
      </c>
      <c r="B469" s="292" t="s">
        <v>1238</v>
      </c>
      <c r="C469" s="293"/>
      <c r="D469" s="296" t="s">
        <v>39</v>
      </c>
      <c r="E469" s="172" t="s">
        <v>1053</v>
      </c>
    </row>
    <row r="470" spans="1:5" x14ac:dyDescent="0.25">
      <c r="A470" s="291"/>
      <c r="B470" s="294"/>
      <c r="C470" s="295"/>
      <c r="D470" s="297"/>
      <c r="E470" s="173" t="s">
        <v>1054</v>
      </c>
    </row>
    <row r="471" spans="1:5" x14ac:dyDescent="0.25">
      <c r="A471" s="298" t="s">
        <v>1224</v>
      </c>
      <c r="B471" s="300"/>
      <c r="C471" s="301"/>
      <c r="D471" s="304" t="s">
        <v>39</v>
      </c>
      <c r="E471" s="170" t="s">
        <v>1053</v>
      </c>
    </row>
    <row r="472" spans="1:5" x14ac:dyDescent="0.25">
      <c r="A472" s="299"/>
      <c r="B472" s="302"/>
      <c r="C472" s="303"/>
      <c r="D472" s="305"/>
      <c r="E472" s="171" t="s">
        <v>1054</v>
      </c>
    </row>
    <row r="473" spans="1:5" x14ac:dyDescent="0.25">
      <c r="A473" s="290" t="s">
        <v>1238</v>
      </c>
      <c r="B473" s="292"/>
      <c r="C473" s="293"/>
      <c r="D473" s="296" t="s">
        <v>39</v>
      </c>
      <c r="E473" s="172" t="s">
        <v>1053</v>
      </c>
    </row>
    <row r="474" spans="1:5" x14ac:dyDescent="0.25">
      <c r="A474" s="291"/>
      <c r="B474" s="294"/>
      <c r="C474" s="295"/>
      <c r="D474" s="297"/>
      <c r="E474" s="173" t="s">
        <v>1054</v>
      </c>
    </row>
    <row r="475" spans="1:5" x14ac:dyDescent="0.25">
      <c r="A475" s="298" t="s">
        <v>1244</v>
      </c>
      <c r="B475" s="300"/>
      <c r="C475" s="301"/>
      <c r="D475" s="304" t="s">
        <v>39</v>
      </c>
      <c r="E475" s="170" t="s">
        <v>1053</v>
      </c>
    </row>
    <row r="476" spans="1:5" x14ac:dyDescent="0.25">
      <c r="A476" s="299"/>
      <c r="B476" s="302"/>
      <c r="C476" s="303"/>
      <c r="D476" s="305"/>
      <c r="E476" s="171" t="s">
        <v>1054</v>
      </c>
    </row>
    <row r="477" spans="1:5" x14ac:dyDescent="0.25">
      <c r="A477" s="290" t="s">
        <v>1256</v>
      </c>
      <c r="B477" s="292"/>
      <c r="C477" s="293"/>
      <c r="D477" s="296" t="s">
        <v>39</v>
      </c>
      <c r="E477" s="172" t="s">
        <v>1053</v>
      </c>
    </row>
    <row r="478" spans="1:5" x14ac:dyDescent="0.25">
      <c r="A478" s="291"/>
      <c r="B478" s="294"/>
      <c r="C478" s="295"/>
      <c r="D478" s="297"/>
      <c r="E478" s="173" t="s">
        <v>1054</v>
      </c>
    </row>
    <row r="479" spans="1:5" x14ac:dyDescent="0.25">
      <c r="A479" s="298" t="s">
        <v>1246</v>
      </c>
      <c r="B479" s="300"/>
      <c r="C479" s="301"/>
      <c r="D479" s="304" t="s">
        <v>39</v>
      </c>
      <c r="E479" s="170" t="s">
        <v>1053</v>
      </c>
    </row>
    <row r="480" spans="1:5" x14ac:dyDescent="0.25">
      <c r="A480" s="299"/>
      <c r="B480" s="302"/>
      <c r="C480" s="303"/>
      <c r="D480" s="305"/>
      <c r="E480" s="171" t="s">
        <v>1054</v>
      </c>
    </row>
    <row r="481" spans="1:5" x14ac:dyDescent="0.25">
      <c r="A481" s="290" t="s">
        <v>1273</v>
      </c>
      <c r="B481" s="292"/>
      <c r="C481" s="293"/>
      <c r="D481" s="296" t="s">
        <v>39</v>
      </c>
      <c r="E481" s="172" t="s">
        <v>1053</v>
      </c>
    </row>
    <row r="482" spans="1:5" x14ac:dyDescent="0.25">
      <c r="A482" s="291"/>
      <c r="B482" s="294"/>
      <c r="C482" s="295"/>
      <c r="D482" s="297"/>
      <c r="E482" s="173" t="s">
        <v>1054</v>
      </c>
    </row>
    <row r="483" spans="1:5" x14ac:dyDescent="0.25">
      <c r="A483" s="298" t="s">
        <v>1278</v>
      </c>
      <c r="B483" s="300"/>
      <c r="C483" s="301"/>
      <c r="D483" s="304" t="s">
        <v>39</v>
      </c>
      <c r="E483" s="170" t="s">
        <v>1053</v>
      </c>
    </row>
    <row r="484" spans="1:5" x14ac:dyDescent="0.25">
      <c r="A484" s="299"/>
      <c r="B484" s="302"/>
      <c r="C484" s="303"/>
      <c r="D484" s="305"/>
      <c r="E484" s="171" t="s">
        <v>1054</v>
      </c>
    </row>
    <row r="485" spans="1:5" x14ac:dyDescent="0.25">
      <c r="A485" s="290" t="s">
        <v>1284</v>
      </c>
      <c r="B485" s="292"/>
      <c r="C485" s="293"/>
      <c r="D485" s="296" t="s">
        <v>39</v>
      </c>
      <c r="E485" s="172" t="s">
        <v>1053</v>
      </c>
    </row>
    <row r="486" spans="1:5" x14ac:dyDescent="0.25">
      <c r="A486" s="291"/>
      <c r="B486" s="294"/>
      <c r="C486" s="295"/>
      <c r="D486" s="297"/>
      <c r="E486" s="173" t="s">
        <v>1054</v>
      </c>
    </row>
    <row r="487" spans="1:5" x14ac:dyDescent="0.25">
      <c r="A487" s="298" t="s">
        <v>1288</v>
      </c>
      <c r="B487" s="300" t="s">
        <v>1224</v>
      </c>
      <c r="C487" s="301"/>
      <c r="D487" s="304" t="s">
        <v>39</v>
      </c>
      <c r="E487" s="170" t="s">
        <v>1053</v>
      </c>
    </row>
    <row r="488" spans="1:5" x14ac:dyDescent="0.25">
      <c r="A488" s="299"/>
      <c r="B488" s="302"/>
      <c r="C488" s="303"/>
      <c r="D488" s="305"/>
      <c r="E488" s="171" t="s">
        <v>1054</v>
      </c>
    </row>
    <row r="489" spans="1:5" x14ac:dyDescent="0.25">
      <c r="A489" s="290" t="s">
        <v>1289</v>
      </c>
      <c r="B489" s="292" t="s">
        <v>1246</v>
      </c>
      <c r="C489" s="293"/>
      <c r="D489" s="296" t="s">
        <v>39</v>
      </c>
      <c r="E489" s="172" t="s">
        <v>1053</v>
      </c>
    </row>
    <row r="490" spans="1:5" x14ac:dyDescent="0.25">
      <c r="A490" s="291"/>
      <c r="B490" s="294"/>
      <c r="C490" s="295"/>
      <c r="D490" s="297"/>
      <c r="E490" s="173" t="s">
        <v>1054</v>
      </c>
    </row>
    <row r="491" spans="1:5" x14ac:dyDescent="0.25">
      <c r="A491" s="298" t="s">
        <v>1290</v>
      </c>
      <c r="B491" s="300" t="s">
        <v>1284</v>
      </c>
      <c r="C491" s="301"/>
      <c r="D491" s="304" t="s">
        <v>39</v>
      </c>
      <c r="E491" s="170" t="s">
        <v>1053</v>
      </c>
    </row>
    <row r="492" spans="1:5" x14ac:dyDescent="0.25">
      <c r="A492" s="299"/>
      <c r="B492" s="302"/>
      <c r="C492" s="303"/>
      <c r="D492" s="305"/>
      <c r="E492" s="171" t="s">
        <v>1054</v>
      </c>
    </row>
    <row r="493" spans="1:5" x14ac:dyDescent="0.25">
      <c r="A493" s="290" t="s">
        <v>1291</v>
      </c>
      <c r="B493" s="292" t="s">
        <v>1238</v>
      </c>
      <c r="C493" s="293"/>
      <c r="D493" s="296" t="s">
        <v>39</v>
      </c>
      <c r="E493" s="172" t="s">
        <v>1053</v>
      </c>
    </row>
    <row r="494" spans="1:5" x14ac:dyDescent="0.25">
      <c r="A494" s="291"/>
      <c r="B494" s="294"/>
      <c r="C494" s="295"/>
      <c r="D494" s="297"/>
      <c r="E494" s="173" t="s">
        <v>1054</v>
      </c>
    </row>
    <row r="495" spans="1:5" x14ac:dyDescent="0.25">
      <c r="A495" s="166" t="s">
        <v>1292</v>
      </c>
      <c r="B495" s="281"/>
      <c r="C495" s="282"/>
      <c r="D495" s="157" t="s">
        <v>40</v>
      </c>
      <c r="E495" s="167"/>
    </row>
    <row r="496" spans="1:5" x14ac:dyDescent="0.25">
      <c r="A496" s="168" t="s">
        <v>1293</v>
      </c>
      <c r="B496" s="279"/>
      <c r="C496" s="280"/>
      <c r="D496" s="158" t="s">
        <v>40</v>
      </c>
      <c r="E496" s="169"/>
    </row>
    <row r="497" spans="1:5" x14ac:dyDescent="0.25">
      <c r="A497" s="166" t="s">
        <v>1294</v>
      </c>
      <c r="B497" s="281"/>
      <c r="C497" s="282"/>
      <c r="D497" s="157" t="s">
        <v>40</v>
      </c>
      <c r="E497" s="167"/>
    </row>
    <row r="498" spans="1:5" x14ac:dyDescent="0.25">
      <c r="A498" s="168" t="s">
        <v>1295</v>
      </c>
      <c r="B498" s="279"/>
      <c r="C498" s="280"/>
      <c r="D498" s="158" t="s">
        <v>40</v>
      </c>
      <c r="E498" s="169"/>
    </row>
    <row r="499" spans="1:5" x14ac:dyDescent="0.25">
      <c r="A499" s="166" t="s">
        <v>1296</v>
      </c>
      <c r="B499" s="281"/>
      <c r="C499" s="282"/>
      <c r="D499" s="157" t="s">
        <v>40</v>
      </c>
      <c r="E499" s="167"/>
    </row>
    <row r="500" spans="1:5" x14ac:dyDescent="0.25">
      <c r="A500" s="168" t="s">
        <v>1297</v>
      </c>
      <c r="B500" s="279"/>
      <c r="C500" s="280"/>
      <c r="D500" s="158" t="s">
        <v>40</v>
      </c>
      <c r="E500" s="169"/>
    </row>
    <row r="501" spans="1:5" x14ac:dyDescent="0.25">
      <c r="A501" s="166" t="s">
        <v>1298</v>
      </c>
      <c r="B501" s="281"/>
      <c r="C501" s="282"/>
      <c r="D501" s="157" t="s">
        <v>40</v>
      </c>
      <c r="E501" s="167"/>
    </row>
    <row r="502" spans="1:5" x14ac:dyDescent="0.25">
      <c r="A502" s="168" t="s">
        <v>1299</v>
      </c>
      <c r="B502" s="279"/>
      <c r="C502" s="280"/>
      <c r="D502" s="158" t="s">
        <v>40</v>
      </c>
      <c r="E502" s="169"/>
    </row>
    <row r="503" spans="1:5" x14ac:dyDescent="0.25">
      <c r="A503" s="166" t="s">
        <v>1300</v>
      </c>
      <c r="B503" s="281"/>
      <c r="C503" s="282"/>
      <c r="D503" s="157" t="s">
        <v>40</v>
      </c>
      <c r="E503" s="167"/>
    </row>
    <row r="504" spans="1:5" x14ac:dyDescent="0.25">
      <c r="A504" s="168" t="s">
        <v>1301</v>
      </c>
      <c r="B504" s="279"/>
      <c r="C504" s="280"/>
      <c r="D504" s="158" t="s">
        <v>40</v>
      </c>
      <c r="E504" s="169"/>
    </row>
    <row r="505" spans="1:5" x14ac:dyDescent="0.25">
      <c r="A505" s="166" t="s">
        <v>1302</v>
      </c>
      <c r="B505" s="281"/>
      <c r="C505" s="282"/>
      <c r="D505" s="157" t="s">
        <v>40</v>
      </c>
      <c r="E505" s="167"/>
    </row>
    <row r="506" spans="1:5" x14ac:dyDescent="0.25">
      <c r="A506" s="168" t="s">
        <v>1303</v>
      </c>
      <c r="B506" s="279"/>
      <c r="C506" s="280"/>
      <c r="D506" s="158" t="s">
        <v>40</v>
      </c>
      <c r="E506" s="169"/>
    </row>
    <row r="507" spans="1:5" x14ac:dyDescent="0.25">
      <c r="A507" s="166" t="s">
        <v>1304</v>
      </c>
      <c r="B507" s="281"/>
      <c r="C507" s="282"/>
      <c r="D507" s="157" t="s">
        <v>40</v>
      </c>
      <c r="E507" s="167"/>
    </row>
    <row r="508" spans="1:5" x14ac:dyDescent="0.25">
      <c r="A508" s="290" t="s">
        <v>1305</v>
      </c>
      <c r="B508" s="292" t="s">
        <v>1306</v>
      </c>
      <c r="C508" s="293"/>
      <c r="D508" s="296" t="s">
        <v>40</v>
      </c>
      <c r="E508" s="172" t="s">
        <v>1053</v>
      </c>
    </row>
    <row r="509" spans="1:5" x14ac:dyDescent="0.25">
      <c r="A509" s="291"/>
      <c r="B509" s="294"/>
      <c r="C509" s="295"/>
      <c r="D509" s="297"/>
      <c r="E509" s="173" t="s">
        <v>1054</v>
      </c>
    </row>
    <row r="510" spans="1:5" x14ac:dyDescent="0.25">
      <c r="A510" s="298" t="s">
        <v>1307</v>
      </c>
      <c r="B510" s="300" t="s">
        <v>1306</v>
      </c>
      <c r="C510" s="301"/>
      <c r="D510" s="304" t="s">
        <v>40</v>
      </c>
      <c r="E510" s="170" t="s">
        <v>1053</v>
      </c>
    </row>
    <row r="511" spans="1:5" x14ac:dyDescent="0.25">
      <c r="A511" s="299"/>
      <c r="B511" s="302"/>
      <c r="C511" s="303"/>
      <c r="D511" s="305"/>
      <c r="E511" s="171" t="s">
        <v>1054</v>
      </c>
    </row>
    <row r="512" spans="1:5" x14ac:dyDescent="0.25">
      <c r="A512" s="290" t="s">
        <v>1308</v>
      </c>
      <c r="B512" s="292" t="s">
        <v>1306</v>
      </c>
      <c r="C512" s="293"/>
      <c r="D512" s="296" t="s">
        <v>40</v>
      </c>
      <c r="E512" s="172" t="s">
        <v>1053</v>
      </c>
    </row>
    <row r="513" spans="1:5" x14ac:dyDescent="0.25">
      <c r="A513" s="291"/>
      <c r="B513" s="294"/>
      <c r="C513" s="295"/>
      <c r="D513" s="297"/>
      <c r="E513" s="173" t="s">
        <v>1054</v>
      </c>
    </row>
    <row r="514" spans="1:5" x14ac:dyDescent="0.25">
      <c r="A514" s="298" t="s">
        <v>1309</v>
      </c>
      <c r="B514" s="300" t="s">
        <v>1306</v>
      </c>
      <c r="C514" s="301"/>
      <c r="D514" s="304" t="s">
        <v>40</v>
      </c>
      <c r="E514" s="170" t="s">
        <v>1053</v>
      </c>
    </row>
    <row r="515" spans="1:5" x14ac:dyDescent="0.25">
      <c r="A515" s="299"/>
      <c r="B515" s="302"/>
      <c r="C515" s="303"/>
      <c r="D515" s="305"/>
      <c r="E515" s="171" t="s">
        <v>1054</v>
      </c>
    </row>
    <row r="516" spans="1:5" x14ac:dyDescent="0.25">
      <c r="A516" s="290" t="s">
        <v>1310</v>
      </c>
      <c r="B516" s="292" t="s">
        <v>1306</v>
      </c>
      <c r="C516" s="293"/>
      <c r="D516" s="296" t="s">
        <v>40</v>
      </c>
      <c r="E516" s="172" t="s">
        <v>1053</v>
      </c>
    </row>
    <row r="517" spans="1:5" x14ac:dyDescent="0.25">
      <c r="A517" s="291"/>
      <c r="B517" s="294"/>
      <c r="C517" s="295"/>
      <c r="D517" s="297"/>
      <c r="E517" s="173" t="s">
        <v>1054</v>
      </c>
    </row>
    <row r="518" spans="1:5" x14ac:dyDescent="0.25">
      <c r="A518" s="298" t="s">
        <v>1311</v>
      </c>
      <c r="B518" s="300" t="s">
        <v>1306</v>
      </c>
      <c r="C518" s="301"/>
      <c r="D518" s="304" t="s">
        <v>40</v>
      </c>
      <c r="E518" s="170" t="s">
        <v>1053</v>
      </c>
    </row>
    <row r="519" spans="1:5" x14ac:dyDescent="0.25">
      <c r="A519" s="299"/>
      <c r="B519" s="302"/>
      <c r="C519" s="303"/>
      <c r="D519" s="305"/>
      <c r="E519" s="171" t="s">
        <v>1054</v>
      </c>
    </row>
    <row r="520" spans="1:5" x14ac:dyDescent="0.25">
      <c r="A520" s="290" t="s">
        <v>1312</v>
      </c>
      <c r="B520" s="292" t="s">
        <v>1306</v>
      </c>
      <c r="C520" s="293"/>
      <c r="D520" s="296" t="s">
        <v>40</v>
      </c>
      <c r="E520" s="172" t="s">
        <v>1053</v>
      </c>
    </row>
    <row r="521" spans="1:5" x14ac:dyDescent="0.25">
      <c r="A521" s="291"/>
      <c r="B521" s="294"/>
      <c r="C521" s="295"/>
      <c r="D521" s="297"/>
      <c r="E521" s="173" t="s">
        <v>1054</v>
      </c>
    </row>
    <row r="522" spans="1:5" x14ac:dyDescent="0.25">
      <c r="A522" s="298" t="s">
        <v>1313</v>
      </c>
      <c r="B522" s="300" t="s">
        <v>1306</v>
      </c>
      <c r="C522" s="301"/>
      <c r="D522" s="304" t="s">
        <v>40</v>
      </c>
      <c r="E522" s="170" t="s">
        <v>1053</v>
      </c>
    </row>
    <row r="523" spans="1:5" x14ac:dyDescent="0.25">
      <c r="A523" s="299"/>
      <c r="B523" s="302"/>
      <c r="C523" s="303"/>
      <c r="D523" s="305"/>
      <c r="E523" s="171" t="s">
        <v>1054</v>
      </c>
    </row>
    <row r="524" spans="1:5" x14ac:dyDescent="0.25">
      <c r="A524" s="290" t="s">
        <v>1314</v>
      </c>
      <c r="B524" s="292" t="s">
        <v>1306</v>
      </c>
      <c r="C524" s="293"/>
      <c r="D524" s="296" t="s">
        <v>40</v>
      </c>
      <c r="E524" s="172" t="s">
        <v>1053</v>
      </c>
    </row>
    <row r="525" spans="1:5" x14ac:dyDescent="0.25">
      <c r="A525" s="291"/>
      <c r="B525" s="294"/>
      <c r="C525" s="295"/>
      <c r="D525" s="297"/>
      <c r="E525" s="173" t="s">
        <v>1054</v>
      </c>
    </row>
    <row r="526" spans="1:5" x14ac:dyDescent="0.25">
      <c r="A526" s="298" t="s">
        <v>1315</v>
      </c>
      <c r="B526" s="300" t="s">
        <v>1306</v>
      </c>
      <c r="C526" s="301"/>
      <c r="D526" s="304" t="s">
        <v>40</v>
      </c>
      <c r="E526" s="170" t="s">
        <v>1053</v>
      </c>
    </row>
    <row r="527" spans="1:5" x14ac:dyDescent="0.25">
      <c r="A527" s="299"/>
      <c r="B527" s="302"/>
      <c r="C527" s="303"/>
      <c r="D527" s="305"/>
      <c r="E527" s="171" t="s">
        <v>1054</v>
      </c>
    </row>
    <row r="528" spans="1:5" x14ac:dyDescent="0.25">
      <c r="A528" s="290" t="s">
        <v>1316</v>
      </c>
      <c r="B528" s="292" t="s">
        <v>1306</v>
      </c>
      <c r="C528" s="293"/>
      <c r="D528" s="296" t="s">
        <v>40</v>
      </c>
      <c r="E528" s="172" t="s">
        <v>1053</v>
      </c>
    </row>
    <row r="529" spans="1:5" x14ac:dyDescent="0.25">
      <c r="A529" s="291"/>
      <c r="B529" s="294"/>
      <c r="C529" s="295"/>
      <c r="D529" s="297"/>
      <c r="E529" s="173" t="s">
        <v>1054</v>
      </c>
    </row>
    <row r="530" spans="1:5" x14ac:dyDescent="0.25">
      <c r="A530" s="298" t="s">
        <v>1317</v>
      </c>
      <c r="B530" s="300" t="s">
        <v>1306</v>
      </c>
      <c r="C530" s="301"/>
      <c r="D530" s="304" t="s">
        <v>40</v>
      </c>
      <c r="E530" s="170" t="s">
        <v>1053</v>
      </c>
    </row>
    <row r="531" spans="1:5" x14ac:dyDescent="0.25">
      <c r="A531" s="299"/>
      <c r="B531" s="302"/>
      <c r="C531" s="303"/>
      <c r="D531" s="305"/>
      <c r="E531" s="171" t="s">
        <v>1054</v>
      </c>
    </row>
    <row r="532" spans="1:5" x14ac:dyDescent="0.25">
      <c r="A532" s="290" t="s">
        <v>1318</v>
      </c>
      <c r="B532" s="292" t="s">
        <v>1306</v>
      </c>
      <c r="C532" s="293"/>
      <c r="D532" s="296" t="s">
        <v>40</v>
      </c>
      <c r="E532" s="172" t="s">
        <v>1053</v>
      </c>
    </row>
    <row r="533" spans="1:5" x14ac:dyDescent="0.25">
      <c r="A533" s="291"/>
      <c r="B533" s="294"/>
      <c r="C533" s="295"/>
      <c r="D533" s="297"/>
      <c r="E533" s="173" t="s">
        <v>1054</v>
      </c>
    </row>
    <row r="534" spans="1:5" x14ac:dyDescent="0.25">
      <c r="A534" s="298" t="s">
        <v>1319</v>
      </c>
      <c r="B534" s="300" t="s">
        <v>1306</v>
      </c>
      <c r="C534" s="301"/>
      <c r="D534" s="304" t="s">
        <v>40</v>
      </c>
      <c r="E534" s="170" t="s">
        <v>1053</v>
      </c>
    </row>
    <row r="535" spans="1:5" x14ac:dyDescent="0.25">
      <c r="A535" s="299"/>
      <c r="B535" s="302"/>
      <c r="C535" s="303"/>
      <c r="D535" s="305"/>
      <c r="E535" s="171" t="s">
        <v>1054</v>
      </c>
    </row>
    <row r="536" spans="1:5" x14ac:dyDescent="0.25">
      <c r="A536" s="290" t="s">
        <v>1320</v>
      </c>
      <c r="B536" s="292" t="s">
        <v>1306</v>
      </c>
      <c r="C536" s="293"/>
      <c r="D536" s="296" t="s">
        <v>40</v>
      </c>
      <c r="E536" s="172" t="s">
        <v>1053</v>
      </c>
    </row>
    <row r="537" spans="1:5" x14ac:dyDescent="0.25">
      <c r="A537" s="291"/>
      <c r="B537" s="294"/>
      <c r="C537" s="295"/>
      <c r="D537" s="297"/>
      <c r="E537" s="173" t="s">
        <v>1054</v>
      </c>
    </row>
    <row r="538" spans="1:5" x14ac:dyDescent="0.25">
      <c r="A538" s="298" t="s">
        <v>1321</v>
      </c>
      <c r="B538" s="300" t="s">
        <v>1306</v>
      </c>
      <c r="C538" s="301"/>
      <c r="D538" s="304" t="s">
        <v>40</v>
      </c>
      <c r="E538" s="170" t="s">
        <v>1053</v>
      </c>
    </row>
    <row r="539" spans="1:5" x14ac:dyDescent="0.25">
      <c r="A539" s="299"/>
      <c r="B539" s="302"/>
      <c r="C539" s="303"/>
      <c r="D539" s="305"/>
      <c r="E539" s="171" t="s">
        <v>1054</v>
      </c>
    </row>
    <row r="540" spans="1:5" x14ac:dyDescent="0.25">
      <c r="A540" s="290" t="s">
        <v>1322</v>
      </c>
      <c r="B540" s="292" t="s">
        <v>1306</v>
      </c>
      <c r="C540" s="293"/>
      <c r="D540" s="296" t="s">
        <v>40</v>
      </c>
      <c r="E540" s="172" t="s">
        <v>1053</v>
      </c>
    </row>
    <row r="541" spans="1:5" x14ac:dyDescent="0.25">
      <c r="A541" s="291"/>
      <c r="B541" s="294"/>
      <c r="C541" s="295"/>
      <c r="D541" s="297"/>
      <c r="E541" s="173" t="s">
        <v>1054</v>
      </c>
    </row>
    <row r="542" spans="1:5" x14ac:dyDescent="0.25">
      <c r="A542" s="298" t="s">
        <v>1323</v>
      </c>
      <c r="B542" s="300" t="s">
        <v>1306</v>
      </c>
      <c r="C542" s="301"/>
      <c r="D542" s="304" t="s">
        <v>40</v>
      </c>
      <c r="E542" s="170" t="s">
        <v>1053</v>
      </c>
    </row>
    <row r="543" spans="1:5" x14ac:dyDescent="0.25">
      <c r="A543" s="299"/>
      <c r="B543" s="302"/>
      <c r="C543" s="303"/>
      <c r="D543" s="305"/>
      <c r="E543" s="171" t="s">
        <v>1054</v>
      </c>
    </row>
    <row r="544" spans="1:5" x14ac:dyDescent="0.25">
      <c r="A544" s="290" t="s">
        <v>1324</v>
      </c>
      <c r="B544" s="292" t="s">
        <v>1325</v>
      </c>
      <c r="C544" s="293"/>
      <c r="D544" s="296" t="s">
        <v>40</v>
      </c>
      <c r="E544" s="172" t="s">
        <v>1053</v>
      </c>
    </row>
    <row r="545" spans="1:5" x14ac:dyDescent="0.25">
      <c r="A545" s="291"/>
      <c r="B545" s="294"/>
      <c r="C545" s="295"/>
      <c r="D545" s="297"/>
      <c r="E545" s="173" t="s">
        <v>1054</v>
      </c>
    </row>
    <row r="546" spans="1:5" x14ac:dyDescent="0.25">
      <c r="A546" s="298" t="s">
        <v>1326</v>
      </c>
      <c r="B546" s="300" t="s">
        <v>1325</v>
      </c>
      <c r="C546" s="301"/>
      <c r="D546" s="304" t="s">
        <v>40</v>
      </c>
      <c r="E546" s="170" t="s">
        <v>1053</v>
      </c>
    </row>
    <row r="547" spans="1:5" x14ac:dyDescent="0.25">
      <c r="A547" s="299"/>
      <c r="B547" s="302"/>
      <c r="C547" s="303"/>
      <c r="D547" s="305"/>
      <c r="E547" s="171" t="s">
        <v>1054</v>
      </c>
    </row>
    <row r="548" spans="1:5" x14ac:dyDescent="0.25">
      <c r="A548" s="290" t="s">
        <v>1327</v>
      </c>
      <c r="B548" s="292" t="s">
        <v>1325</v>
      </c>
      <c r="C548" s="293"/>
      <c r="D548" s="296" t="s">
        <v>40</v>
      </c>
      <c r="E548" s="172" t="s">
        <v>1053</v>
      </c>
    </row>
    <row r="549" spans="1:5" x14ac:dyDescent="0.25">
      <c r="A549" s="291"/>
      <c r="B549" s="294"/>
      <c r="C549" s="295"/>
      <c r="D549" s="297"/>
      <c r="E549" s="173" t="s">
        <v>1054</v>
      </c>
    </row>
    <row r="550" spans="1:5" x14ac:dyDescent="0.25">
      <c r="A550" s="298" t="s">
        <v>1328</v>
      </c>
      <c r="B550" s="300" t="s">
        <v>1325</v>
      </c>
      <c r="C550" s="301"/>
      <c r="D550" s="304" t="s">
        <v>40</v>
      </c>
      <c r="E550" s="170" t="s">
        <v>1053</v>
      </c>
    </row>
    <row r="551" spans="1:5" x14ac:dyDescent="0.25">
      <c r="A551" s="299"/>
      <c r="B551" s="302"/>
      <c r="C551" s="303"/>
      <c r="D551" s="305"/>
      <c r="E551" s="171" t="s">
        <v>1054</v>
      </c>
    </row>
    <row r="552" spans="1:5" x14ac:dyDescent="0.25">
      <c r="A552" s="290" t="s">
        <v>1329</v>
      </c>
      <c r="B552" s="292" t="s">
        <v>1325</v>
      </c>
      <c r="C552" s="293"/>
      <c r="D552" s="296" t="s">
        <v>40</v>
      </c>
      <c r="E552" s="172" t="s">
        <v>1053</v>
      </c>
    </row>
    <row r="553" spans="1:5" x14ac:dyDescent="0.25">
      <c r="A553" s="291"/>
      <c r="B553" s="294"/>
      <c r="C553" s="295"/>
      <c r="D553" s="297"/>
      <c r="E553" s="173" t="s">
        <v>1054</v>
      </c>
    </row>
    <row r="554" spans="1:5" x14ac:dyDescent="0.25">
      <c r="A554" s="298" t="s">
        <v>1330</v>
      </c>
      <c r="B554" s="300" t="s">
        <v>1331</v>
      </c>
      <c r="C554" s="301"/>
      <c r="D554" s="304" t="s">
        <v>40</v>
      </c>
      <c r="E554" s="170" t="s">
        <v>1053</v>
      </c>
    </row>
    <row r="555" spans="1:5" x14ac:dyDescent="0.25">
      <c r="A555" s="299"/>
      <c r="B555" s="302"/>
      <c r="C555" s="303"/>
      <c r="D555" s="305"/>
      <c r="E555" s="171" t="s">
        <v>1054</v>
      </c>
    </row>
    <row r="556" spans="1:5" x14ac:dyDescent="0.25">
      <c r="A556" s="290" t="s">
        <v>1332</v>
      </c>
      <c r="B556" s="292" t="s">
        <v>1331</v>
      </c>
      <c r="C556" s="293"/>
      <c r="D556" s="296" t="s">
        <v>40</v>
      </c>
      <c r="E556" s="172" t="s">
        <v>1053</v>
      </c>
    </row>
    <row r="557" spans="1:5" x14ac:dyDescent="0.25">
      <c r="A557" s="291"/>
      <c r="B557" s="294"/>
      <c r="C557" s="295"/>
      <c r="D557" s="297"/>
      <c r="E557" s="173" t="s">
        <v>1054</v>
      </c>
    </row>
    <row r="558" spans="1:5" x14ac:dyDescent="0.25">
      <c r="A558" s="298" t="s">
        <v>1089</v>
      </c>
      <c r="B558" s="300" t="s">
        <v>1331</v>
      </c>
      <c r="C558" s="301"/>
      <c r="D558" s="304" t="s">
        <v>40</v>
      </c>
      <c r="E558" s="170" t="s">
        <v>1053</v>
      </c>
    </row>
    <row r="559" spans="1:5" x14ac:dyDescent="0.25">
      <c r="A559" s="299"/>
      <c r="B559" s="302"/>
      <c r="C559" s="303"/>
      <c r="D559" s="305"/>
      <c r="E559" s="171" t="s">
        <v>1054</v>
      </c>
    </row>
    <row r="560" spans="1:5" x14ac:dyDescent="0.25">
      <c r="A560" s="290" t="s">
        <v>1333</v>
      </c>
      <c r="B560" s="292" t="s">
        <v>1331</v>
      </c>
      <c r="C560" s="293"/>
      <c r="D560" s="296" t="s">
        <v>40</v>
      </c>
      <c r="E560" s="172" t="s">
        <v>1053</v>
      </c>
    </row>
    <row r="561" spans="1:5" x14ac:dyDescent="0.25">
      <c r="A561" s="291"/>
      <c r="B561" s="294"/>
      <c r="C561" s="295"/>
      <c r="D561" s="297"/>
      <c r="E561" s="173" t="s">
        <v>1054</v>
      </c>
    </row>
    <row r="562" spans="1:5" x14ac:dyDescent="0.25">
      <c r="A562" s="298" t="s">
        <v>1334</v>
      </c>
      <c r="B562" s="300" t="s">
        <v>1331</v>
      </c>
      <c r="C562" s="301"/>
      <c r="D562" s="304" t="s">
        <v>40</v>
      </c>
      <c r="E562" s="170" t="s">
        <v>1053</v>
      </c>
    </row>
    <row r="563" spans="1:5" x14ac:dyDescent="0.25">
      <c r="A563" s="299"/>
      <c r="B563" s="302"/>
      <c r="C563" s="303"/>
      <c r="D563" s="305"/>
      <c r="E563" s="171" t="s">
        <v>1054</v>
      </c>
    </row>
    <row r="564" spans="1:5" x14ac:dyDescent="0.25">
      <c r="A564" s="290" t="s">
        <v>1335</v>
      </c>
      <c r="B564" s="292" t="s">
        <v>1331</v>
      </c>
      <c r="C564" s="293"/>
      <c r="D564" s="296" t="s">
        <v>40</v>
      </c>
      <c r="E564" s="172" t="s">
        <v>1053</v>
      </c>
    </row>
    <row r="565" spans="1:5" x14ac:dyDescent="0.25">
      <c r="A565" s="291"/>
      <c r="B565" s="294"/>
      <c r="C565" s="295"/>
      <c r="D565" s="297"/>
      <c r="E565" s="173" t="s">
        <v>1054</v>
      </c>
    </row>
    <row r="566" spans="1:5" x14ac:dyDescent="0.25">
      <c r="A566" s="298" t="s">
        <v>1336</v>
      </c>
      <c r="B566" s="300" t="s">
        <v>1331</v>
      </c>
      <c r="C566" s="301"/>
      <c r="D566" s="304" t="s">
        <v>40</v>
      </c>
      <c r="E566" s="170" t="s">
        <v>1053</v>
      </c>
    </row>
    <row r="567" spans="1:5" x14ac:dyDescent="0.25">
      <c r="A567" s="299"/>
      <c r="B567" s="302"/>
      <c r="C567" s="303"/>
      <c r="D567" s="305"/>
      <c r="E567" s="171" t="s">
        <v>1054</v>
      </c>
    </row>
    <row r="568" spans="1:5" x14ac:dyDescent="0.25">
      <c r="A568" s="290" t="s">
        <v>1337</v>
      </c>
      <c r="B568" s="292" t="s">
        <v>1331</v>
      </c>
      <c r="C568" s="293"/>
      <c r="D568" s="296" t="s">
        <v>40</v>
      </c>
      <c r="E568" s="172" t="s">
        <v>1053</v>
      </c>
    </row>
    <row r="569" spans="1:5" x14ac:dyDescent="0.25">
      <c r="A569" s="291"/>
      <c r="B569" s="294"/>
      <c r="C569" s="295"/>
      <c r="D569" s="297"/>
      <c r="E569" s="173" t="s">
        <v>1054</v>
      </c>
    </row>
    <row r="570" spans="1:5" x14ac:dyDescent="0.25">
      <c r="A570" s="298" t="s">
        <v>1338</v>
      </c>
      <c r="B570" s="300" t="s">
        <v>1331</v>
      </c>
      <c r="C570" s="301"/>
      <c r="D570" s="304" t="s">
        <v>40</v>
      </c>
      <c r="E570" s="170" t="s">
        <v>1053</v>
      </c>
    </row>
    <row r="571" spans="1:5" x14ac:dyDescent="0.25">
      <c r="A571" s="299"/>
      <c r="B571" s="302"/>
      <c r="C571" s="303"/>
      <c r="D571" s="305"/>
      <c r="E571" s="171" t="s">
        <v>1054</v>
      </c>
    </row>
    <row r="572" spans="1:5" x14ac:dyDescent="0.25">
      <c r="A572" s="290" t="s">
        <v>1339</v>
      </c>
      <c r="B572" s="292" t="s">
        <v>1331</v>
      </c>
      <c r="C572" s="293"/>
      <c r="D572" s="296" t="s">
        <v>40</v>
      </c>
      <c r="E572" s="172" t="s">
        <v>1053</v>
      </c>
    </row>
    <row r="573" spans="1:5" x14ac:dyDescent="0.25">
      <c r="A573" s="291"/>
      <c r="B573" s="294"/>
      <c r="C573" s="295"/>
      <c r="D573" s="297"/>
      <c r="E573" s="173" t="s">
        <v>1054</v>
      </c>
    </row>
    <row r="574" spans="1:5" x14ac:dyDescent="0.25">
      <c r="A574" s="298" t="s">
        <v>1340</v>
      </c>
      <c r="B574" s="300" t="s">
        <v>1331</v>
      </c>
      <c r="C574" s="301"/>
      <c r="D574" s="304" t="s">
        <v>40</v>
      </c>
      <c r="E574" s="170" t="s">
        <v>1053</v>
      </c>
    </row>
    <row r="575" spans="1:5" x14ac:dyDescent="0.25">
      <c r="A575" s="299"/>
      <c r="B575" s="302"/>
      <c r="C575" s="303"/>
      <c r="D575" s="305"/>
      <c r="E575" s="171" t="s">
        <v>1054</v>
      </c>
    </row>
    <row r="576" spans="1:5" x14ac:dyDescent="0.25">
      <c r="A576" s="290" t="s">
        <v>1341</v>
      </c>
      <c r="B576" s="292" t="s">
        <v>1331</v>
      </c>
      <c r="C576" s="293"/>
      <c r="D576" s="296" t="s">
        <v>40</v>
      </c>
      <c r="E576" s="172" t="s">
        <v>1053</v>
      </c>
    </row>
    <row r="577" spans="1:5" x14ac:dyDescent="0.25">
      <c r="A577" s="291"/>
      <c r="B577" s="294"/>
      <c r="C577" s="295"/>
      <c r="D577" s="297"/>
      <c r="E577" s="173" t="s">
        <v>1054</v>
      </c>
    </row>
    <row r="578" spans="1:5" x14ac:dyDescent="0.25">
      <c r="A578" s="298" t="s">
        <v>1342</v>
      </c>
      <c r="B578" s="300" t="s">
        <v>1331</v>
      </c>
      <c r="C578" s="301"/>
      <c r="D578" s="304" t="s">
        <v>40</v>
      </c>
      <c r="E578" s="170" t="s">
        <v>1053</v>
      </c>
    </row>
    <row r="579" spans="1:5" x14ac:dyDescent="0.25">
      <c r="A579" s="299"/>
      <c r="B579" s="302"/>
      <c r="C579" s="303"/>
      <c r="D579" s="305"/>
      <c r="E579" s="171" t="s">
        <v>1054</v>
      </c>
    </row>
    <row r="580" spans="1:5" x14ac:dyDescent="0.25">
      <c r="A580" s="290" t="s">
        <v>1343</v>
      </c>
      <c r="B580" s="292" t="s">
        <v>1344</v>
      </c>
      <c r="C580" s="293"/>
      <c r="D580" s="296" t="s">
        <v>40</v>
      </c>
      <c r="E580" s="172" t="s">
        <v>1053</v>
      </c>
    </row>
    <row r="581" spans="1:5" x14ac:dyDescent="0.25">
      <c r="A581" s="291"/>
      <c r="B581" s="294"/>
      <c r="C581" s="295"/>
      <c r="D581" s="297"/>
      <c r="E581" s="173" t="s">
        <v>1054</v>
      </c>
    </row>
    <row r="582" spans="1:5" x14ac:dyDescent="0.25">
      <c r="A582" s="298" t="s">
        <v>1345</v>
      </c>
      <c r="B582" s="300" t="s">
        <v>1344</v>
      </c>
      <c r="C582" s="301"/>
      <c r="D582" s="304" t="s">
        <v>40</v>
      </c>
      <c r="E582" s="170" t="s">
        <v>1053</v>
      </c>
    </row>
    <row r="583" spans="1:5" x14ac:dyDescent="0.25">
      <c r="A583" s="299"/>
      <c r="B583" s="302"/>
      <c r="C583" s="303"/>
      <c r="D583" s="305"/>
      <c r="E583" s="171" t="s">
        <v>1054</v>
      </c>
    </row>
    <row r="584" spans="1:5" x14ac:dyDescent="0.25">
      <c r="A584" s="290" t="s">
        <v>1346</v>
      </c>
      <c r="B584" s="292" t="s">
        <v>1344</v>
      </c>
      <c r="C584" s="293"/>
      <c r="D584" s="296" t="s">
        <v>40</v>
      </c>
      <c r="E584" s="172" t="s">
        <v>1053</v>
      </c>
    </row>
    <row r="585" spans="1:5" x14ac:dyDescent="0.25">
      <c r="A585" s="291"/>
      <c r="B585" s="294"/>
      <c r="C585" s="295"/>
      <c r="D585" s="297"/>
      <c r="E585" s="173" t="s">
        <v>1054</v>
      </c>
    </row>
    <row r="586" spans="1:5" x14ac:dyDescent="0.25">
      <c r="A586" s="298" t="s">
        <v>1347</v>
      </c>
      <c r="B586" s="300" t="s">
        <v>1344</v>
      </c>
      <c r="C586" s="301"/>
      <c r="D586" s="304" t="s">
        <v>40</v>
      </c>
      <c r="E586" s="170" t="s">
        <v>1053</v>
      </c>
    </row>
    <row r="587" spans="1:5" x14ac:dyDescent="0.25">
      <c r="A587" s="299"/>
      <c r="B587" s="302"/>
      <c r="C587" s="303"/>
      <c r="D587" s="305"/>
      <c r="E587" s="171" t="s">
        <v>1054</v>
      </c>
    </row>
    <row r="588" spans="1:5" x14ac:dyDescent="0.25">
      <c r="A588" s="290" t="s">
        <v>1348</v>
      </c>
      <c r="B588" s="292" t="s">
        <v>1344</v>
      </c>
      <c r="C588" s="293"/>
      <c r="D588" s="296" t="s">
        <v>40</v>
      </c>
      <c r="E588" s="172" t="s">
        <v>1053</v>
      </c>
    </row>
    <row r="589" spans="1:5" x14ac:dyDescent="0.25">
      <c r="A589" s="291"/>
      <c r="B589" s="294"/>
      <c r="C589" s="295"/>
      <c r="D589" s="297"/>
      <c r="E589" s="173" t="s">
        <v>1054</v>
      </c>
    </row>
    <row r="590" spans="1:5" x14ac:dyDescent="0.25">
      <c r="A590" s="298" t="s">
        <v>1349</v>
      </c>
      <c r="B590" s="300" t="s">
        <v>1344</v>
      </c>
      <c r="C590" s="301"/>
      <c r="D590" s="304" t="s">
        <v>40</v>
      </c>
      <c r="E590" s="170" t="s">
        <v>1053</v>
      </c>
    </row>
    <row r="591" spans="1:5" x14ac:dyDescent="0.25">
      <c r="A591" s="299"/>
      <c r="B591" s="302"/>
      <c r="C591" s="303"/>
      <c r="D591" s="305"/>
      <c r="E591" s="171" t="s">
        <v>1054</v>
      </c>
    </row>
    <row r="592" spans="1:5" x14ac:dyDescent="0.25">
      <c r="A592" s="290" t="s">
        <v>1350</v>
      </c>
      <c r="B592" s="292" t="s">
        <v>1344</v>
      </c>
      <c r="C592" s="293"/>
      <c r="D592" s="296" t="s">
        <v>40</v>
      </c>
      <c r="E592" s="172" t="s">
        <v>1053</v>
      </c>
    </row>
    <row r="593" spans="1:5" x14ac:dyDescent="0.25">
      <c r="A593" s="291"/>
      <c r="B593" s="294"/>
      <c r="C593" s="295"/>
      <c r="D593" s="297"/>
      <c r="E593" s="173" t="s">
        <v>1054</v>
      </c>
    </row>
    <row r="594" spans="1:5" x14ac:dyDescent="0.25">
      <c r="A594" s="298" t="s">
        <v>1351</v>
      </c>
      <c r="B594" s="300" t="s">
        <v>1352</v>
      </c>
      <c r="C594" s="301"/>
      <c r="D594" s="304" t="s">
        <v>40</v>
      </c>
      <c r="E594" s="170" t="s">
        <v>1053</v>
      </c>
    </row>
    <row r="595" spans="1:5" x14ac:dyDescent="0.25">
      <c r="A595" s="299"/>
      <c r="B595" s="302"/>
      <c r="C595" s="303"/>
      <c r="D595" s="305"/>
      <c r="E595" s="171" t="s">
        <v>1054</v>
      </c>
    </row>
    <row r="596" spans="1:5" x14ac:dyDescent="0.25">
      <c r="A596" s="290" t="s">
        <v>1353</v>
      </c>
      <c r="B596" s="292" t="s">
        <v>1352</v>
      </c>
      <c r="C596" s="293"/>
      <c r="D596" s="296" t="s">
        <v>40</v>
      </c>
      <c r="E596" s="172" t="s">
        <v>1053</v>
      </c>
    </row>
    <row r="597" spans="1:5" x14ac:dyDescent="0.25">
      <c r="A597" s="291"/>
      <c r="B597" s="294"/>
      <c r="C597" s="295"/>
      <c r="D597" s="297"/>
      <c r="E597" s="173" t="s">
        <v>1054</v>
      </c>
    </row>
    <row r="598" spans="1:5" x14ac:dyDescent="0.25">
      <c r="A598" s="298" t="s">
        <v>1354</v>
      </c>
      <c r="B598" s="300" t="s">
        <v>1352</v>
      </c>
      <c r="C598" s="301"/>
      <c r="D598" s="304" t="s">
        <v>40</v>
      </c>
      <c r="E598" s="170" t="s">
        <v>1053</v>
      </c>
    </row>
    <row r="599" spans="1:5" x14ac:dyDescent="0.25">
      <c r="A599" s="299"/>
      <c r="B599" s="302"/>
      <c r="C599" s="303"/>
      <c r="D599" s="305"/>
      <c r="E599" s="171" t="s">
        <v>1054</v>
      </c>
    </row>
    <row r="600" spans="1:5" x14ac:dyDescent="0.25">
      <c r="A600" s="290" t="s">
        <v>1355</v>
      </c>
      <c r="B600" s="292" t="s">
        <v>1352</v>
      </c>
      <c r="C600" s="293"/>
      <c r="D600" s="296" t="s">
        <v>40</v>
      </c>
      <c r="E600" s="172" t="s">
        <v>1053</v>
      </c>
    </row>
    <row r="601" spans="1:5" x14ac:dyDescent="0.25">
      <c r="A601" s="291"/>
      <c r="B601" s="294"/>
      <c r="C601" s="295"/>
      <c r="D601" s="297"/>
      <c r="E601" s="173" t="s">
        <v>1054</v>
      </c>
    </row>
    <row r="602" spans="1:5" x14ac:dyDescent="0.25">
      <c r="A602" s="298" t="s">
        <v>1356</v>
      </c>
      <c r="B602" s="300" t="s">
        <v>1352</v>
      </c>
      <c r="C602" s="301"/>
      <c r="D602" s="304" t="s">
        <v>40</v>
      </c>
      <c r="E602" s="170" t="s">
        <v>1053</v>
      </c>
    </row>
    <row r="603" spans="1:5" x14ac:dyDescent="0.25">
      <c r="A603" s="299"/>
      <c r="B603" s="302"/>
      <c r="C603" s="303"/>
      <c r="D603" s="305"/>
      <c r="E603" s="171" t="s">
        <v>1054</v>
      </c>
    </row>
    <row r="604" spans="1:5" x14ac:dyDescent="0.25">
      <c r="A604" s="290" t="s">
        <v>1357</v>
      </c>
      <c r="B604" s="292" t="s">
        <v>1352</v>
      </c>
      <c r="C604" s="293"/>
      <c r="D604" s="296" t="s">
        <v>40</v>
      </c>
      <c r="E604" s="172" t="s">
        <v>1053</v>
      </c>
    </row>
    <row r="605" spans="1:5" x14ac:dyDescent="0.25">
      <c r="A605" s="291"/>
      <c r="B605" s="294"/>
      <c r="C605" s="295"/>
      <c r="D605" s="297"/>
      <c r="E605" s="173" t="s">
        <v>1054</v>
      </c>
    </row>
    <row r="606" spans="1:5" x14ac:dyDescent="0.25">
      <c r="A606" s="298" t="s">
        <v>1358</v>
      </c>
      <c r="B606" s="300" t="s">
        <v>1352</v>
      </c>
      <c r="C606" s="301"/>
      <c r="D606" s="304" t="s">
        <v>40</v>
      </c>
      <c r="E606" s="170" t="s">
        <v>1053</v>
      </c>
    </row>
    <row r="607" spans="1:5" x14ac:dyDescent="0.25">
      <c r="A607" s="299"/>
      <c r="B607" s="302"/>
      <c r="C607" s="303"/>
      <c r="D607" s="305"/>
      <c r="E607" s="171" t="s">
        <v>1054</v>
      </c>
    </row>
    <row r="608" spans="1:5" x14ac:dyDescent="0.25">
      <c r="A608" s="290" t="s">
        <v>1359</v>
      </c>
      <c r="B608" s="292" t="s">
        <v>1352</v>
      </c>
      <c r="C608" s="293"/>
      <c r="D608" s="296" t="s">
        <v>40</v>
      </c>
      <c r="E608" s="172" t="s">
        <v>1053</v>
      </c>
    </row>
    <row r="609" spans="1:5" x14ac:dyDescent="0.25">
      <c r="A609" s="291"/>
      <c r="B609" s="294"/>
      <c r="C609" s="295"/>
      <c r="D609" s="297"/>
      <c r="E609" s="173" t="s">
        <v>1054</v>
      </c>
    </row>
    <row r="610" spans="1:5" x14ac:dyDescent="0.25">
      <c r="A610" s="298" t="s">
        <v>1360</v>
      </c>
      <c r="B610" s="300" t="s">
        <v>1352</v>
      </c>
      <c r="C610" s="301"/>
      <c r="D610" s="304" t="s">
        <v>40</v>
      </c>
      <c r="E610" s="170" t="s">
        <v>1053</v>
      </c>
    </row>
    <row r="611" spans="1:5" x14ac:dyDescent="0.25">
      <c r="A611" s="299"/>
      <c r="B611" s="302"/>
      <c r="C611" s="303"/>
      <c r="D611" s="305"/>
      <c r="E611" s="171" t="s">
        <v>1054</v>
      </c>
    </row>
    <row r="612" spans="1:5" x14ac:dyDescent="0.25">
      <c r="A612" s="290" t="s">
        <v>1361</v>
      </c>
      <c r="B612" s="292" t="s">
        <v>1352</v>
      </c>
      <c r="C612" s="293"/>
      <c r="D612" s="296" t="s">
        <v>40</v>
      </c>
      <c r="E612" s="172" t="s">
        <v>1053</v>
      </c>
    </row>
    <row r="613" spans="1:5" x14ac:dyDescent="0.25">
      <c r="A613" s="291"/>
      <c r="B613" s="294"/>
      <c r="C613" s="295"/>
      <c r="D613" s="297"/>
      <c r="E613" s="173" t="s">
        <v>1054</v>
      </c>
    </row>
    <row r="614" spans="1:5" x14ac:dyDescent="0.25">
      <c r="A614" s="298" t="s">
        <v>1362</v>
      </c>
      <c r="B614" s="300" t="s">
        <v>1352</v>
      </c>
      <c r="C614" s="301"/>
      <c r="D614" s="304" t="s">
        <v>40</v>
      </c>
      <c r="E614" s="170" t="s">
        <v>1053</v>
      </c>
    </row>
    <row r="615" spans="1:5" x14ac:dyDescent="0.25">
      <c r="A615" s="299"/>
      <c r="B615" s="302"/>
      <c r="C615" s="303"/>
      <c r="D615" s="305"/>
      <c r="E615" s="171" t="s">
        <v>1054</v>
      </c>
    </row>
    <row r="616" spans="1:5" x14ac:dyDescent="0.25">
      <c r="A616" s="290" t="s">
        <v>1363</v>
      </c>
      <c r="B616" s="292" t="s">
        <v>1352</v>
      </c>
      <c r="C616" s="293"/>
      <c r="D616" s="296" t="s">
        <v>40</v>
      </c>
      <c r="E616" s="172" t="s">
        <v>1053</v>
      </c>
    </row>
    <row r="617" spans="1:5" x14ac:dyDescent="0.25">
      <c r="A617" s="291"/>
      <c r="B617" s="294"/>
      <c r="C617" s="295"/>
      <c r="D617" s="297"/>
      <c r="E617" s="173" t="s">
        <v>1054</v>
      </c>
    </row>
    <row r="618" spans="1:5" x14ac:dyDescent="0.25">
      <c r="A618" s="298" t="s">
        <v>1364</v>
      </c>
      <c r="B618" s="300" t="s">
        <v>1365</v>
      </c>
      <c r="C618" s="301"/>
      <c r="D618" s="304" t="s">
        <v>40</v>
      </c>
      <c r="E618" s="170" t="s">
        <v>1053</v>
      </c>
    </row>
    <row r="619" spans="1:5" x14ac:dyDescent="0.25">
      <c r="A619" s="299"/>
      <c r="B619" s="302"/>
      <c r="C619" s="303"/>
      <c r="D619" s="305"/>
      <c r="E619" s="171" t="s">
        <v>1054</v>
      </c>
    </row>
    <row r="620" spans="1:5" x14ac:dyDescent="0.25">
      <c r="A620" s="290" t="s">
        <v>1366</v>
      </c>
      <c r="B620" s="292" t="s">
        <v>1365</v>
      </c>
      <c r="C620" s="293"/>
      <c r="D620" s="296" t="s">
        <v>40</v>
      </c>
      <c r="E620" s="172" t="s">
        <v>1053</v>
      </c>
    </row>
    <row r="621" spans="1:5" x14ac:dyDescent="0.25">
      <c r="A621" s="291"/>
      <c r="B621" s="294"/>
      <c r="C621" s="295"/>
      <c r="D621" s="297"/>
      <c r="E621" s="173" t="s">
        <v>1054</v>
      </c>
    </row>
    <row r="622" spans="1:5" x14ac:dyDescent="0.25">
      <c r="A622" s="298" t="s">
        <v>1367</v>
      </c>
      <c r="B622" s="300" t="s">
        <v>1365</v>
      </c>
      <c r="C622" s="301"/>
      <c r="D622" s="304" t="s">
        <v>40</v>
      </c>
      <c r="E622" s="170" t="s">
        <v>1053</v>
      </c>
    </row>
    <row r="623" spans="1:5" x14ac:dyDescent="0.25">
      <c r="A623" s="299"/>
      <c r="B623" s="302"/>
      <c r="C623" s="303"/>
      <c r="D623" s="305"/>
      <c r="E623" s="171" t="s">
        <v>1054</v>
      </c>
    </row>
    <row r="624" spans="1:5" x14ac:dyDescent="0.25">
      <c r="A624" s="290" t="s">
        <v>1368</v>
      </c>
      <c r="B624" s="292" t="s">
        <v>1365</v>
      </c>
      <c r="C624" s="293"/>
      <c r="D624" s="296" t="s">
        <v>40</v>
      </c>
      <c r="E624" s="172" t="s">
        <v>1053</v>
      </c>
    </row>
    <row r="625" spans="1:5" x14ac:dyDescent="0.25">
      <c r="A625" s="291"/>
      <c r="B625" s="294"/>
      <c r="C625" s="295"/>
      <c r="D625" s="297"/>
      <c r="E625" s="173" t="s">
        <v>1054</v>
      </c>
    </row>
    <row r="626" spans="1:5" x14ac:dyDescent="0.25">
      <c r="A626" s="298" t="s">
        <v>1369</v>
      </c>
      <c r="B626" s="300" t="s">
        <v>1370</v>
      </c>
      <c r="C626" s="301"/>
      <c r="D626" s="304" t="s">
        <v>40</v>
      </c>
      <c r="E626" s="170" t="s">
        <v>1053</v>
      </c>
    </row>
    <row r="627" spans="1:5" x14ac:dyDescent="0.25">
      <c r="A627" s="299"/>
      <c r="B627" s="302"/>
      <c r="C627" s="303"/>
      <c r="D627" s="305"/>
      <c r="E627" s="171" t="s">
        <v>1054</v>
      </c>
    </row>
    <row r="628" spans="1:5" x14ac:dyDescent="0.25">
      <c r="A628" s="290" t="s">
        <v>1371</v>
      </c>
      <c r="B628" s="292" t="s">
        <v>1370</v>
      </c>
      <c r="C628" s="293"/>
      <c r="D628" s="296" t="s">
        <v>40</v>
      </c>
      <c r="E628" s="172" t="s">
        <v>1053</v>
      </c>
    </row>
    <row r="629" spans="1:5" x14ac:dyDescent="0.25">
      <c r="A629" s="291"/>
      <c r="B629" s="294"/>
      <c r="C629" s="295"/>
      <c r="D629" s="297"/>
      <c r="E629" s="173" t="s">
        <v>1054</v>
      </c>
    </row>
    <row r="630" spans="1:5" x14ac:dyDescent="0.25">
      <c r="A630" s="298" t="s">
        <v>1372</v>
      </c>
      <c r="B630" s="300" t="s">
        <v>1370</v>
      </c>
      <c r="C630" s="301"/>
      <c r="D630" s="304" t="s">
        <v>40</v>
      </c>
      <c r="E630" s="170" t="s">
        <v>1053</v>
      </c>
    </row>
    <row r="631" spans="1:5" x14ac:dyDescent="0.25">
      <c r="A631" s="299"/>
      <c r="B631" s="302"/>
      <c r="C631" s="303"/>
      <c r="D631" s="305"/>
      <c r="E631" s="171" t="s">
        <v>1054</v>
      </c>
    </row>
    <row r="632" spans="1:5" x14ac:dyDescent="0.25">
      <c r="A632" s="290" t="s">
        <v>1373</v>
      </c>
      <c r="B632" s="292" t="s">
        <v>1370</v>
      </c>
      <c r="C632" s="293"/>
      <c r="D632" s="296" t="s">
        <v>40</v>
      </c>
      <c r="E632" s="172" t="s">
        <v>1053</v>
      </c>
    </row>
    <row r="633" spans="1:5" x14ac:dyDescent="0.25">
      <c r="A633" s="291"/>
      <c r="B633" s="294"/>
      <c r="C633" s="295"/>
      <c r="D633" s="297"/>
      <c r="E633" s="173" t="s">
        <v>1054</v>
      </c>
    </row>
    <row r="634" spans="1:5" x14ac:dyDescent="0.25">
      <c r="A634" s="298" t="s">
        <v>1374</v>
      </c>
      <c r="B634" s="300" t="s">
        <v>1370</v>
      </c>
      <c r="C634" s="301"/>
      <c r="D634" s="304" t="s">
        <v>40</v>
      </c>
      <c r="E634" s="170" t="s">
        <v>1053</v>
      </c>
    </row>
    <row r="635" spans="1:5" x14ac:dyDescent="0.25">
      <c r="A635" s="299"/>
      <c r="B635" s="302"/>
      <c r="C635" s="303"/>
      <c r="D635" s="305"/>
      <c r="E635" s="171" t="s">
        <v>1054</v>
      </c>
    </row>
    <row r="636" spans="1:5" x14ac:dyDescent="0.25">
      <c r="A636" s="290" t="s">
        <v>1375</v>
      </c>
      <c r="B636" s="292" t="s">
        <v>1370</v>
      </c>
      <c r="C636" s="293"/>
      <c r="D636" s="296" t="s">
        <v>40</v>
      </c>
      <c r="E636" s="172" t="s">
        <v>1053</v>
      </c>
    </row>
    <row r="637" spans="1:5" x14ac:dyDescent="0.25">
      <c r="A637" s="291"/>
      <c r="B637" s="294"/>
      <c r="C637" s="295"/>
      <c r="D637" s="297"/>
      <c r="E637" s="173" t="s">
        <v>1054</v>
      </c>
    </row>
    <row r="638" spans="1:5" x14ac:dyDescent="0.25">
      <c r="A638" s="298" t="s">
        <v>1376</v>
      </c>
      <c r="B638" s="300" t="s">
        <v>1377</v>
      </c>
      <c r="C638" s="301"/>
      <c r="D638" s="304" t="s">
        <v>40</v>
      </c>
      <c r="E638" s="170" t="s">
        <v>1053</v>
      </c>
    </row>
    <row r="639" spans="1:5" x14ac:dyDescent="0.25">
      <c r="A639" s="299"/>
      <c r="B639" s="302"/>
      <c r="C639" s="303"/>
      <c r="D639" s="305"/>
      <c r="E639" s="171" t="s">
        <v>1054</v>
      </c>
    </row>
    <row r="640" spans="1:5" x14ac:dyDescent="0.25">
      <c r="A640" s="290" t="s">
        <v>1378</v>
      </c>
      <c r="B640" s="292" t="s">
        <v>1377</v>
      </c>
      <c r="C640" s="293"/>
      <c r="D640" s="296" t="s">
        <v>40</v>
      </c>
      <c r="E640" s="172" t="s">
        <v>1053</v>
      </c>
    </row>
    <row r="641" spans="1:5" x14ac:dyDescent="0.25">
      <c r="A641" s="291"/>
      <c r="B641" s="294"/>
      <c r="C641" s="295"/>
      <c r="D641" s="297"/>
      <c r="E641" s="173" t="s">
        <v>1054</v>
      </c>
    </row>
    <row r="642" spans="1:5" x14ac:dyDescent="0.25">
      <c r="A642" s="298" t="s">
        <v>1379</v>
      </c>
      <c r="B642" s="300" t="s">
        <v>1377</v>
      </c>
      <c r="C642" s="301"/>
      <c r="D642" s="304" t="s">
        <v>40</v>
      </c>
      <c r="E642" s="170" t="s">
        <v>1053</v>
      </c>
    </row>
    <row r="643" spans="1:5" x14ac:dyDescent="0.25">
      <c r="A643" s="299"/>
      <c r="B643" s="302"/>
      <c r="C643" s="303"/>
      <c r="D643" s="305"/>
      <c r="E643" s="171" t="s">
        <v>1054</v>
      </c>
    </row>
    <row r="644" spans="1:5" x14ac:dyDescent="0.25">
      <c r="A644" s="290" t="s">
        <v>1380</v>
      </c>
      <c r="B644" s="292" t="s">
        <v>1377</v>
      </c>
      <c r="C644" s="293"/>
      <c r="D644" s="296" t="s">
        <v>40</v>
      </c>
      <c r="E644" s="172" t="s">
        <v>1053</v>
      </c>
    </row>
    <row r="645" spans="1:5" x14ac:dyDescent="0.25">
      <c r="A645" s="291"/>
      <c r="B645" s="294"/>
      <c r="C645" s="295"/>
      <c r="D645" s="297"/>
      <c r="E645" s="173" t="s">
        <v>1054</v>
      </c>
    </row>
    <row r="646" spans="1:5" x14ac:dyDescent="0.25">
      <c r="A646" s="298" t="s">
        <v>1381</v>
      </c>
      <c r="B646" s="300" t="s">
        <v>1377</v>
      </c>
      <c r="C646" s="301"/>
      <c r="D646" s="304" t="s">
        <v>40</v>
      </c>
      <c r="E646" s="170" t="s">
        <v>1053</v>
      </c>
    </row>
    <row r="647" spans="1:5" x14ac:dyDescent="0.25">
      <c r="A647" s="299"/>
      <c r="B647" s="302"/>
      <c r="C647" s="303"/>
      <c r="D647" s="305"/>
      <c r="E647" s="171" t="s">
        <v>1054</v>
      </c>
    </row>
    <row r="648" spans="1:5" x14ac:dyDescent="0.25">
      <c r="A648" s="290" t="s">
        <v>1382</v>
      </c>
      <c r="B648" s="292" t="s">
        <v>1377</v>
      </c>
      <c r="C648" s="293"/>
      <c r="D648" s="296" t="s">
        <v>40</v>
      </c>
      <c r="E648" s="172" t="s">
        <v>1053</v>
      </c>
    </row>
    <row r="649" spans="1:5" x14ac:dyDescent="0.25">
      <c r="A649" s="291"/>
      <c r="B649" s="294"/>
      <c r="C649" s="295"/>
      <c r="D649" s="297"/>
      <c r="E649" s="173" t="s">
        <v>1054</v>
      </c>
    </row>
    <row r="650" spans="1:5" x14ac:dyDescent="0.25">
      <c r="A650" s="298" t="s">
        <v>1383</v>
      </c>
      <c r="B650" s="300" t="s">
        <v>1377</v>
      </c>
      <c r="C650" s="301"/>
      <c r="D650" s="304" t="s">
        <v>40</v>
      </c>
      <c r="E650" s="170" t="s">
        <v>1053</v>
      </c>
    </row>
    <row r="651" spans="1:5" x14ac:dyDescent="0.25">
      <c r="A651" s="299"/>
      <c r="B651" s="302"/>
      <c r="C651" s="303"/>
      <c r="D651" s="305"/>
      <c r="E651" s="171" t="s">
        <v>1054</v>
      </c>
    </row>
    <row r="652" spans="1:5" x14ac:dyDescent="0.25">
      <c r="A652" s="290" t="s">
        <v>1384</v>
      </c>
      <c r="B652" s="292" t="s">
        <v>1377</v>
      </c>
      <c r="C652" s="293"/>
      <c r="D652" s="296" t="s">
        <v>40</v>
      </c>
      <c r="E652" s="172" t="s">
        <v>1053</v>
      </c>
    </row>
    <row r="653" spans="1:5" x14ac:dyDescent="0.25">
      <c r="A653" s="291"/>
      <c r="B653" s="294"/>
      <c r="C653" s="295"/>
      <c r="D653" s="297"/>
      <c r="E653" s="173" t="s">
        <v>1054</v>
      </c>
    </row>
    <row r="654" spans="1:5" x14ac:dyDescent="0.25">
      <c r="A654" s="298" t="s">
        <v>1385</v>
      </c>
      <c r="B654" s="300" t="s">
        <v>1386</v>
      </c>
      <c r="C654" s="301"/>
      <c r="D654" s="304" t="s">
        <v>40</v>
      </c>
      <c r="E654" s="170" t="s">
        <v>1053</v>
      </c>
    </row>
    <row r="655" spans="1:5" x14ac:dyDescent="0.25">
      <c r="A655" s="299"/>
      <c r="B655" s="302"/>
      <c r="C655" s="303"/>
      <c r="D655" s="305"/>
      <c r="E655" s="171" t="s">
        <v>1054</v>
      </c>
    </row>
    <row r="656" spans="1:5" x14ac:dyDescent="0.25">
      <c r="A656" s="290" t="s">
        <v>1387</v>
      </c>
      <c r="B656" s="292" t="s">
        <v>1386</v>
      </c>
      <c r="C656" s="293"/>
      <c r="D656" s="296" t="s">
        <v>40</v>
      </c>
      <c r="E656" s="172" t="s">
        <v>1053</v>
      </c>
    </row>
    <row r="657" spans="1:5" x14ac:dyDescent="0.25">
      <c r="A657" s="291"/>
      <c r="B657" s="294"/>
      <c r="C657" s="295"/>
      <c r="D657" s="297"/>
      <c r="E657" s="173" t="s">
        <v>1054</v>
      </c>
    </row>
    <row r="658" spans="1:5" x14ac:dyDescent="0.25">
      <c r="A658" s="298" t="s">
        <v>1388</v>
      </c>
      <c r="B658" s="300" t="s">
        <v>1386</v>
      </c>
      <c r="C658" s="301"/>
      <c r="D658" s="304" t="s">
        <v>40</v>
      </c>
      <c r="E658" s="170" t="s">
        <v>1053</v>
      </c>
    </row>
    <row r="659" spans="1:5" x14ac:dyDescent="0.25">
      <c r="A659" s="299"/>
      <c r="B659" s="302"/>
      <c r="C659" s="303"/>
      <c r="D659" s="305"/>
      <c r="E659" s="171" t="s">
        <v>1054</v>
      </c>
    </row>
    <row r="660" spans="1:5" x14ac:dyDescent="0.25">
      <c r="A660" s="290" t="s">
        <v>1080</v>
      </c>
      <c r="B660" s="292" t="s">
        <v>1386</v>
      </c>
      <c r="C660" s="293"/>
      <c r="D660" s="296" t="s">
        <v>40</v>
      </c>
      <c r="E660" s="172" t="s">
        <v>1053</v>
      </c>
    </row>
    <row r="661" spans="1:5" x14ac:dyDescent="0.25">
      <c r="A661" s="291"/>
      <c r="B661" s="294"/>
      <c r="C661" s="295"/>
      <c r="D661" s="297"/>
      <c r="E661" s="173" t="s">
        <v>1054</v>
      </c>
    </row>
    <row r="662" spans="1:5" x14ac:dyDescent="0.25">
      <c r="A662" s="298" t="s">
        <v>1389</v>
      </c>
      <c r="B662" s="300" t="s">
        <v>1386</v>
      </c>
      <c r="C662" s="301"/>
      <c r="D662" s="304" t="s">
        <v>40</v>
      </c>
      <c r="E662" s="170" t="s">
        <v>1053</v>
      </c>
    </row>
    <row r="663" spans="1:5" x14ac:dyDescent="0.25">
      <c r="A663" s="299"/>
      <c r="B663" s="302"/>
      <c r="C663" s="303"/>
      <c r="D663" s="305"/>
      <c r="E663" s="171" t="s">
        <v>1054</v>
      </c>
    </row>
    <row r="664" spans="1:5" x14ac:dyDescent="0.25">
      <c r="A664" s="290" t="s">
        <v>1390</v>
      </c>
      <c r="B664" s="292" t="s">
        <v>1386</v>
      </c>
      <c r="C664" s="293"/>
      <c r="D664" s="296" t="s">
        <v>40</v>
      </c>
      <c r="E664" s="172" t="s">
        <v>1053</v>
      </c>
    </row>
    <row r="665" spans="1:5" x14ac:dyDescent="0.25">
      <c r="A665" s="291"/>
      <c r="B665" s="294"/>
      <c r="C665" s="295"/>
      <c r="D665" s="297"/>
      <c r="E665" s="173" t="s">
        <v>1054</v>
      </c>
    </row>
    <row r="666" spans="1:5" x14ac:dyDescent="0.25">
      <c r="A666" s="298" t="s">
        <v>1391</v>
      </c>
      <c r="B666" s="300" t="s">
        <v>1386</v>
      </c>
      <c r="C666" s="301"/>
      <c r="D666" s="304" t="s">
        <v>40</v>
      </c>
      <c r="E666" s="170" t="s">
        <v>1053</v>
      </c>
    </row>
    <row r="667" spans="1:5" x14ac:dyDescent="0.25">
      <c r="A667" s="299"/>
      <c r="B667" s="302"/>
      <c r="C667" s="303"/>
      <c r="D667" s="305"/>
      <c r="E667" s="171" t="s">
        <v>1054</v>
      </c>
    </row>
    <row r="668" spans="1:5" x14ac:dyDescent="0.25">
      <c r="A668" s="290" t="s">
        <v>1392</v>
      </c>
      <c r="B668" s="292" t="s">
        <v>1386</v>
      </c>
      <c r="C668" s="293"/>
      <c r="D668" s="296" t="s">
        <v>40</v>
      </c>
      <c r="E668" s="172" t="s">
        <v>1053</v>
      </c>
    </row>
    <row r="669" spans="1:5" x14ac:dyDescent="0.25">
      <c r="A669" s="291"/>
      <c r="B669" s="294"/>
      <c r="C669" s="295"/>
      <c r="D669" s="297"/>
      <c r="E669" s="173" t="s">
        <v>1054</v>
      </c>
    </row>
    <row r="670" spans="1:5" x14ac:dyDescent="0.25">
      <c r="A670" s="298" t="s">
        <v>1393</v>
      </c>
      <c r="B670" s="300" t="s">
        <v>1386</v>
      </c>
      <c r="C670" s="301"/>
      <c r="D670" s="304" t="s">
        <v>40</v>
      </c>
      <c r="E670" s="170" t="s">
        <v>1053</v>
      </c>
    </row>
    <row r="671" spans="1:5" x14ac:dyDescent="0.25">
      <c r="A671" s="299"/>
      <c r="B671" s="302"/>
      <c r="C671" s="303"/>
      <c r="D671" s="305"/>
      <c r="E671" s="171" t="s">
        <v>1054</v>
      </c>
    </row>
    <row r="672" spans="1:5" x14ac:dyDescent="0.25">
      <c r="A672" s="290" t="s">
        <v>1394</v>
      </c>
      <c r="B672" s="292" t="s">
        <v>1386</v>
      </c>
      <c r="C672" s="293"/>
      <c r="D672" s="296" t="s">
        <v>40</v>
      </c>
      <c r="E672" s="172" t="s">
        <v>1053</v>
      </c>
    </row>
    <row r="673" spans="1:5" x14ac:dyDescent="0.25">
      <c r="A673" s="291"/>
      <c r="B673" s="294"/>
      <c r="C673" s="295"/>
      <c r="D673" s="297"/>
      <c r="E673" s="173" t="s">
        <v>1054</v>
      </c>
    </row>
    <row r="674" spans="1:5" x14ac:dyDescent="0.25">
      <c r="A674" s="298" t="s">
        <v>1395</v>
      </c>
      <c r="B674" s="300" t="s">
        <v>1386</v>
      </c>
      <c r="C674" s="301"/>
      <c r="D674" s="304" t="s">
        <v>40</v>
      </c>
      <c r="E674" s="170" t="s">
        <v>1053</v>
      </c>
    </row>
    <row r="675" spans="1:5" x14ac:dyDescent="0.25">
      <c r="A675" s="299"/>
      <c r="B675" s="302"/>
      <c r="C675" s="303"/>
      <c r="D675" s="305"/>
      <c r="E675" s="171" t="s">
        <v>1054</v>
      </c>
    </row>
    <row r="676" spans="1:5" x14ac:dyDescent="0.25">
      <c r="A676" s="290" t="s">
        <v>1396</v>
      </c>
      <c r="B676" s="292" t="s">
        <v>1386</v>
      </c>
      <c r="C676" s="293"/>
      <c r="D676" s="296" t="s">
        <v>40</v>
      </c>
      <c r="E676" s="172" t="s">
        <v>1053</v>
      </c>
    </row>
    <row r="677" spans="1:5" x14ac:dyDescent="0.25">
      <c r="A677" s="291"/>
      <c r="B677" s="294"/>
      <c r="C677" s="295"/>
      <c r="D677" s="297"/>
      <c r="E677" s="173" t="s">
        <v>1054</v>
      </c>
    </row>
    <row r="678" spans="1:5" x14ac:dyDescent="0.25">
      <c r="A678" s="298" t="s">
        <v>1081</v>
      </c>
      <c r="B678" s="300" t="s">
        <v>1386</v>
      </c>
      <c r="C678" s="301"/>
      <c r="D678" s="304" t="s">
        <v>40</v>
      </c>
      <c r="E678" s="170" t="s">
        <v>1053</v>
      </c>
    </row>
    <row r="679" spans="1:5" x14ac:dyDescent="0.25">
      <c r="A679" s="299"/>
      <c r="B679" s="302"/>
      <c r="C679" s="303"/>
      <c r="D679" s="305"/>
      <c r="E679" s="171" t="s">
        <v>1054</v>
      </c>
    </row>
    <row r="680" spans="1:5" x14ac:dyDescent="0.25">
      <c r="A680" s="290" t="s">
        <v>1397</v>
      </c>
      <c r="B680" s="292" t="s">
        <v>1386</v>
      </c>
      <c r="C680" s="293"/>
      <c r="D680" s="296" t="s">
        <v>40</v>
      </c>
      <c r="E680" s="172" t="s">
        <v>1053</v>
      </c>
    </row>
    <row r="681" spans="1:5" x14ac:dyDescent="0.25">
      <c r="A681" s="291"/>
      <c r="B681" s="294"/>
      <c r="C681" s="295"/>
      <c r="D681" s="297"/>
      <c r="E681" s="173" t="s">
        <v>1054</v>
      </c>
    </row>
    <row r="682" spans="1:5" x14ac:dyDescent="0.25">
      <c r="A682" s="298" t="s">
        <v>1398</v>
      </c>
      <c r="B682" s="300" t="s">
        <v>1386</v>
      </c>
      <c r="C682" s="301"/>
      <c r="D682" s="304" t="s">
        <v>40</v>
      </c>
      <c r="E682" s="170" t="s">
        <v>1053</v>
      </c>
    </row>
    <row r="683" spans="1:5" x14ac:dyDescent="0.25">
      <c r="A683" s="299"/>
      <c r="B683" s="302"/>
      <c r="C683" s="303"/>
      <c r="D683" s="305"/>
      <c r="E683" s="171" t="s">
        <v>1054</v>
      </c>
    </row>
    <row r="684" spans="1:5" x14ac:dyDescent="0.25">
      <c r="A684" s="290" t="s">
        <v>1399</v>
      </c>
      <c r="B684" s="292" t="s">
        <v>1386</v>
      </c>
      <c r="C684" s="293"/>
      <c r="D684" s="296" t="s">
        <v>40</v>
      </c>
      <c r="E684" s="172" t="s">
        <v>1053</v>
      </c>
    </row>
    <row r="685" spans="1:5" x14ac:dyDescent="0.25">
      <c r="A685" s="291"/>
      <c r="B685" s="294"/>
      <c r="C685" s="295"/>
      <c r="D685" s="297"/>
      <c r="E685" s="173" t="s">
        <v>1054</v>
      </c>
    </row>
    <row r="686" spans="1:5" x14ac:dyDescent="0.25">
      <c r="A686" s="298" t="s">
        <v>1400</v>
      </c>
      <c r="B686" s="300" t="s">
        <v>1401</v>
      </c>
      <c r="C686" s="301"/>
      <c r="D686" s="304" t="s">
        <v>40</v>
      </c>
      <c r="E686" s="170" t="s">
        <v>1053</v>
      </c>
    </row>
    <row r="687" spans="1:5" x14ac:dyDescent="0.25">
      <c r="A687" s="299"/>
      <c r="B687" s="302"/>
      <c r="C687" s="303"/>
      <c r="D687" s="305"/>
      <c r="E687" s="171" t="s">
        <v>1054</v>
      </c>
    </row>
    <row r="688" spans="1:5" x14ac:dyDescent="0.25">
      <c r="A688" s="290" t="s">
        <v>1402</v>
      </c>
      <c r="B688" s="292" t="s">
        <v>1401</v>
      </c>
      <c r="C688" s="293"/>
      <c r="D688" s="296" t="s">
        <v>40</v>
      </c>
      <c r="E688" s="172" t="s">
        <v>1053</v>
      </c>
    </row>
    <row r="689" spans="1:5" x14ac:dyDescent="0.25">
      <c r="A689" s="291"/>
      <c r="B689" s="294"/>
      <c r="C689" s="295"/>
      <c r="D689" s="297"/>
      <c r="E689" s="173" t="s">
        <v>1054</v>
      </c>
    </row>
    <row r="690" spans="1:5" x14ac:dyDescent="0.25">
      <c r="A690" s="298" t="s">
        <v>1403</v>
      </c>
      <c r="B690" s="300" t="s">
        <v>1404</v>
      </c>
      <c r="C690" s="301"/>
      <c r="D690" s="304" t="s">
        <v>40</v>
      </c>
      <c r="E690" s="170" t="s">
        <v>1053</v>
      </c>
    </row>
    <row r="691" spans="1:5" x14ac:dyDescent="0.25">
      <c r="A691" s="299"/>
      <c r="B691" s="302"/>
      <c r="C691" s="303"/>
      <c r="D691" s="305"/>
      <c r="E691" s="171" t="s">
        <v>1054</v>
      </c>
    </row>
    <row r="692" spans="1:5" x14ac:dyDescent="0.25">
      <c r="A692" s="290" t="s">
        <v>1405</v>
      </c>
      <c r="B692" s="292" t="s">
        <v>1404</v>
      </c>
      <c r="C692" s="293"/>
      <c r="D692" s="296" t="s">
        <v>40</v>
      </c>
      <c r="E692" s="172" t="s">
        <v>1053</v>
      </c>
    </row>
    <row r="693" spans="1:5" x14ac:dyDescent="0.25">
      <c r="A693" s="291"/>
      <c r="B693" s="294"/>
      <c r="C693" s="295"/>
      <c r="D693" s="297"/>
      <c r="E693" s="173" t="s">
        <v>1054</v>
      </c>
    </row>
    <row r="694" spans="1:5" x14ac:dyDescent="0.25">
      <c r="A694" s="298" t="s">
        <v>1406</v>
      </c>
      <c r="B694" s="300" t="s">
        <v>1401</v>
      </c>
      <c r="C694" s="301"/>
      <c r="D694" s="304" t="s">
        <v>40</v>
      </c>
      <c r="E694" s="170" t="s">
        <v>1053</v>
      </c>
    </row>
    <row r="695" spans="1:5" x14ac:dyDescent="0.25">
      <c r="A695" s="299"/>
      <c r="B695" s="302"/>
      <c r="C695" s="303"/>
      <c r="D695" s="305"/>
      <c r="E695" s="171" t="s">
        <v>1054</v>
      </c>
    </row>
    <row r="696" spans="1:5" x14ac:dyDescent="0.25">
      <c r="A696" s="290" t="s">
        <v>1407</v>
      </c>
      <c r="B696" s="292" t="s">
        <v>1401</v>
      </c>
      <c r="C696" s="293"/>
      <c r="D696" s="296" t="s">
        <v>40</v>
      </c>
      <c r="E696" s="172" t="s">
        <v>1053</v>
      </c>
    </row>
    <row r="697" spans="1:5" x14ac:dyDescent="0.25">
      <c r="A697" s="291"/>
      <c r="B697" s="294"/>
      <c r="C697" s="295"/>
      <c r="D697" s="297"/>
      <c r="E697" s="173" t="s">
        <v>1054</v>
      </c>
    </row>
    <row r="698" spans="1:5" x14ac:dyDescent="0.25">
      <c r="A698" s="298" t="s">
        <v>1408</v>
      </c>
      <c r="B698" s="300" t="s">
        <v>1404</v>
      </c>
      <c r="C698" s="301"/>
      <c r="D698" s="304" t="s">
        <v>40</v>
      </c>
      <c r="E698" s="170" t="s">
        <v>1053</v>
      </c>
    </row>
    <row r="699" spans="1:5" x14ac:dyDescent="0.25">
      <c r="A699" s="299"/>
      <c r="B699" s="302"/>
      <c r="C699" s="303"/>
      <c r="D699" s="305"/>
      <c r="E699" s="171" t="s">
        <v>1054</v>
      </c>
    </row>
    <row r="700" spans="1:5" x14ac:dyDescent="0.25">
      <c r="A700" s="290" t="s">
        <v>1409</v>
      </c>
      <c r="B700" s="292" t="s">
        <v>1401</v>
      </c>
      <c r="C700" s="293"/>
      <c r="D700" s="296" t="s">
        <v>40</v>
      </c>
      <c r="E700" s="172" t="s">
        <v>1053</v>
      </c>
    </row>
    <row r="701" spans="1:5" x14ac:dyDescent="0.25">
      <c r="A701" s="291"/>
      <c r="B701" s="294"/>
      <c r="C701" s="295"/>
      <c r="D701" s="297"/>
      <c r="E701" s="173" t="s">
        <v>1054</v>
      </c>
    </row>
    <row r="702" spans="1:5" x14ac:dyDescent="0.25">
      <c r="A702" s="298" t="s">
        <v>1410</v>
      </c>
      <c r="B702" s="300" t="s">
        <v>1404</v>
      </c>
      <c r="C702" s="301"/>
      <c r="D702" s="304" t="s">
        <v>40</v>
      </c>
      <c r="E702" s="170" t="s">
        <v>1053</v>
      </c>
    </row>
    <row r="703" spans="1:5" x14ac:dyDescent="0.25">
      <c r="A703" s="299"/>
      <c r="B703" s="302"/>
      <c r="C703" s="303"/>
      <c r="D703" s="305"/>
      <c r="E703" s="171" t="s">
        <v>1054</v>
      </c>
    </row>
    <row r="704" spans="1:5" x14ac:dyDescent="0.25">
      <c r="A704" s="290" t="s">
        <v>1411</v>
      </c>
      <c r="B704" s="292" t="s">
        <v>1412</v>
      </c>
      <c r="C704" s="293"/>
      <c r="D704" s="296" t="s">
        <v>40</v>
      </c>
      <c r="E704" s="172" t="s">
        <v>1053</v>
      </c>
    </row>
    <row r="705" spans="1:5" x14ac:dyDescent="0.25">
      <c r="A705" s="291"/>
      <c r="B705" s="294"/>
      <c r="C705" s="295"/>
      <c r="D705" s="297"/>
      <c r="E705" s="173" t="s">
        <v>1054</v>
      </c>
    </row>
    <row r="706" spans="1:5" x14ac:dyDescent="0.25">
      <c r="A706" s="298" t="s">
        <v>1413</v>
      </c>
      <c r="B706" s="300" t="s">
        <v>1412</v>
      </c>
      <c r="C706" s="301"/>
      <c r="D706" s="304" t="s">
        <v>40</v>
      </c>
      <c r="E706" s="170" t="s">
        <v>1053</v>
      </c>
    </row>
    <row r="707" spans="1:5" x14ac:dyDescent="0.25">
      <c r="A707" s="299"/>
      <c r="B707" s="302"/>
      <c r="C707" s="303"/>
      <c r="D707" s="305"/>
      <c r="E707" s="171" t="s">
        <v>1054</v>
      </c>
    </row>
    <row r="708" spans="1:5" x14ac:dyDescent="0.25">
      <c r="A708" s="290" t="s">
        <v>1414</v>
      </c>
      <c r="B708" s="292" t="s">
        <v>1412</v>
      </c>
      <c r="C708" s="293"/>
      <c r="D708" s="296" t="s">
        <v>40</v>
      </c>
      <c r="E708" s="172" t="s">
        <v>1053</v>
      </c>
    </row>
    <row r="709" spans="1:5" x14ac:dyDescent="0.25">
      <c r="A709" s="291"/>
      <c r="B709" s="294"/>
      <c r="C709" s="295"/>
      <c r="D709" s="297"/>
      <c r="E709" s="173" t="s">
        <v>1054</v>
      </c>
    </row>
    <row r="710" spans="1:5" x14ac:dyDescent="0.25">
      <c r="A710" s="298" t="s">
        <v>1415</v>
      </c>
      <c r="B710" s="300" t="s">
        <v>1412</v>
      </c>
      <c r="C710" s="301"/>
      <c r="D710" s="304" t="s">
        <v>40</v>
      </c>
      <c r="E710" s="170" t="s">
        <v>1053</v>
      </c>
    </row>
    <row r="711" spans="1:5" x14ac:dyDescent="0.25">
      <c r="A711" s="299"/>
      <c r="B711" s="302"/>
      <c r="C711" s="303"/>
      <c r="D711" s="305"/>
      <c r="E711" s="171" t="s">
        <v>1054</v>
      </c>
    </row>
    <row r="712" spans="1:5" x14ac:dyDescent="0.25">
      <c r="A712" s="290" t="s">
        <v>1416</v>
      </c>
      <c r="B712" s="292" t="s">
        <v>1417</v>
      </c>
      <c r="C712" s="293"/>
      <c r="D712" s="296" t="s">
        <v>40</v>
      </c>
      <c r="E712" s="172" t="s">
        <v>1053</v>
      </c>
    </row>
    <row r="713" spans="1:5" x14ac:dyDescent="0.25">
      <c r="A713" s="291"/>
      <c r="B713" s="294"/>
      <c r="C713" s="295"/>
      <c r="D713" s="297"/>
      <c r="E713" s="173" t="s">
        <v>1054</v>
      </c>
    </row>
    <row r="714" spans="1:5" x14ac:dyDescent="0.25">
      <c r="A714" s="298" t="s">
        <v>1418</v>
      </c>
      <c r="B714" s="300" t="s">
        <v>1417</v>
      </c>
      <c r="C714" s="301"/>
      <c r="D714" s="304" t="s">
        <v>40</v>
      </c>
      <c r="E714" s="170" t="s">
        <v>1053</v>
      </c>
    </row>
    <row r="715" spans="1:5" x14ac:dyDescent="0.25">
      <c r="A715" s="299"/>
      <c r="B715" s="302"/>
      <c r="C715" s="303"/>
      <c r="D715" s="305"/>
      <c r="E715" s="171" t="s">
        <v>1054</v>
      </c>
    </row>
    <row r="716" spans="1:5" x14ac:dyDescent="0.25">
      <c r="A716" s="290" t="s">
        <v>1419</v>
      </c>
      <c r="B716" s="292" t="s">
        <v>1417</v>
      </c>
      <c r="C716" s="293"/>
      <c r="D716" s="296" t="s">
        <v>40</v>
      </c>
      <c r="E716" s="172" t="s">
        <v>1053</v>
      </c>
    </row>
    <row r="717" spans="1:5" x14ac:dyDescent="0.25">
      <c r="A717" s="291"/>
      <c r="B717" s="294"/>
      <c r="C717" s="295"/>
      <c r="D717" s="297"/>
      <c r="E717" s="173" t="s">
        <v>1054</v>
      </c>
    </row>
    <row r="718" spans="1:5" x14ac:dyDescent="0.25">
      <c r="A718" s="298" t="s">
        <v>1420</v>
      </c>
      <c r="B718" s="300" t="s">
        <v>1417</v>
      </c>
      <c r="C718" s="301"/>
      <c r="D718" s="304" t="s">
        <v>40</v>
      </c>
      <c r="E718" s="170" t="s">
        <v>1053</v>
      </c>
    </row>
    <row r="719" spans="1:5" x14ac:dyDescent="0.25">
      <c r="A719" s="299"/>
      <c r="B719" s="302"/>
      <c r="C719" s="303"/>
      <c r="D719" s="305"/>
      <c r="E719" s="171" t="s">
        <v>1054</v>
      </c>
    </row>
    <row r="720" spans="1:5" x14ac:dyDescent="0.25">
      <c r="A720" s="290" t="s">
        <v>1421</v>
      </c>
      <c r="B720" s="292" t="s">
        <v>1417</v>
      </c>
      <c r="C720" s="293"/>
      <c r="D720" s="296" t="s">
        <v>40</v>
      </c>
      <c r="E720" s="172" t="s">
        <v>1053</v>
      </c>
    </row>
    <row r="721" spans="1:5" x14ac:dyDescent="0.25">
      <c r="A721" s="291"/>
      <c r="B721" s="294"/>
      <c r="C721" s="295"/>
      <c r="D721" s="297"/>
      <c r="E721" s="173" t="s">
        <v>1054</v>
      </c>
    </row>
    <row r="722" spans="1:5" x14ac:dyDescent="0.25">
      <c r="A722" s="298" t="s">
        <v>1422</v>
      </c>
      <c r="B722" s="300" t="s">
        <v>1417</v>
      </c>
      <c r="C722" s="301"/>
      <c r="D722" s="304" t="s">
        <v>40</v>
      </c>
      <c r="E722" s="170" t="s">
        <v>1053</v>
      </c>
    </row>
    <row r="723" spans="1:5" x14ac:dyDescent="0.25">
      <c r="A723" s="299"/>
      <c r="B723" s="302"/>
      <c r="C723" s="303"/>
      <c r="D723" s="305"/>
      <c r="E723" s="171" t="s">
        <v>1054</v>
      </c>
    </row>
    <row r="724" spans="1:5" x14ac:dyDescent="0.25">
      <c r="A724" s="290" t="s">
        <v>1423</v>
      </c>
      <c r="B724" s="292" t="s">
        <v>1424</v>
      </c>
      <c r="C724" s="293"/>
      <c r="D724" s="296" t="s">
        <v>40</v>
      </c>
      <c r="E724" s="172" t="s">
        <v>1053</v>
      </c>
    </row>
    <row r="725" spans="1:5" x14ac:dyDescent="0.25">
      <c r="A725" s="291"/>
      <c r="B725" s="294"/>
      <c r="C725" s="295"/>
      <c r="D725" s="297"/>
      <c r="E725" s="173" t="s">
        <v>1054</v>
      </c>
    </row>
    <row r="726" spans="1:5" x14ac:dyDescent="0.25">
      <c r="A726" s="298" t="s">
        <v>1425</v>
      </c>
      <c r="B726" s="300" t="s">
        <v>1424</v>
      </c>
      <c r="C726" s="301"/>
      <c r="D726" s="304" t="s">
        <v>40</v>
      </c>
      <c r="E726" s="170" t="s">
        <v>1053</v>
      </c>
    </row>
    <row r="727" spans="1:5" x14ac:dyDescent="0.25">
      <c r="A727" s="299"/>
      <c r="B727" s="302"/>
      <c r="C727" s="303"/>
      <c r="D727" s="305"/>
      <c r="E727" s="171" t="s">
        <v>1054</v>
      </c>
    </row>
    <row r="728" spans="1:5" x14ac:dyDescent="0.25">
      <c r="A728" s="290" t="s">
        <v>1426</v>
      </c>
      <c r="B728" s="292" t="s">
        <v>1424</v>
      </c>
      <c r="C728" s="293"/>
      <c r="D728" s="296" t="s">
        <v>40</v>
      </c>
      <c r="E728" s="172" t="s">
        <v>1053</v>
      </c>
    </row>
    <row r="729" spans="1:5" x14ac:dyDescent="0.25">
      <c r="A729" s="291"/>
      <c r="B729" s="294"/>
      <c r="C729" s="295"/>
      <c r="D729" s="297"/>
      <c r="E729" s="173" t="s">
        <v>1054</v>
      </c>
    </row>
    <row r="730" spans="1:5" x14ac:dyDescent="0.25">
      <c r="A730" s="298" t="s">
        <v>1427</v>
      </c>
      <c r="B730" s="300" t="s">
        <v>1424</v>
      </c>
      <c r="C730" s="301"/>
      <c r="D730" s="304" t="s">
        <v>40</v>
      </c>
      <c r="E730" s="170" t="s">
        <v>1053</v>
      </c>
    </row>
    <row r="731" spans="1:5" x14ac:dyDescent="0.25">
      <c r="A731" s="299"/>
      <c r="B731" s="302"/>
      <c r="C731" s="303"/>
      <c r="D731" s="305"/>
      <c r="E731" s="171" t="s">
        <v>1054</v>
      </c>
    </row>
    <row r="732" spans="1:5" x14ac:dyDescent="0.25">
      <c r="A732" s="290" t="s">
        <v>1428</v>
      </c>
      <c r="B732" s="292" t="s">
        <v>1424</v>
      </c>
      <c r="C732" s="293"/>
      <c r="D732" s="296" t="s">
        <v>40</v>
      </c>
      <c r="E732" s="172" t="s">
        <v>1053</v>
      </c>
    </row>
    <row r="733" spans="1:5" x14ac:dyDescent="0.25">
      <c r="A733" s="291"/>
      <c r="B733" s="294"/>
      <c r="C733" s="295"/>
      <c r="D733" s="297"/>
      <c r="E733" s="173" t="s">
        <v>1054</v>
      </c>
    </row>
    <row r="734" spans="1:5" x14ac:dyDescent="0.25">
      <c r="A734" s="298" t="s">
        <v>1429</v>
      </c>
      <c r="B734" s="300" t="s">
        <v>1365</v>
      </c>
      <c r="C734" s="301"/>
      <c r="D734" s="304" t="s">
        <v>40</v>
      </c>
      <c r="E734" s="170" t="s">
        <v>1053</v>
      </c>
    </row>
    <row r="735" spans="1:5" x14ac:dyDescent="0.25">
      <c r="A735" s="299"/>
      <c r="B735" s="302"/>
      <c r="C735" s="303"/>
      <c r="D735" s="305"/>
      <c r="E735" s="171" t="s">
        <v>1054</v>
      </c>
    </row>
    <row r="736" spans="1:5" x14ac:dyDescent="0.25">
      <c r="A736" s="290" t="s">
        <v>1306</v>
      </c>
      <c r="B736" s="292"/>
      <c r="C736" s="293"/>
      <c r="D736" s="296" t="s">
        <v>40</v>
      </c>
      <c r="E736" s="172" t="s">
        <v>1053</v>
      </c>
    </row>
    <row r="737" spans="1:5" x14ac:dyDescent="0.25">
      <c r="A737" s="291"/>
      <c r="B737" s="294"/>
      <c r="C737" s="295"/>
      <c r="D737" s="297"/>
      <c r="E737" s="173" t="s">
        <v>1054</v>
      </c>
    </row>
    <row r="738" spans="1:5" x14ac:dyDescent="0.25">
      <c r="A738" s="298" t="s">
        <v>1325</v>
      </c>
      <c r="B738" s="300"/>
      <c r="C738" s="301"/>
      <c r="D738" s="304" t="s">
        <v>40</v>
      </c>
      <c r="E738" s="170" t="s">
        <v>1053</v>
      </c>
    </row>
    <row r="739" spans="1:5" x14ac:dyDescent="0.25">
      <c r="A739" s="299"/>
      <c r="B739" s="302"/>
      <c r="C739" s="303"/>
      <c r="D739" s="305"/>
      <c r="E739" s="171" t="s">
        <v>1054</v>
      </c>
    </row>
    <row r="740" spans="1:5" x14ac:dyDescent="0.25">
      <c r="A740" s="290" t="s">
        <v>1331</v>
      </c>
      <c r="B740" s="292"/>
      <c r="C740" s="293"/>
      <c r="D740" s="296" t="s">
        <v>40</v>
      </c>
      <c r="E740" s="172" t="s">
        <v>1053</v>
      </c>
    </row>
    <row r="741" spans="1:5" x14ac:dyDescent="0.25">
      <c r="A741" s="291"/>
      <c r="B741" s="294"/>
      <c r="C741" s="295"/>
      <c r="D741" s="297"/>
      <c r="E741" s="173" t="s">
        <v>1054</v>
      </c>
    </row>
    <row r="742" spans="1:5" x14ac:dyDescent="0.25">
      <c r="A742" s="298" t="s">
        <v>1344</v>
      </c>
      <c r="B742" s="300"/>
      <c r="C742" s="301"/>
      <c r="D742" s="304" t="s">
        <v>40</v>
      </c>
      <c r="E742" s="170" t="s">
        <v>1053</v>
      </c>
    </row>
    <row r="743" spans="1:5" x14ac:dyDescent="0.25">
      <c r="A743" s="299"/>
      <c r="B743" s="302"/>
      <c r="C743" s="303"/>
      <c r="D743" s="305"/>
      <c r="E743" s="171" t="s">
        <v>1054</v>
      </c>
    </row>
    <row r="744" spans="1:5" x14ac:dyDescent="0.25">
      <c r="A744" s="290" t="s">
        <v>1365</v>
      </c>
      <c r="B744" s="292"/>
      <c r="C744" s="293"/>
      <c r="D744" s="296" t="s">
        <v>40</v>
      </c>
      <c r="E744" s="172" t="s">
        <v>1053</v>
      </c>
    </row>
    <row r="745" spans="1:5" x14ac:dyDescent="0.25">
      <c r="A745" s="291"/>
      <c r="B745" s="294"/>
      <c r="C745" s="295"/>
      <c r="D745" s="297"/>
      <c r="E745" s="173" t="s">
        <v>1054</v>
      </c>
    </row>
    <row r="746" spans="1:5" x14ac:dyDescent="0.25">
      <c r="A746" s="298" t="s">
        <v>1370</v>
      </c>
      <c r="B746" s="300"/>
      <c r="C746" s="301"/>
      <c r="D746" s="304" t="s">
        <v>40</v>
      </c>
      <c r="E746" s="170" t="s">
        <v>1053</v>
      </c>
    </row>
    <row r="747" spans="1:5" x14ac:dyDescent="0.25">
      <c r="A747" s="299"/>
      <c r="B747" s="302"/>
      <c r="C747" s="303"/>
      <c r="D747" s="305"/>
      <c r="E747" s="171" t="s">
        <v>1054</v>
      </c>
    </row>
    <row r="748" spans="1:5" x14ac:dyDescent="0.25">
      <c r="A748" s="290" t="s">
        <v>1377</v>
      </c>
      <c r="B748" s="292"/>
      <c r="C748" s="293"/>
      <c r="D748" s="296" t="s">
        <v>40</v>
      </c>
      <c r="E748" s="172" t="s">
        <v>1053</v>
      </c>
    </row>
    <row r="749" spans="1:5" x14ac:dyDescent="0.25">
      <c r="A749" s="291"/>
      <c r="B749" s="294"/>
      <c r="C749" s="295"/>
      <c r="D749" s="297"/>
      <c r="E749" s="173" t="s">
        <v>1054</v>
      </c>
    </row>
    <row r="750" spans="1:5" x14ac:dyDescent="0.25">
      <c r="A750" s="298" t="s">
        <v>1386</v>
      </c>
      <c r="B750" s="300"/>
      <c r="C750" s="301"/>
      <c r="D750" s="304" t="s">
        <v>40</v>
      </c>
      <c r="E750" s="170" t="s">
        <v>1053</v>
      </c>
    </row>
    <row r="751" spans="1:5" x14ac:dyDescent="0.25">
      <c r="A751" s="299"/>
      <c r="B751" s="302"/>
      <c r="C751" s="303"/>
      <c r="D751" s="305"/>
      <c r="E751" s="171" t="s">
        <v>1054</v>
      </c>
    </row>
    <row r="752" spans="1:5" x14ac:dyDescent="0.25">
      <c r="A752" s="290" t="s">
        <v>1401</v>
      </c>
      <c r="B752" s="292"/>
      <c r="C752" s="293"/>
      <c r="D752" s="296" t="s">
        <v>40</v>
      </c>
      <c r="E752" s="172" t="s">
        <v>1053</v>
      </c>
    </row>
    <row r="753" spans="1:5" x14ac:dyDescent="0.25">
      <c r="A753" s="291"/>
      <c r="B753" s="294"/>
      <c r="C753" s="295"/>
      <c r="D753" s="297"/>
      <c r="E753" s="173" t="s">
        <v>1054</v>
      </c>
    </row>
    <row r="754" spans="1:5" x14ac:dyDescent="0.25">
      <c r="A754" s="298" t="s">
        <v>1412</v>
      </c>
      <c r="B754" s="300"/>
      <c r="C754" s="301"/>
      <c r="D754" s="304" t="s">
        <v>40</v>
      </c>
      <c r="E754" s="170" t="s">
        <v>1053</v>
      </c>
    </row>
    <row r="755" spans="1:5" x14ac:dyDescent="0.25">
      <c r="A755" s="299"/>
      <c r="B755" s="302"/>
      <c r="C755" s="303"/>
      <c r="D755" s="305"/>
      <c r="E755" s="171" t="s">
        <v>1054</v>
      </c>
    </row>
    <row r="756" spans="1:5" x14ac:dyDescent="0.25">
      <c r="A756" s="290" t="s">
        <v>1417</v>
      </c>
      <c r="B756" s="292"/>
      <c r="C756" s="293"/>
      <c r="D756" s="296" t="s">
        <v>40</v>
      </c>
      <c r="E756" s="172" t="s">
        <v>1053</v>
      </c>
    </row>
    <row r="757" spans="1:5" x14ac:dyDescent="0.25">
      <c r="A757" s="291"/>
      <c r="B757" s="294"/>
      <c r="C757" s="295"/>
      <c r="D757" s="297"/>
      <c r="E757" s="173" t="s">
        <v>1054</v>
      </c>
    </row>
    <row r="758" spans="1:5" x14ac:dyDescent="0.25">
      <c r="A758" s="298" t="s">
        <v>1352</v>
      </c>
      <c r="B758" s="300"/>
      <c r="C758" s="301"/>
      <c r="D758" s="304" t="s">
        <v>40</v>
      </c>
      <c r="E758" s="170" t="s">
        <v>1053</v>
      </c>
    </row>
    <row r="759" spans="1:5" x14ac:dyDescent="0.25">
      <c r="A759" s="299"/>
      <c r="B759" s="302"/>
      <c r="C759" s="303"/>
      <c r="D759" s="305"/>
      <c r="E759" s="171" t="s">
        <v>1054</v>
      </c>
    </row>
    <row r="760" spans="1:5" x14ac:dyDescent="0.25">
      <c r="A760" s="290" t="s">
        <v>1430</v>
      </c>
      <c r="B760" s="292" t="s">
        <v>1331</v>
      </c>
      <c r="C760" s="293"/>
      <c r="D760" s="296" t="s">
        <v>40</v>
      </c>
      <c r="E760" s="172" t="s">
        <v>1053</v>
      </c>
    </row>
    <row r="761" spans="1:5" x14ac:dyDescent="0.25">
      <c r="A761" s="291"/>
      <c r="B761" s="294"/>
      <c r="C761" s="295"/>
      <c r="D761" s="297"/>
      <c r="E761" s="173" t="s">
        <v>1054</v>
      </c>
    </row>
    <row r="762" spans="1:5" x14ac:dyDescent="0.25">
      <c r="A762" s="298" t="s">
        <v>1431</v>
      </c>
      <c r="B762" s="300" t="s">
        <v>1344</v>
      </c>
      <c r="C762" s="301"/>
      <c r="D762" s="304" t="s">
        <v>40</v>
      </c>
      <c r="E762" s="170" t="s">
        <v>1053</v>
      </c>
    </row>
    <row r="763" spans="1:5" x14ac:dyDescent="0.25">
      <c r="A763" s="299"/>
      <c r="B763" s="302"/>
      <c r="C763" s="303"/>
      <c r="D763" s="305"/>
      <c r="E763" s="171" t="s">
        <v>1054</v>
      </c>
    </row>
    <row r="764" spans="1:5" x14ac:dyDescent="0.25">
      <c r="A764" s="290" t="s">
        <v>1432</v>
      </c>
      <c r="B764" s="292" t="s">
        <v>1352</v>
      </c>
      <c r="C764" s="293"/>
      <c r="D764" s="296" t="s">
        <v>40</v>
      </c>
      <c r="E764" s="172" t="s">
        <v>1053</v>
      </c>
    </row>
    <row r="765" spans="1:5" x14ac:dyDescent="0.25">
      <c r="A765" s="291"/>
      <c r="B765" s="294"/>
      <c r="C765" s="295"/>
      <c r="D765" s="297"/>
      <c r="E765" s="173" t="s">
        <v>1054</v>
      </c>
    </row>
    <row r="766" spans="1:5" x14ac:dyDescent="0.25">
      <c r="A766" s="298" t="s">
        <v>1433</v>
      </c>
      <c r="B766" s="300" t="s">
        <v>1377</v>
      </c>
      <c r="C766" s="301"/>
      <c r="D766" s="304" t="s">
        <v>40</v>
      </c>
      <c r="E766" s="170" t="s">
        <v>1053</v>
      </c>
    </row>
    <row r="767" spans="1:5" x14ac:dyDescent="0.25">
      <c r="A767" s="299"/>
      <c r="B767" s="302"/>
      <c r="C767" s="303"/>
      <c r="D767" s="305"/>
      <c r="E767" s="171" t="s">
        <v>1054</v>
      </c>
    </row>
    <row r="768" spans="1:5" x14ac:dyDescent="0.25">
      <c r="A768" s="290" t="s">
        <v>1434</v>
      </c>
      <c r="B768" s="292" t="s">
        <v>1386</v>
      </c>
      <c r="C768" s="293"/>
      <c r="D768" s="296" t="s">
        <v>40</v>
      </c>
      <c r="E768" s="172" t="s">
        <v>1053</v>
      </c>
    </row>
    <row r="769" spans="1:5" x14ac:dyDescent="0.25">
      <c r="A769" s="291"/>
      <c r="B769" s="294"/>
      <c r="C769" s="295"/>
      <c r="D769" s="297"/>
      <c r="E769" s="173" t="s">
        <v>1054</v>
      </c>
    </row>
    <row r="770" spans="1:5" x14ac:dyDescent="0.25">
      <c r="A770" s="298" t="s">
        <v>1435</v>
      </c>
      <c r="B770" s="300" t="s">
        <v>1412</v>
      </c>
      <c r="C770" s="301"/>
      <c r="D770" s="304" t="s">
        <v>40</v>
      </c>
      <c r="E770" s="170" t="s">
        <v>1053</v>
      </c>
    </row>
    <row r="771" spans="1:5" x14ac:dyDescent="0.25">
      <c r="A771" s="299"/>
      <c r="B771" s="302"/>
      <c r="C771" s="303"/>
      <c r="D771" s="305"/>
      <c r="E771" s="171" t="s">
        <v>1054</v>
      </c>
    </row>
    <row r="772" spans="1:5" x14ac:dyDescent="0.25">
      <c r="A772" s="290" t="s">
        <v>1436</v>
      </c>
      <c r="B772" s="292" t="s">
        <v>1424</v>
      </c>
      <c r="C772" s="293"/>
      <c r="D772" s="296" t="s">
        <v>40</v>
      </c>
      <c r="E772" s="172" t="s">
        <v>1053</v>
      </c>
    </row>
    <row r="773" spans="1:5" x14ac:dyDescent="0.25">
      <c r="A773" s="291"/>
      <c r="B773" s="294"/>
      <c r="C773" s="295"/>
      <c r="D773" s="297"/>
      <c r="E773" s="173" t="s">
        <v>1054</v>
      </c>
    </row>
    <row r="774" spans="1:5" x14ac:dyDescent="0.25">
      <c r="A774" s="298" t="s">
        <v>1424</v>
      </c>
      <c r="B774" s="300"/>
      <c r="C774" s="301"/>
      <c r="D774" s="304" t="s">
        <v>40</v>
      </c>
      <c r="E774" s="170" t="s">
        <v>1053</v>
      </c>
    </row>
    <row r="775" spans="1:5" x14ac:dyDescent="0.25">
      <c r="A775" s="299"/>
      <c r="B775" s="302"/>
      <c r="C775" s="303"/>
      <c r="D775" s="305"/>
      <c r="E775" s="171" t="s">
        <v>1054</v>
      </c>
    </row>
    <row r="776" spans="1:5" x14ac:dyDescent="0.25">
      <c r="A776" s="168" t="s">
        <v>1437</v>
      </c>
      <c r="B776" s="279"/>
      <c r="C776" s="280"/>
      <c r="D776" s="158" t="s">
        <v>40</v>
      </c>
      <c r="E776" s="169"/>
    </row>
    <row r="777" spans="1:5" x14ac:dyDescent="0.25">
      <c r="A777" s="298" t="s">
        <v>1438</v>
      </c>
      <c r="B777" s="300" t="s">
        <v>1306</v>
      </c>
      <c r="C777" s="301"/>
      <c r="D777" s="304" t="s">
        <v>40</v>
      </c>
      <c r="E777" s="170" t="s">
        <v>1053</v>
      </c>
    </row>
    <row r="778" spans="1:5" x14ac:dyDescent="0.25">
      <c r="A778" s="299"/>
      <c r="B778" s="302"/>
      <c r="C778" s="303"/>
      <c r="D778" s="305"/>
      <c r="E778" s="171" t="s">
        <v>1054</v>
      </c>
    </row>
    <row r="779" spans="1:5" x14ac:dyDescent="0.25">
      <c r="A779" s="290" t="s">
        <v>1439</v>
      </c>
      <c r="B779" s="292" t="s">
        <v>1424</v>
      </c>
      <c r="C779" s="293"/>
      <c r="D779" s="296" t="s">
        <v>40</v>
      </c>
      <c r="E779" s="172" t="s">
        <v>1053</v>
      </c>
    </row>
    <row r="780" spans="1:5" x14ac:dyDescent="0.25">
      <c r="A780" s="291"/>
      <c r="B780" s="294"/>
      <c r="C780" s="295"/>
      <c r="D780" s="297"/>
      <c r="E780" s="173" t="s">
        <v>1054</v>
      </c>
    </row>
    <row r="781" spans="1:5" x14ac:dyDescent="0.25">
      <c r="A781" s="298" t="s">
        <v>1440</v>
      </c>
      <c r="B781" s="300" t="s">
        <v>1404</v>
      </c>
      <c r="C781" s="301"/>
      <c r="D781" s="304" t="s">
        <v>40</v>
      </c>
      <c r="E781" s="170" t="s">
        <v>1053</v>
      </c>
    </row>
    <row r="782" spans="1:5" x14ac:dyDescent="0.25">
      <c r="A782" s="299"/>
      <c r="B782" s="302"/>
      <c r="C782" s="303"/>
      <c r="D782" s="305"/>
      <c r="E782" s="171" t="s">
        <v>1054</v>
      </c>
    </row>
    <row r="783" spans="1:5" x14ac:dyDescent="0.25">
      <c r="A783" s="290" t="s">
        <v>1441</v>
      </c>
      <c r="B783" s="292" t="s">
        <v>1424</v>
      </c>
      <c r="C783" s="293"/>
      <c r="D783" s="296" t="s">
        <v>40</v>
      </c>
      <c r="E783" s="172" t="s">
        <v>1053</v>
      </c>
    </row>
    <row r="784" spans="1:5" x14ac:dyDescent="0.25">
      <c r="A784" s="291"/>
      <c r="B784" s="294"/>
      <c r="C784" s="295"/>
      <c r="D784" s="297"/>
      <c r="E784" s="173" t="s">
        <v>1054</v>
      </c>
    </row>
    <row r="785" spans="1:5" x14ac:dyDescent="0.25">
      <c r="A785" s="298" t="s">
        <v>1442</v>
      </c>
      <c r="B785" s="300" t="s">
        <v>1344</v>
      </c>
      <c r="C785" s="301"/>
      <c r="D785" s="304" t="s">
        <v>40</v>
      </c>
      <c r="E785" s="170" t="s">
        <v>1053</v>
      </c>
    </row>
    <row r="786" spans="1:5" x14ac:dyDescent="0.25">
      <c r="A786" s="299"/>
      <c r="B786" s="302"/>
      <c r="C786" s="303"/>
      <c r="D786" s="305"/>
      <c r="E786" s="171" t="s">
        <v>1054</v>
      </c>
    </row>
    <row r="787" spans="1:5" x14ac:dyDescent="0.25">
      <c r="A787" s="290" t="s">
        <v>1443</v>
      </c>
      <c r="B787" s="292" t="s">
        <v>1344</v>
      </c>
      <c r="C787" s="293"/>
      <c r="D787" s="296" t="s">
        <v>40</v>
      </c>
      <c r="E787" s="172" t="s">
        <v>1053</v>
      </c>
    </row>
    <row r="788" spans="1:5" x14ac:dyDescent="0.25">
      <c r="A788" s="291"/>
      <c r="B788" s="294"/>
      <c r="C788" s="295"/>
      <c r="D788" s="297"/>
      <c r="E788" s="173" t="s">
        <v>1054</v>
      </c>
    </row>
    <row r="789" spans="1:5" x14ac:dyDescent="0.25">
      <c r="A789" s="298" t="s">
        <v>1404</v>
      </c>
      <c r="B789" s="300"/>
      <c r="C789" s="301"/>
      <c r="D789" s="304" t="s">
        <v>40</v>
      </c>
      <c r="E789" s="170" t="s">
        <v>1053</v>
      </c>
    </row>
    <row r="790" spans="1:5" x14ac:dyDescent="0.25">
      <c r="A790" s="299"/>
      <c r="B790" s="302"/>
      <c r="C790" s="303"/>
      <c r="D790" s="305"/>
      <c r="E790" s="171" t="s">
        <v>1054</v>
      </c>
    </row>
    <row r="791" spans="1:5" x14ac:dyDescent="0.25">
      <c r="A791" s="290" t="s">
        <v>1444</v>
      </c>
      <c r="B791" s="292"/>
      <c r="C791" s="293"/>
      <c r="D791" s="296" t="s">
        <v>41</v>
      </c>
      <c r="E791" s="172" t="s">
        <v>1053</v>
      </c>
    </row>
    <row r="792" spans="1:5" x14ac:dyDescent="0.25">
      <c r="A792" s="291"/>
      <c r="B792" s="294"/>
      <c r="C792" s="295"/>
      <c r="D792" s="297"/>
      <c r="E792" s="173" t="s">
        <v>1054</v>
      </c>
    </row>
    <row r="793" spans="1:5" x14ac:dyDescent="0.25">
      <c r="A793" s="298" t="s">
        <v>1445</v>
      </c>
      <c r="B793" s="300"/>
      <c r="C793" s="301"/>
      <c r="D793" s="304" t="s">
        <v>41</v>
      </c>
      <c r="E793" s="170" t="s">
        <v>1053</v>
      </c>
    </row>
    <row r="794" spans="1:5" x14ac:dyDescent="0.25">
      <c r="A794" s="299"/>
      <c r="B794" s="302"/>
      <c r="C794" s="303"/>
      <c r="D794" s="305"/>
      <c r="E794" s="171" t="s">
        <v>1054</v>
      </c>
    </row>
    <row r="795" spans="1:5" x14ac:dyDescent="0.25">
      <c r="A795" s="290" t="s">
        <v>1446</v>
      </c>
      <c r="B795" s="292"/>
      <c r="C795" s="293"/>
      <c r="D795" s="296" t="s">
        <v>41</v>
      </c>
      <c r="E795" s="172" t="s">
        <v>1053</v>
      </c>
    </row>
    <row r="796" spans="1:5" x14ac:dyDescent="0.25">
      <c r="A796" s="291"/>
      <c r="B796" s="294"/>
      <c r="C796" s="295"/>
      <c r="D796" s="297"/>
      <c r="E796" s="173" t="s">
        <v>1054</v>
      </c>
    </row>
    <row r="797" spans="1:5" x14ac:dyDescent="0.25">
      <c r="A797" s="298" t="s">
        <v>1447</v>
      </c>
      <c r="B797" s="300"/>
      <c r="C797" s="301"/>
      <c r="D797" s="304" t="s">
        <v>41</v>
      </c>
      <c r="E797" s="170" t="s">
        <v>1053</v>
      </c>
    </row>
    <row r="798" spans="1:5" x14ac:dyDescent="0.25">
      <c r="A798" s="299"/>
      <c r="B798" s="302"/>
      <c r="C798" s="303"/>
      <c r="D798" s="305"/>
      <c r="E798" s="171" t="s">
        <v>1054</v>
      </c>
    </row>
    <row r="799" spans="1:5" x14ac:dyDescent="0.25">
      <c r="A799" s="290" t="s">
        <v>1448</v>
      </c>
      <c r="B799" s="292"/>
      <c r="C799" s="293"/>
      <c r="D799" s="296" t="s">
        <v>41</v>
      </c>
      <c r="E799" s="172" t="s">
        <v>1053</v>
      </c>
    </row>
    <row r="800" spans="1:5" x14ac:dyDescent="0.25">
      <c r="A800" s="291"/>
      <c r="B800" s="294"/>
      <c r="C800" s="295"/>
      <c r="D800" s="297"/>
      <c r="E800" s="173" t="s">
        <v>1054</v>
      </c>
    </row>
    <row r="801" spans="1:5" x14ac:dyDescent="0.25">
      <c r="A801" s="298" t="s">
        <v>1449</v>
      </c>
      <c r="B801" s="300"/>
      <c r="C801" s="301"/>
      <c r="D801" s="304" t="s">
        <v>41</v>
      </c>
      <c r="E801" s="170" t="s">
        <v>1053</v>
      </c>
    </row>
    <row r="802" spans="1:5" x14ac:dyDescent="0.25">
      <c r="A802" s="299"/>
      <c r="B802" s="302"/>
      <c r="C802" s="303"/>
      <c r="D802" s="305"/>
      <c r="E802" s="171" t="s">
        <v>1054</v>
      </c>
    </row>
    <row r="803" spans="1:5" x14ac:dyDescent="0.25">
      <c r="A803" s="290" t="s">
        <v>1450</v>
      </c>
      <c r="B803" s="292"/>
      <c r="C803" s="293"/>
      <c r="D803" s="296" t="s">
        <v>41</v>
      </c>
      <c r="E803" s="172" t="s">
        <v>1053</v>
      </c>
    </row>
    <row r="804" spans="1:5" x14ac:dyDescent="0.25">
      <c r="A804" s="291"/>
      <c r="B804" s="294"/>
      <c r="C804" s="295"/>
      <c r="D804" s="297"/>
      <c r="E804" s="173" t="s">
        <v>1054</v>
      </c>
    </row>
    <row r="805" spans="1:5" x14ac:dyDescent="0.25">
      <c r="A805" s="298" t="s">
        <v>1451</v>
      </c>
      <c r="B805" s="300"/>
      <c r="C805" s="301"/>
      <c r="D805" s="304" t="s">
        <v>41</v>
      </c>
      <c r="E805" s="170" t="s">
        <v>1053</v>
      </c>
    </row>
    <row r="806" spans="1:5" x14ac:dyDescent="0.25">
      <c r="A806" s="299"/>
      <c r="B806" s="302"/>
      <c r="C806" s="303"/>
      <c r="D806" s="305"/>
      <c r="E806" s="171" t="s">
        <v>1054</v>
      </c>
    </row>
    <row r="807" spans="1:5" x14ac:dyDescent="0.25">
      <c r="A807" s="290" t="s">
        <v>1452</v>
      </c>
      <c r="B807" s="292"/>
      <c r="C807" s="293"/>
      <c r="D807" s="296" t="s">
        <v>41</v>
      </c>
      <c r="E807" s="172" t="s">
        <v>1053</v>
      </c>
    </row>
    <row r="808" spans="1:5" x14ac:dyDescent="0.25">
      <c r="A808" s="291"/>
      <c r="B808" s="294"/>
      <c r="C808" s="295"/>
      <c r="D808" s="297"/>
      <c r="E808" s="173" t="s">
        <v>1054</v>
      </c>
    </row>
    <row r="809" spans="1:5" x14ac:dyDescent="0.25">
      <c r="A809" s="298" t="s">
        <v>1453</v>
      </c>
      <c r="B809" s="300"/>
      <c r="C809" s="301"/>
      <c r="D809" s="304" t="s">
        <v>41</v>
      </c>
      <c r="E809" s="170" t="s">
        <v>1053</v>
      </c>
    </row>
    <row r="810" spans="1:5" x14ac:dyDescent="0.25">
      <c r="A810" s="299"/>
      <c r="B810" s="302"/>
      <c r="C810" s="303"/>
      <c r="D810" s="305"/>
      <c r="E810" s="171" t="s">
        <v>1054</v>
      </c>
    </row>
    <row r="811" spans="1:5" x14ac:dyDescent="0.25">
      <c r="A811" s="290" t="s">
        <v>1454</v>
      </c>
      <c r="B811" s="292"/>
      <c r="C811" s="293"/>
      <c r="D811" s="296" t="s">
        <v>41</v>
      </c>
      <c r="E811" s="172" t="s">
        <v>1053</v>
      </c>
    </row>
    <row r="812" spans="1:5" x14ac:dyDescent="0.25">
      <c r="A812" s="291"/>
      <c r="B812" s="294"/>
      <c r="C812" s="295"/>
      <c r="D812" s="297"/>
      <c r="E812" s="173" t="s">
        <v>1054</v>
      </c>
    </row>
    <row r="813" spans="1:5" x14ac:dyDescent="0.25">
      <c r="A813" s="298" t="s">
        <v>1455</v>
      </c>
      <c r="B813" s="300"/>
      <c r="C813" s="301"/>
      <c r="D813" s="304" t="s">
        <v>41</v>
      </c>
      <c r="E813" s="170" t="s">
        <v>1053</v>
      </c>
    </row>
    <row r="814" spans="1:5" x14ac:dyDescent="0.25">
      <c r="A814" s="299"/>
      <c r="B814" s="302"/>
      <c r="C814" s="303"/>
      <c r="D814" s="305"/>
      <c r="E814" s="171" t="s">
        <v>1054</v>
      </c>
    </row>
    <row r="815" spans="1:5" x14ac:dyDescent="0.25">
      <c r="A815" s="290" t="s">
        <v>1456</v>
      </c>
      <c r="B815" s="292"/>
      <c r="C815" s="293"/>
      <c r="D815" s="296" t="s">
        <v>41</v>
      </c>
      <c r="E815" s="172" t="s">
        <v>1053</v>
      </c>
    </row>
    <row r="816" spans="1:5" x14ac:dyDescent="0.25">
      <c r="A816" s="291"/>
      <c r="B816" s="294"/>
      <c r="C816" s="295"/>
      <c r="D816" s="297"/>
      <c r="E816" s="173" t="s">
        <v>1054</v>
      </c>
    </row>
    <row r="817" spans="1:5" x14ac:dyDescent="0.25">
      <c r="A817" s="298" t="s">
        <v>1457</v>
      </c>
      <c r="B817" s="300"/>
      <c r="C817" s="301"/>
      <c r="D817" s="304" t="s">
        <v>41</v>
      </c>
      <c r="E817" s="170" t="s">
        <v>1053</v>
      </c>
    </row>
    <row r="818" spans="1:5" x14ac:dyDescent="0.25">
      <c r="A818" s="299"/>
      <c r="B818" s="302"/>
      <c r="C818" s="303"/>
      <c r="D818" s="305"/>
      <c r="E818" s="171" t="s">
        <v>1054</v>
      </c>
    </row>
    <row r="819" spans="1:5" x14ac:dyDescent="0.25">
      <c r="A819" s="290" t="s">
        <v>1458</v>
      </c>
      <c r="B819" s="292"/>
      <c r="C819" s="293"/>
      <c r="D819" s="296" t="s">
        <v>41</v>
      </c>
      <c r="E819" s="172" t="s">
        <v>1053</v>
      </c>
    </row>
    <row r="820" spans="1:5" x14ac:dyDescent="0.25">
      <c r="A820" s="291"/>
      <c r="B820" s="294"/>
      <c r="C820" s="295"/>
      <c r="D820" s="297"/>
      <c r="E820" s="173" t="s">
        <v>1054</v>
      </c>
    </row>
    <row r="821" spans="1:5" x14ac:dyDescent="0.25">
      <c r="A821" s="298" t="s">
        <v>1459</v>
      </c>
      <c r="B821" s="300"/>
      <c r="C821" s="301"/>
      <c r="D821" s="304" t="s">
        <v>41</v>
      </c>
      <c r="E821" s="170" t="s">
        <v>1053</v>
      </c>
    </row>
    <row r="822" spans="1:5" x14ac:dyDescent="0.25">
      <c r="A822" s="299"/>
      <c r="B822" s="302"/>
      <c r="C822" s="303"/>
      <c r="D822" s="305"/>
      <c r="E822" s="171" t="s">
        <v>1054</v>
      </c>
    </row>
    <row r="823" spans="1:5" x14ac:dyDescent="0.25">
      <c r="A823" s="290" t="s">
        <v>1460</v>
      </c>
      <c r="B823" s="292"/>
      <c r="C823" s="293"/>
      <c r="D823" s="296" t="s">
        <v>41</v>
      </c>
      <c r="E823" s="172" t="s">
        <v>1053</v>
      </c>
    </row>
    <row r="824" spans="1:5" x14ac:dyDescent="0.25">
      <c r="A824" s="291"/>
      <c r="B824" s="294"/>
      <c r="C824" s="295"/>
      <c r="D824" s="297"/>
      <c r="E824" s="173" t="s">
        <v>1054</v>
      </c>
    </row>
    <row r="825" spans="1:5" x14ac:dyDescent="0.25">
      <c r="A825" s="298" t="s">
        <v>1461</v>
      </c>
      <c r="B825" s="300"/>
      <c r="C825" s="301"/>
      <c r="D825" s="304" t="s">
        <v>41</v>
      </c>
      <c r="E825" s="170" t="s">
        <v>1053</v>
      </c>
    </row>
    <row r="826" spans="1:5" x14ac:dyDescent="0.25">
      <c r="A826" s="299"/>
      <c r="B826" s="302"/>
      <c r="C826" s="303"/>
      <c r="D826" s="305"/>
      <c r="E826" s="171" t="s">
        <v>1054</v>
      </c>
    </row>
    <row r="827" spans="1:5" x14ac:dyDescent="0.25">
      <c r="A827" s="290" t="s">
        <v>1462</v>
      </c>
      <c r="B827" s="292" t="s">
        <v>1463</v>
      </c>
      <c r="C827" s="293"/>
      <c r="D827" s="296" t="s">
        <v>41</v>
      </c>
      <c r="E827" s="172" t="s">
        <v>1053</v>
      </c>
    </row>
    <row r="828" spans="1:5" x14ac:dyDescent="0.25">
      <c r="A828" s="291"/>
      <c r="B828" s="294"/>
      <c r="C828" s="295"/>
      <c r="D828" s="297"/>
      <c r="E828" s="173" t="s">
        <v>1054</v>
      </c>
    </row>
    <row r="829" spans="1:5" x14ac:dyDescent="0.25">
      <c r="A829" s="298" t="s">
        <v>1464</v>
      </c>
      <c r="B829" s="300" t="s">
        <v>1463</v>
      </c>
      <c r="C829" s="301"/>
      <c r="D829" s="304" t="s">
        <v>41</v>
      </c>
      <c r="E829" s="170" t="s">
        <v>1053</v>
      </c>
    </row>
    <row r="830" spans="1:5" x14ac:dyDescent="0.25">
      <c r="A830" s="299"/>
      <c r="B830" s="302"/>
      <c r="C830" s="303"/>
      <c r="D830" s="305"/>
      <c r="E830" s="171" t="s">
        <v>1054</v>
      </c>
    </row>
    <row r="831" spans="1:5" x14ac:dyDescent="0.25">
      <c r="A831" s="290" t="s">
        <v>1465</v>
      </c>
      <c r="B831" s="292" t="s">
        <v>1463</v>
      </c>
      <c r="C831" s="293"/>
      <c r="D831" s="296" t="s">
        <v>41</v>
      </c>
      <c r="E831" s="172" t="s">
        <v>1053</v>
      </c>
    </row>
    <row r="832" spans="1:5" x14ac:dyDescent="0.25">
      <c r="A832" s="291"/>
      <c r="B832" s="294"/>
      <c r="C832" s="295"/>
      <c r="D832" s="297"/>
      <c r="E832" s="173" t="s">
        <v>1054</v>
      </c>
    </row>
    <row r="833" spans="1:5" x14ac:dyDescent="0.25">
      <c r="A833" s="298" t="s">
        <v>1466</v>
      </c>
      <c r="B833" s="300" t="s">
        <v>1463</v>
      </c>
      <c r="C833" s="301"/>
      <c r="D833" s="304" t="s">
        <v>41</v>
      </c>
      <c r="E833" s="170" t="s">
        <v>1053</v>
      </c>
    </row>
    <row r="834" spans="1:5" x14ac:dyDescent="0.25">
      <c r="A834" s="299"/>
      <c r="B834" s="302"/>
      <c r="C834" s="303"/>
      <c r="D834" s="305"/>
      <c r="E834" s="171" t="s">
        <v>1054</v>
      </c>
    </row>
    <row r="835" spans="1:5" x14ac:dyDescent="0.25">
      <c r="A835" s="290" t="s">
        <v>1467</v>
      </c>
      <c r="B835" s="292" t="s">
        <v>1463</v>
      </c>
      <c r="C835" s="293"/>
      <c r="D835" s="296" t="s">
        <v>41</v>
      </c>
      <c r="E835" s="172" t="s">
        <v>1053</v>
      </c>
    </row>
    <row r="836" spans="1:5" x14ac:dyDescent="0.25">
      <c r="A836" s="291"/>
      <c r="B836" s="294"/>
      <c r="C836" s="295"/>
      <c r="D836" s="297"/>
      <c r="E836" s="173" t="s">
        <v>1054</v>
      </c>
    </row>
    <row r="837" spans="1:5" x14ac:dyDescent="0.25">
      <c r="A837" s="298" t="s">
        <v>1468</v>
      </c>
      <c r="B837" s="300" t="s">
        <v>1463</v>
      </c>
      <c r="C837" s="301"/>
      <c r="D837" s="304" t="s">
        <v>41</v>
      </c>
      <c r="E837" s="170" t="s">
        <v>1053</v>
      </c>
    </row>
    <row r="838" spans="1:5" x14ac:dyDescent="0.25">
      <c r="A838" s="299"/>
      <c r="B838" s="302"/>
      <c r="C838" s="303"/>
      <c r="D838" s="305"/>
      <c r="E838" s="171" t="s">
        <v>1054</v>
      </c>
    </row>
    <row r="839" spans="1:5" x14ac:dyDescent="0.25">
      <c r="A839" s="290" t="s">
        <v>1469</v>
      </c>
      <c r="B839" s="292" t="s">
        <v>1463</v>
      </c>
      <c r="C839" s="293"/>
      <c r="D839" s="296" t="s">
        <v>41</v>
      </c>
      <c r="E839" s="172" t="s">
        <v>1053</v>
      </c>
    </row>
    <row r="840" spans="1:5" x14ac:dyDescent="0.25">
      <c r="A840" s="291"/>
      <c r="B840" s="294"/>
      <c r="C840" s="295"/>
      <c r="D840" s="297"/>
      <c r="E840" s="173" t="s">
        <v>1054</v>
      </c>
    </row>
    <row r="841" spans="1:5" x14ac:dyDescent="0.25">
      <c r="A841" s="298" t="s">
        <v>1470</v>
      </c>
      <c r="B841" s="300" t="s">
        <v>1463</v>
      </c>
      <c r="C841" s="301"/>
      <c r="D841" s="304" t="s">
        <v>41</v>
      </c>
      <c r="E841" s="170" t="s">
        <v>1053</v>
      </c>
    </row>
    <row r="842" spans="1:5" x14ac:dyDescent="0.25">
      <c r="A842" s="299"/>
      <c r="B842" s="302"/>
      <c r="C842" s="303"/>
      <c r="D842" s="305"/>
      <c r="E842" s="171" t="s">
        <v>1054</v>
      </c>
    </row>
    <row r="843" spans="1:5" x14ac:dyDescent="0.25">
      <c r="A843" s="290" t="s">
        <v>1471</v>
      </c>
      <c r="B843" s="292" t="s">
        <v>1463</v>
      </c>
      <c r="C843" s="293"/>
      <c r="D843" s="296" t="s">
        <v>41</v>
      </c>
      <c r="E843" s="172" t="s">
        <v>1053</v>
      </c>
    </row>
    <row r="844" spans="1:5" x14ac:dyDescent="0.25">
      <c r="A844" s="291"/>
      <c r="B844" s="294"/>
      <c r="C844" s="295"/>
      <c r="D844" s="297"/>
      <c r="E844" s="173" t="s">
        <v>1054</v>
      </c>
    </row>
    <row r="845" spans="1:5" x14ac:dyDescent="0.25">
      <c r="A845" s="298" t="s">
        <v>1472</v>
      </c>
      <c r="B845" s="300" t="s">
        <v>1463</v>
      </c>
      <c r="C845" s="301"/>
      <c r="D845" s="304" t="s">
        <v>41</v>
      </c>
      <c r="E845" s="170" t="s">
        <v>1053</v>
      </c>
    </row>
    <row r="846" spans="1:5" x14ac:dyDescent="0.25">
      <c r="A846" s="299"/>
      <c r="B846" s="302"/>
      <c r="C846" s="303"/>
      <c r="D846" s="305"/>
      <c r="E846" s="171" t="s">
        <v>1054</v>
      </c>
    </row>
    <row r="847" spans="1:5" x14ac:dyDescent="0.25">
      <c r="A847" s="290" t="s">
        <v>1473</v>
      </c>
      <c r="B847" s="292" t="s">
        <v>1463</v>
      </c>
      <c r="C847" s="293"/>
      <c r="D847" s="296" t="s">
        <v>41</v>
      </c>
      <c r="E847" s="172" t="s">
        <v>1053</v>
      </c>
    </row>
    <row r="848" spans="1:5" x14ac:dyDescent="0.25">
      <c r="A848" s="291"/>
      <c r="B848" s="294"/>
      <c r="C848" s="295"/>
      <c r="D848" s="297"/>
      <c r="E848" s="173" t="s">
        <v>1054</v>
      </c>
    </row>
    <row r="849" spans="1:5" x14ac:dyDescent="0.25">
      <c r="A849" s="298" t="s">
        <v>1474</v>
      </c>
      <c r="B849" s="300" t="s">
        <v>1463</v>
      </c>
      <c r="C849" s="301"/>
      <c r="D849" s="304" t="s">
        <v>41</v>
      </c>
      <c r="E849" s="170" t="s">
        <v>1053</v>
      </c>
    </row>
    <row r="850" spans="1:5" x14ac:dyDescent="0.25">
      <c r="A850" s="299"/>
      <c r="B850" s="302"/>
      <c r="C850" s="303"/>
      <c r="D850" s="305"/>
      <c r="E850" s="171" t="s">
        <v>1054</v>
      </c>
    </row>
    <row r="851" spans="1:5" x14ac:dyDescent="0.25">
      <c r="A851" s="290" t="s">
        <v>1172</v>
      </c>
      <c r="B851" s="292" t="s">
        <v>1463</v>
      </c>
      <c r="C851" s="293"/>
      <c r="D851" s="296" t="s">
        <v>41</v>
      </c>
      <c r="E851" s="172" t="s">
        <v>1053</v>
      </c>
    </row>
    <row r="852" spans="1:5" x14ac:dyDescent="0.25">
      <c r="A852" s="291"/>
      <c r="B852" s="294"/>
      <c r="C852" s="295"/>
      <c r="D852" s="297"/>
      <c r="E852" s="173" t="s">
        <v>1054</v>
      </c>
    </row>
    <row r="853" spans="1:5" x14ac:dyDescent="0.25">
      <c r="A853" s="298" t="s">
        <v>1475</v>
      </c>
      <c r="B853" s="300" t="s">
        <v>1463</v>
      </c>
      <c r="C853" s="301"/>
      <c r="D853" s="304" t="s">
        <v>41</v>
      </c>
      <c r="E853" s="170" t="s">
        <v>1053</v>
      </c>
    </row>
    <row r="854" spans="1:5" x14ac:dyDescent="0.25">
      <c r="A854" s="299"/>
      <c r="B854" s="302"/>
      <c r="C854" s="303"/>
      <c r="D854" s="305"/>
      <c r="E854" s="171" t="s">
        <v>1054</v>
      </c>
    </row>
    <row r="855" spans="1:5" x14ac:dyDescent="0.25">
      <c r="A855" s="290" t="s">
        <v>1476</v>
      </c>
      <c r="B855" s="292" t="s">
        <v>1463</v>
      </c>
      <c r="C855" s="293"/>
      <c r="D855" s="296" t="s">
        <v>41</v>
      </c>
      <c r="E855" s="172" t="s">
        <v>1053</v>
      </c>
    </row>
    <row r="856" spans="1:5" x14ac:dyDescent="0.25">
      <c r="A856" s="291"/>
      <c r="B856" s="294"/>
      <c r="C856" s="295"/>
      <c r="D856" s="297"/>
      <c r="E856" s="173" t="s">
        <v>1054</v>
      </c>
    </row>
    <row r="857" spans="1:5" x14ac:dyDescent="0.25">
      <c r="A857" s="298" t="s">
        <v>1477</v>
      </c>
      <c r="B857" s="300" t="s">
        <v>1463</v>
      </c>
      <c r="C857" s="301"/>
      <c r="D857" s="304" t="s">
        <v>41</v>
      </c>
      <c r="E857" s="170" t="s">
        <v>1053</v>
      </c>
    </row>
    <row r="858" spans="1:5" x14ac:dyDescent="0.25">
      <c r="A858" s="299"/>
      <c r="B858" s="302"/>
      <c r="C858" s="303"/>
      <c r="D858" s="305"/>
      <c r="E858" s="171" t="s">
        <v>1054</v>
      </c>
    </row>
    <row r="859" spans="1:5" x14ac:dyDescent="0.25">
      <c r="A859" s="290" t="s">
        <v>1478</v>
      </c>
      <c r="B859" s="292" t="s">
        <v>1463</v>
      </c>
      <c r="C859" s="293"/>
      <c r="D859" s="296" t="s">
        <v>41</v>
      </c>
      <c r="E859" s="172" t="s">
        <v>1053</v>
      </c>
    </row>
    <row r="860" spans="1:5" x14ac:dyDescent="0.25">
      <c r="A860" s="291"/>
      <c r="B860" s="294"/>
      <c r="C860" s="295"/>
      <c r="D860" s="297"/>
      <c r="E860" s="173" t="s">
        <v>1054</v>
      </c>
    </row>
    <row r="861" spans="1:5" x14ac:dyDescent="0.25">
      <c r="A861" s="298" t="s">
        <v>1479</v>
      </c>
      <c r="B861" s="300" t="s">
        <v>1463</v>
      </c>
      <c r="C861" s="301"/>
      <c r="D861" s="304" t="s">
        <v>41</v>
      </c>
      <c r="E861" s="170" t="s">
        <v>1053</v>
      </c>
    </row>
    <row r="862" spans="1:5" x14ac:dyDescent="0.25">
      <c r="A862" s="299"/>
      <c r="B862" s="302"/>
      <c r="C862" s="303"/>
      <c r="D862" s="305"/>
      <c r="E862" s="171" t="s">
        <v>1054</v>
      </c>
    </row>
    <row r="863" spans="1:5" x14ac:dyDescent="0.25">
      <c r="A863" s="290" t="s">
        <v>1480</v>
      </c>
      <c r="B863" s="292" t="s">
        <v>1463</v>
      </c>
      <c r="C863" s="293"/>
      <c r="D863" s="296" t="s">
        <v>41</v>
      </c>
      <c r="E863" s="172" t="s">
        <v>1053</v>
      </c>
    </row>
    <row r="864" spans="1:5" x14ac:dyDescent="0.25">
      <c r="A864" s="291"/>
      <c r="B864" s="294"/>
      <c r="C864" s="295"/>
      <c r="D864" s="297"/>
      <c r="E864" s="173" t="s">
        <v>1054</v>
      </c>
    </row>
    <row r="865" spans="1:5" x14ac:dyDescent="0.25">
      <c r="A865" s="298" t="s">
        <v>1481</v>
      </c>
      <c r="B865" s="300" t="s">
        <v>1463</v>
      </c>
      <c r="C865" s="301"/>
      <c r="D865" s="304" t="s">
        <v>41</v>
      </c>
      <c r="E865" s="170" t="s">
        <v>1053</v>
      </c>
    </row>
    <row r="866" spans="1:5" x14ac:dyDescent="0.25">
      <c r="A866" s="299"/>
      <c r="B866" s="302"/>
      <c r="C866" s="303"/>
      <c r="D866" s="305"/>
      <c r="E866" s="171" t="s">
        <v>1054</v>
      </c>
    </row>
    <row r="867" spans="1:5" x14ac:dyDescent="0.25">
      <c r="A867" s="290" t="s">
        <v>1482</v>
      </c>
      <c r="B867" s="292" t="s">
        <v>1463</v>
      </c>
      <c r="C867" s="293"/>
      <c r="D867" s="296" t="s">
        <v>41</v>
      </c>
      <c r="E867" s="172" t="s">
        <v>1053</v>
      </c>
    </row>
    <row r="868" spans="1:5" x14ac:dyDescent="0.25">
      <c r="A868" s="291"/>
      <c r="B868" s="294"/>
      <c r="C868" s="295"/>
      <c r="D868" s="297"/>
      <c r="E868" s="173" t="s">
        <v>1054</v>
      </c>
    </row>
    <row r="869" spans="1:5" x14ac:dyDescent="0.25">
      <c r="A869" s="298" t="s">
        <v>1483</v>
      </c>
      <c r="B869" s="300" t="s">
        <v>1463</v>
      </c>
      <c r="C869" s="301"/>
      <c r="D869" s="304" t="s">
        <v>41</v>
      </c>
      <c r="E869" s="170" t="s">
        <v>1053</v>
      </c>
    </row>
    <row r="870" spans="1:5" x14ac:dyDescent="0.25">
      <c r="A870" s="299"/>
      <c r="B870" s="302"/>
      <c r="C870" s="303"/>
      <c r="D870" s="305"/>
      <c r="E870" s="171" t="s">
        <v>1054</v>
      </c>
    </row>
    <row r="871" spans="1:5" x14ac:dyDescent="0.25">
      <c r="A871" s="290" t="s">
        <v>1484</v>
      </c>
      <c r="B871" s="292" t="s">
        <v>1485</v>
      </c>
      <c r="C871" s="293"/>
      <c r="D871" s="296" t="s">
        <v>41</v>
      </c>
      <c r="E871" s="172" t="s">
        <v>1053</v>
      </c>
    </row>
    <row r="872" spans="1:5" x14ac:dyDescent="0.25">
      <c r="A872" s="291"/>
      <c r="B872" s="294"/>
      <c r="C872" s="295"/>
      <c r="D872" s="297"/>
      <c r="E872" s="173" t="s">
        <v>1054</v>
      </c>
    </row>
    <row r="873" spans="1:5" x14ac:dyDescent="0.25">
      <c r="A873" s="298" t="s">
        <v>1486</v>
      </c>
      <c r="B873" s="300" t="s">
        <v>1485</v>
      </c>
      <c r="C873" s="301"/>
      <c r="D873" s="304" t="s">
        <v>41</v>
      </c>
      <c r="E873" s="170" t="s">
        <v>1053</v>
      </c>
    </row>
    <row r="874" spans="1:5" x14ac:dyDescent="0.25">
      <c r="A874" s="299"/>
      <c r="B874" s="302"/>
      <c r="C874" s="303"/>
      <c r="D874" s="305"/>
      <c r="E874" s="171" t="s">
        <v>1054</v>
      </c>
    </row>
    <row r="875" spans="1:5" x14ac:dyDescent="0.25">
      <c r="A875" s="290" t="s">
        <v>1487</v>
      </c>
      <c r="B875" s="292" t="s">
        <v>1485</v>
      </c>
      <c r="C875" s="293"/>
      <c r="D875" s="296" t="s">
        <v>41</v>
      </c>
      <c r="E875" s="172" t="s">
        <v>1053</v>
      </c>
    </row>
    <row r="876" spans="1:5" x14ac:dyDescent="0.25">
      <c r="A876" s="291"/>
      <c r="B876" s="294"/>
      <c r="C876" s="295"/>
      <c r="D876" s="297"/>
      <c r="E876" s="173" t="s">
        <v>1054</v>
      </c>
    </row>
    <row r="877" spans="1:5" x14ac:dyDescent="0.25">
      <c r="A877" s="298" t="s">
        <v>1488</v>
      </c>
      <c r="B877" s="300" t="s">
        <v>1485</v>
      </c>
      <c r="C877" s="301"/>
      <c r="D877" s="304" t="s">
        <v>41</v>
      </c>
      <c r="E877" s="170" t="s">
        <v>1053</v>
      </c>
    </row>
    <row r="878" spans="1:5" x14ac:dyDescent="0.25">
      <c r="A878" s="299"/>
      <c r="B878" s="302"/>
      <c r="C878" s="303"/>
      <c r="D878" s="305"/>
      <c r="E878" s="171" t="s">
        <v>1054</v>
      </c>
    </row>
    <row r="879" spans="1:5" x14ac:dyDescent="0.25">
      <c r="A879" s="290" t="s">
        <v>1489</v>
      </c>
      <c r="B879" s="292" t="s">
        <v>1485</v>
      </c>
      <c r="C879" s="293"/>
      <c r="D879" s="296" t="s">
        <v>41</v>
      </c>
      <c r="E879" s="172" t="s">
        <v>1053</v>
      </c>
    </row>
    <row r="880" spans="1:5" x14ac:dyDescent="0.25">
      <c r="A880" s="291"/>
      <c r="B880" s="294"/>
      <c r="C880" s="295"/>
      <c r="D880" s="297"/>
      <c r="E880" s="173" t="s">
        <v>1054</v>
      </c>
    </row>
    <row r="881" spans="1:5" x14ac:dyDescent="0.25">
      <c r="A881" s="298" t="s">
        <v>1490</v>
      </c>
      <c r="B881" s="300" t="s">
        <v>1491</v>
      </c>
      <c r="C881" s="301"/>
      <c r="D881" s="304" t="s">
        <v>41</v>
      </c>
      <c r="E881" s="170" t="s">
        <v>1053</v>
      </c>
    </row>
    <row r="882" spans="1:5" x14ac:dyDescent="0.25">
      <c r="A882" s="299"/>
      <c r="B882" s="302"/>
      <c r="C882" s="303"/>
      <c r="D882" s="305"/>
      <c r="E882" s="171" t="s">
        <v>1054</v>
      </c>
    </row>
    <row r="883" spans="1:5" x14ac:dyDescent="0.25">
      <c r="A883" s="290" t="s">
        <v>1492</v>
      </c>
      <c r="B883" s="292" t="s">
        <v>1491</v>
      </c>
      <c r="C883" s="293"/>
      <c r="D883" s="296" t="s">
        <v>41</v>
      </c>
      <c r="E883" s="172" t="s">
        <v>1053</v>
      </c>
    </row>
    <row r="884" spans="1:5" x14ac:dyDescent="0.25">
      <c r="A884" s="291"/>
      <c r="B884" s="294"/>
      <c r="C884" s="295"/>
      <c r="D884" s="297"/>
      <c r="E884" s="173" t="s">
        <v>1054</v>
      </c>
    </row>
    <row r="885" spans="1:5" x14ac:dyDescent="0.25">
      <c r="A885" s="298" t="s">
        <v>1493</v>
      </c>
      <c r="B885" s="300" t="s">
        <v>1491</v>
      </c>
      <c r="C885" s="301"/>
      <c r="D885" s="304" t="s">
        <v>41</v>
      </c>
      <c r="E885" s="170" t="s">
        <v>1053</v>
      </c>
    </row>
    <row r="886" spans="1:5" x14ac:dyDescent="0.25">
      <c r="A886" s="299"/>
      <c r="B886" s="302"/>
      <c r="C886" s="303"/>
      <c r="D886" s="305"/>
      <c r="E886" s="171" t="s">
        <v>1054</v>
      </c>
    </row>
    <row r="887" spans="1:5" x14ac:dyDescent="0.25">
      <c r="A887" s="290" t="s">
        <v>1494</v>
      </c>
      <c r="B887" s="292" t="s">
        <v>1491</v>
      </c>
      <c r="C887" s="293"/>
      <c r="D887" s="296" t="s">
        <v>41</v>
      </c>
      <c r="E887" s="172" t="s">
        <v>1053</v>
      </c>
    </row>
    <row r="888" spans="1:5" x14ac:dyDescent="0.25">
      <c r="A888" s="291"/>
      <c r="B888" s="294"/>
      <c r="C888" s="295"/>
      <c r="D888" s="297"/>
      <c r="E888" s="173" t="s">
        <v>1054</v>
      </c>
    </row>
    <row r="889" spans="1:5" x14ac:dyDescent="0.25">
      <c r="A889" s="298" t="s">
        <v>1495</v>
      </c>
      <c r="B889" s="300" t="s">
        <v>1496</v>
      </c>
      <c r="C889" s="301"/>
      <c r="D889" s="304" t="s">
        <v>41</v>
      </c>
      <c r="E889" s="170" t="s">
        <v>1053</v>
      </c>
    </row>
    <row r="890" spans="1:5" x14ac:dyDescent="0.25">
      <c r="A890" s="299"/>
      <c r="B890" s="302"/>
      <c r="C890" s="303"/>
      <c r="D890" s="305"/>
      <c r="E890" s="171" t="s">
        <v>1054</v>
      </c>
    </row>
    <row r="891" spans="1:5" x14ac:dyDescent="0.25">
      <c r="A891" s="290" t="s">
        <v>1497</v>
      </c>
      <c r="B891" s="292" t="s">
        <v>1496</v>
      </c>
      <c r="C891" s="293"/>
      <c r="D891" s="296" t="s">
        <v>41</v>
      </c>
      <c r="E891" s="172" t="s">
        <v>1053</v>
      </c>
    </row>
    <row r="892" spans="1:5" x14ac:dyDescent="0.25">
      <c r="A892" s="291"/>
      <c r="B892" s="294"/>
      <c r="C892" s="295"/>
      <c r="D892" s="297"/>
      <c r="E892" s="173" t="s">
        <v>1054</v>
      </c>
    </row>
    <row r="893" spans="1:5" x14ac:dyDescent="0.25">
      <c r="A893" s="298" t="s">
        <v>1498</v>
      </c>
      <c r="B893" s="300" t="s">
        <v>1496</v>
      </c>
      <c r="C893" s="301"/>
      <c r="D893" s="304" t="s">
        <v>41</v>
      </c>
      <c r="E893" s="170" t="s">
        <v>1053</v>
      </c>
    </row>
    <row r="894" spans="1:5" x14ac:dyDescent="0.25">
      <c r="A894" s="299"/>
      <c r="B894" s="302"/>
      <c r="C894" s="303"/>
      <c r="D894" s="305"/>
      <c r="E894" s="171" t="s">
        <v>1054</v>
      </c>
    </row>
    <row r="895" spans="1:5" x14ac:dyDescent="0.25">
      <c r="A895" s="290" t="s">
        <v>1499</v>
      </c>
      <c r="B895" s="292" t="s">
        <v>1496</v>
      </c>
      <c r="C895" s="293"/>
      <c r="D895" s="296" t="s">
        <v>41</v>
      </c>
      <c r="E895" s="172" t="s">
        <v>1053</v>
      </c>
    </row>
    <row r="896" spans="1:5" x14ac:dyDescent="0.25">
      <c r="A896" s="291"/>
      <c r="B896" s="294"/>
      <c r="C896" s="295"/>
      <c r="D896" s="297"/>
      <c r="E896" s="173" t="s">
        <v>1054</v>
      </c>
    </row>
    <row r="897" spans="1:5" x14ac:dyDescent="0.25">
      <c r="A897" s="298" t="s">
        <v>1500</v>
      </c>
      <c r="B897" s="300" t="s">
        <v>1496</v>
      </c>
      <c r="C897" s="301"/>
      <c r="D897" s="304" t="s">
        <v>41</v>
      </c>
      <c r="E897" s="170" t="s">
        <v>1053</v>
      </c>
    </row>
    <row r="898" spans="1:5" x14ac:dyDescent="0.25">
      <c r="A898" s="299"/>
      <c r="B898" s="302"/>
      <c r="C898" s="303"/>
      <c r="D898" s="305"/>
      <c r="E898" s="171" t="s">
        <v>1054</v>
      </c>
    </row>
    <row r="899" spans="1:5" x14ac:dyDescent="0.25">
      <c r="A899" s="290" t="s">
        <v>1501</v>
      </c>
      <c r="B899" s="292" t="s">
        <v>1496</v>
      </c>
      <c r="C899" s="293"/>
      <c r="D899" s="296" t="s">
        <v>41</v>
      </c>
      <c r="E899" s="172" t="s">
        <v>1053</v>
      </c>
    </row>
    <row r="900" spans="1:5" x14ac:dyDescent="0.25">
      <c r="A900" s="291"/>
      <c r="B900" s="294"/>
      <c r="C900" s="295"/>
      <c r="D900" s="297"/>
      <c r="E900" s="173" t="s">
        <v>1054</v>
      </c>
    </row>
    <row r="901" spans="1:5" x14ac:dyDescent="0.25">
      <c r="A901" s="298" t="s">
        <v>1502</v>
      </c>
      <c r="B901" s="300" t="s">
        <v>1496</v>
      </c>
      <c r="C901" s="301"/>
      <c r="D901" s="304" t="s">
        <v>41</v>
      </c>
      <c r="E901" s="170" t="s">
        <v>1053</v>
      </c>
    </row>
    <row r="902" spans="1:5" x14ac:dyDescent="0.25">
      <c r="A902" s="299"/>
      <c r="B902" s="302"/>
      <c r="C902" s="303"/>
      <c r="D902" s="305"/>
      <c r="E902" s="171" t="s">
        <v>1054</v>
      </c>
    </row>
    <row r="903" spans="1:5" x14ac:dyDescent="0.25">
      <c r="A903" s="290" t="s">
        <v>1162</v>
      </c>
      <c r="B903" s="292" t="s">
        <v>1496</v>
      </c>
      <c r="C903" s="293"/>
      <c r="D903" s="296" t="s">
        <v>41</v>
      </c>
      <c r="E903" s="172" t="s">
        <v>1053</v>
      </c>
    </row>
    <row r="904" spans="1:5" x14ac:dyDescent="0.25">
      <c r="A904" s="291"/>
      <c r="B904" s="294"/>
      <c r="C904" s="295"/>
      <c r="D904" s="297"/>
      <c r="E904" s="173" t="s">
        <v>1054</v>
      </c>
    </row>
    <row r="905" spans="1:5" x14ac:dyDescent="0.25">
      <c r="A905" s="298" t="s">
        <v>1503</v>
      </c>
      <c r="B905" s="300" t="s">
        <v>1496</v>
      </c>
      <c r="C905" s="301"/>
      <c r="D905" s="304" t="s">
        <v>41</v>
      </c>
      <c r="E905" s="170" t="s">
        <v>1053</v>
      </c>
    </row>
    <row r="906" spans="1:5" x14ac:dyDescent="0.25">
      <c r="A906" s="299"/>
      <c r="B906" s="302"/>
      <c r="C906" s="303"/>
      <c r="D906" s="305"/>
      <c r="E906" s="171" t="s">
        <v>1054</v>
      </c>
    </row>
    <row r="907" spans="1:5" x14ac:dyDescent="0.25">
      <c r="A907" s="290" t="s">
        <v>1504</v>
      </c>
      <c r="B907" s="292" t="s">
        <v>1496</v>
      </c>
      <c r="C907" s="293"/>
      <c r="D907" s="296" t="s">
        <v>41</v>
      </c>
      <c r="E907" s="172" t="s">
        <v>1053</v>
      </c>
    </row>
    <row r="908" spans="1:5" x14ac:dyDescent="0.25">
      <c r="A908" s="291"/>
      <c r="B908" s="294"/>
      <c r="C908" s="295"/>
      <c r="D908" s="297"/>
      <c r="E908" s="173" t="s">
        <v>1054</v>
      </c>
    </row>
    <row r="909" spans="1:5" x14ac:dyDescent="0.25">
      <c r="A909" s="298" t="s">
        <v>1505</v>
      </c>
      <c r="B909" s="300" t="s">
        <v>1496</v>
      </c>
      <c r="C909" s="301"/>
      <c r="D909" s="304" t="s">
        <v>41</v>
      </c>
      <c r="E909" s="170" t="s">
        <v>1053</v>
      </c>
    </row>
    <row r="910" spans="1:5" x14ac:dyDescent="0.25">
      <c r="A910" s="299"/>
      <c r="B910" s="302"/>
      <c r="C910" s="303"/>
      <c r="D910" s="305"/>
      <c r="E910" s="171" t="s">
        <v>1054</v>
      </c>
    </row>
    <row r="911" spans="1:5" x14ac:dyDescent="0.25">
      <c r="A911" s="290" t="s">
        <v>1474</v>
      </c>
      <c r="B911" s="292" t="s">
        <v>1496</v>
      </c>
      <c r="C911" s="293"/>
      <c r="D911" s="296" t="s">
        <v>41</v>
      </c>
      <c r="E911" s="172" t="s">
        <v>1053</v>
      </c>
    </row>
    <row r="912" spans="1:5" x14ac:dyDescent="0.25">
      <c r="A912" s="291"/>
      <c r="B912" s="294"/>
      <c r="C912" s="295"/>
      <c r="D912" s="297"/>
      <c r="E912" s="173" t="s">
        <v>1054</v>
      </c>
    </row>
    <row r="913" spans="1:5" x14ac:dyDescent="0.25">
      <c r="A913" s="298" t="s">
        <v>1506</v>
      </c>
      <c r="B913" s="300" t="s">
        <v>1507</v>
      </c>
      <c r="C913" s="301"/>
      <c r="D913" s="304" t="s">
        <v>41</v>
      </c>
      <c r="E913" s="170" t="s">
        <v>1053</v>
      </c>
    </row>
    <row r="914" spans="1:5" x14ac:dyDescent="0.25">
      <c r="A914" s="299"/>
      <c r="B914" s="302"/>
      <c r="C914" s="303"/>
      <c r="D914" s="305"/>
      <c r="E914" s="171" t="s">
        <v>1054</v>
      </c>
    </row>
    <row r="915" spans="1:5" x14ac:dyDescent="0.25">
      <c r="A915" s="290" t="s">
        <v>1508</v>
      </c>
      <c r="B915" s="292" t="s">
        <v>1507</v>
      </c>
      <c r="C915" s="293"/>
      <c r="D915" s="296" t="s">
        <v>41</v>
      </c>
      <c r="E915" s="172" t="s">
        <v>1053</v>
      </c>
    </row>
    <row r="916" spans="1:5" x14ac:dyDescent="0.25">
      <c r="A916" s="291"/>
      <c r="B916" s="294"/>
      <c r="C916" s="295"/>
      <c r="D916" s="297"/>
      <c r="E916" s="173" t="s">
        <v>1054</v>
      </c>
    </row>
    <row r="917" spans="1:5" x14ac:dyDescent="0.25">
      <c r="A917" s="298" t="s">
        <v>1509</v>
      </c>
      <c r="B917" s="300" t="s">
        <v>1507</v>
      </c>
      <c r="C917" s="301"/>
      <c r="D917" s="304" t="s">
        <v>41</v>
      </c>
      <c r="E917" s="170" t="s">
        <v>1053</v>
      </c>
    </row>
    <row r="918" spans="1:5" x14ac:dyDescent="0.25">
      <c r="A918" s="299"/>
      <c r="B918" s="302"/>
      <c r="C918" s="303"/>
      <c r="D918" s="305"/>
      <c r="E918" s="171" t="s">
        <v>1054</v>
      </c>
    </row>
    <row r="919" spans="1:5" x14ac:dyDescent="0.25">
      <c r="A919" s="290" t="s">
        <v>1510</v>
      </c>
      <c r="B919" s="292" t="s">
        <v>1507</v>
      </c>
      <c r="C919" s="293"/>
      <c r="D919" s="296" t="s">
        <v>41</v>
      </c>
      <c r="E919" s="172" t="s">
        <v>1053</v>
      </c>
    </row>
    <row r="920" spans="1:5" x14ac:dyDescent="0.25">
      <c r="A920" s="291"/>
      <c r="B920" s="294"/>
      <c r="C920" s="295"/>
      <c r="D920" s="297"/>
      <c r="E920" s="173" t="s">
        <v>1054</v>
      </c>
    </row>
    <row r="921" spans="1:5" x14ac:dyDescent="0.25">
      <c r="A921" s="298" t="s">
        <v>1511</v>
      </c>
      <c r="B921" s="300" t="s">
        <v>1507</v>
      </c>
      <c r="C921" s="301"/>
      <c r="D921" s="304" t="s">
        <v>41</v>
      </c>
      <c r="E921" s="170" t="s">
        <v>1053</v>
      </c>
    </row>
    <row r="922" spans="1:5" x14ac:dyDescent="0.25">
      <c r="A922" s="299"/>
      <c r="B922" s="302"/>
      <c r="C922" s="303"/>
      <c r="D922" s="305"/>
      <c r="E922" s="171" t="s">
        <v>1054</v>
      </c>
    </row>
    <row r="923" spans="1:5" x14ac:dyDescent="0.25">
      <c r="A923" s="290" t="s">
        <v>1512</v>
      </c>
      <c r="B923" s="292" t="s">
        <v>1507</v>
      </c>
      <c r="C923" s="293"/>
      <c r="D923" s="296" t="s">
        <v>41</v>
      </c>
      <c r="E923" s="172" t="s">
        <v>1053</v>
      </c>
    </row>
    <row r="924" spans="1:5" x14ac:dyDescent="0.25">
      <c r="A924" s="291"/>
      <c r="B924" s="294"/>
      <c r="C924" s="295"/>
      <c r="D924" s="297"/>
      <c r="E924" s="173" t="s">
        <v>1054</v>
      </c>
    </row>
    <row r="925" spans="1:5" x14ac:dyDescent="0.25">
      <c r="A925" s="298" t="s">
        <v>1513</v>
      </c>
      <c r="B925" s="300" t="s">
        <v>1514</v>
      </c>
      <c r="C925" s="301"/>
      <c r="D925" s="304" t="s">
        <v>41</v>
      </c>
      <c r="E925" s="170" t="s">
        <v>1053</v>
      </c>
    </row>
    <row r="926" spans="1:5" x14ac:dyDescent="0.25">
      <c r="A926" s="299"/>
      <c r="B926" s="302"/>
      <c r="C926" s="303"/>
      <c r="D926" s="305"/>
      <c r="E926" s="171" t="s">
        <v>1054</v>
      </c>
    </row>
    <row r="927" spans="1:5" x14ac:dyDescent="0.25">
      <c r="A927" s="290" t="s">
        <v>1515</v>
      </c>
      <c r="B927" s="292" t="s">
        <v>1514</v>
      </c>
      <c r="C927" s="293"/>
      <c r="D927" s="296" t="s">
        <v>41</v>
      </c>
      <c r="E927" s="172" t="s">
        <v>1053</v>
      </c>
    </row>
    <row r="928" spans="1:5" x14ac:dyDescent="0.25">
      <c r="A928" s="291"/>
      <c r="B928" s="294"/>
      <c r="C928" s="295"/>
      <c r="D928" s="297"/>
      <c r="E928" s="173" t="s">
        <v>1054</v>
      </c>
    </row>
    <row r="929" spans="1:5" x14ac:dyDescent="0.25">
      <c r="A929" s="298" t="s">
        <v>1516</v>
      </c>
      <c r="B929" s="300" t="s">
        <v>1514</v>
      </c>
      <c r="C929" s="301"/>
      <c r="D929" s="304" t="s">
        <v>41</v>
      </c>
      <c r="E929" s="170" t="s">
        <v>1053</v>
      </c>
    </row>
    <row r="930" spans="1:5" x14ac:dyDescent="0.25">
      <c r="A930" s="299"/>
      <c r="B930" s="302"/>
      <c r="C930" s="303"/>
      <c r="D930" s="305"/>
      <c r="E930" s="171" t="s">
        <v>1054</v>
      </c>
    </row>
    <row r="931" spans="1:5" x14ac:dyDescent="0.25">
      <c r="A931" s="290" t="s">
        <v>1517</v>
      </c>
      <c r="B931" s="292" t="s">
        <v>1514</v>
      </c>
      <c r="C931" s="293"/>
      <c r="D931" s="296" t="s">
        <v>41</v>
      </c>
      <c r="E931" s="172" t="s">
        <v>1053</v>
      </c>
    </row>
    <row r="932" spans="1:5" x14ac:dyDescent="0.25">
      <c r="A932" s="291"/>
      <c r="B932" s="294"/>
      <c r="C932" s="295"/>
      <c r="D932" s="297"/>
      <c r="E932" s="173" t="s">
        <v>1054</v>
      </c>
    </row>
    <row r="933" spans="1:5" x14ac:dyDescent="0.25">
      <c r="A933" s="298" t="s">
        <v>1518</v>
      </c>
      <c r="B933" s="300" t="s">
        <v>1514</v>
      </c>
      <c r="C933" s="301"/>
      <c r="D933" s="304" t="s">
        <v>41</v>
      </c>
      <c r="E933" s="170" t="s">
        <v>1053</v>
      </c>
    </row>
    <row r="934" spans="1:5" x14ac:dyDescent="0.25">
      <c r="A934" s="299"/>
      <c r="B934" s="302"/>
      <c r="C934" s="303"/>
      <c r="D934" s="305"/>
      <c r="E934" s="171" t="s">
        <v>1054</v>
      </c>
    </row>
    <row r="935" spans="1:5" x14ac:dyDescent="0.25">
      <c r="A935" s="290" t="s">
        <v>1519</v>
      </c>
      <c r="B935" s="292" t="s">
        <v>1514</v>
      </c>
      <c r="C935" s="293"/>
      <c r="D935" s="296" t="s">
        <v>41</v>
      </c>
      <c r="E935" s="172" t="s">
        <v>1053</v>
      </c>
    </row>
    <row r="936" spans="1:5" x14ac:dyDescent="0.25">
      <c r="A936" s="291"/>
      <c r="B936" s="294"/>
      <c r="C936" s="295"/>
      <c r="D936" s="297"/>
      <c r="E936" s="173" t="s">
        <v>1054</v>
      </c>
    </row>
    <row r="937" spans="1:5" x14ac:dyDescent="0.25">
      <c r="A937" s="298" t="s">
        <v>1520</v>
      </c>
      <c r="B937" s="300" t="s">
        <v>1514</v>
      </c>
      <c r="C937" s="301"/>
      <c r="D937" s="304" t="s">
        <v>41</v>
      </c>
      <c r="E937" s="170" t="s">
        <v>1053</v>
      </c>
    </row>
    <row r="938" spans="1:5" x14ac:dyDescent="0.25">
      <c r="A938" s="299"/>
      <c r="B938" s="302"/>
      <c r="C938" s="303"/>
      <c r="D938" s="305"/>
      <c r="E938" s="171" t="s">
        <v>1054</v>
      </c>
    </row>
    <row r="939" spans="1:5" x14ac:dyDescent="0.25">
      <c r="A939" s="290" t="s">
        <v>1521</v>
      </c>
      <c r="B939" s="292" t="s">
        <v>1514</v>
      </c>
      <c r="C939" s="293"/>
      <c r="D939" s="296" t="s">
        <v>41</v>
      </c>
      <c r="E939" s="172" t="s">
        <v>1053</v>
      </c>
    </row>
    <row r="940" spans="1:5" x14ac:dyDescent="0.25">
      <c r="A940" s="291"/>
      <c r="B940" s="294"/>
      <c r="C940" s="295"/>
      <c r="D940" s="297"/>
      <c r="E940" s="173" t="s">
        <v>1054</v>
      </c>
    </row>
    <row r="941" spans="1:5" x14ac:dyDescent="0.25">
      <c r="A941" s="298" t="s">
        <v>1172</v>
      </c>
      <c r="B941" s="300" t="s">
        <v>1522</v>
      </c>
      <c r="C941" s="301"/>
      <c r="D941" s="304" t="s">
        <v>41</v>
      </c>
      <c r="E941" s="170" t="s">
        <v>1053</v>
      </c>
    </row>
    <row r="942" spans="1:5" x14ac:dyDescent="0.25">
      <c r="A942" s="299"/>
      <c r="B942" s="302"/>
      <c r="C942" s="303"/>
      <c r="D942" s="305"/>
      <c r="E942" s="171" t="s">
        <v>1054</v>
      </c>
    </row>
    <row r="943" spans="1:5" x14ac:dyDescent="0.25">
      <c r="A943" s="290" t="s">
        <v>1523</v>
      </c>
      <c r="B943" s="292" t="s">
        <v>1522</v>
      </c>
      <c r="C943" s="293"/>
      <c r="D943" s="296" t="s">
        <v>41</v>
      </c>
      <c r="E943" s="172" t="s">
        <v>1053</v>
      </c>
    </row>
    <row r="944" spans="1:5" x14ac:dyDescent="0.25">
      <c r="A944" s="291"/>
      <c r="B944" s="294"/>
      <c r="C944" s="295"/>
      <c r="D944" s="297"/>
      <c r="E944" s="173" t="s">
        <v>1054</v>
      </c>
    </row>
    <row r="945" spans="1:5" x14ac:dyDescent="0.25">
      <c r="A945" s="298" t="s">
        <v>1524</v>
      </c>
      <c r="B945" s="300" t="s">
        <v>1522</v>
      </c>
      <c r="C945" s="301"/>
      <c r="D945" s="304" t="s">
        <v>41</v>
      </c>
      <c r="E945" s="170" t="s">
        <v>1053</v>
      </c>
    </row>
    <row r="946" spans="1:5" x14ac:dyDescent="0.25">
      <c r="A946" s="299"/>
      <c r="B946" s="302"/>
      <c r="C946" s="303"/>
      <c r="D946" s="305"/>
      <c r="E946" s="171" t="s">
        <v>1054</v>
      </c>
    </row>
    <row r="947" spans="1:5" x14ac:dyDescent="0.25">
      <c r="A947" s="290" t="s">
        <v>1525</v>
      </c>
      <c r="B947" s="292" t="s">
        <v>1526</v>
      </c>
      <c r="C947" s="293"/>
      <c r="D947" s="296" t="s">
        <v>41</v>
      </c>
      <c r="E947" s="172" t="s">
        <v>1053</v>
      </c>
    </row>
    <row r="948" spans="1:5" x14ac:dyDescent="0.25">
      <c r="A948" s="291"/>
      <c r="B948" s="294"/>
      <c r="C948" s="295"/>
      <c r="D948" s="297"/>
      <c r="E948" s="173" t="s">
        <v>1054</v>
      </c>
    </row>
    <row r="949" spans="1:5" x14ac:dyDescent="0.25">
      <c r="A949" s="298" t="s">
        <v>1527</v>
      </c>
      <c r="B949" s="300" t="s">
        <v>1526</v>
      </c>
      <c r="C949" s="301"/>
      <c r="D949" s="304" t="s">
        <v>41</v>
      </c>
      <c r="E949" s="170" t="s">
        <v>1053</v>
      </c>
    </row>
    <row r="950" spans="1:5" x14ac:dyDescent="0.25">
      <c r="A950" s="299"/>
      <c r="B950" s="302"/>
      <c r="C950" s="303"/>
      <c r="D950" s="305"/>
      <c r="E950" s="171" t="s">
        <v>1054</v>
      </c>
    </row>
    <row r="951" spans="1:5" x14ac:dyDescent="0.25">
      <c r="A951" s="290" t="s">
        <v>1528</v>
      </c>
      <c r="B951" s="292" t="s">
        <v>1526</v>
      </c>
      <c r="C951" s="293"/>
      <c r="D951" s="296" t="s">
        <v>41</v>
      </c>
      <c r="E951" s="172" t="s">
        <v>1053</v>
      </c>
    </row>
    <row r="952" spans="1:5" x14ac:dyDescent="0.25">
      <c r="A952" s="291"/>
      <c r="B952" s="294"/>
      <c r="C952" s="295"/>
      <c r="D952" s="297"/>
      <c r="E952" s="173" t="s">
        <v>1054</v>
      </c>
    </row>
    <row r="953" spans="1:5" x14ac:dyDescent="0.25">
      <c r="A953" s="298" t="s">
        <v>1529</v>
      </c>
      <c r="B953" s="300" t="s">
        <v>1526</v>
      </c>
      <c r="C953" s="301"/>
      <c r="D953" s="304" t="s">
        <v>41</v>
      </c>
      <c r="E953" s="170" t="s">
        <v>1053</v>
      </c>
    </row>
    <row r="954" spans="1:5" x14ac:dyDescent="0.25">
      <c r="A954" s="299"/>
      <c r="B954" s="302"/>
      <c r="C954" s="303"/>
      <c r="D954" s="305"/>
      <c r="E954" s="171" t="s">
        <v>1054</v>
      </c>
    </row>
    <row r="955" spans="1:5" x14ac:dyDescent="0.25">
      <c r="A955" s="290" t="s">
        <v>1530</v>
      </c>
      <c r="B955" s="292" t="s">
        <v>1526</v>
      </c>
      <c r="C955" s="293"/>
      <c r="D955" s="296" t="s">
        <v>41</v>
      </c>
      <c r="E955" s="172" t="s">
        <v>1053</v>
      </c>
    </row>
    <row r="956" spans="1:5" x14ac:dyDescent="0.25">
      <c r="A956" s="291"/>
      <c r="B956" s="294"/>
      <c r="C956" s="295"/>
      <c r="D956" s="297"/>
      <c r="E956" s="173" t="s">
        <v>1054</v>
      </c>
    </row>
    <row r="957" spans="1:5" x14ac:dyDescent="0.25">
      <c r="A957" s="298" t="s">
        <v>1531</v>
      </c>
      <c r="B957" s="300" t="s">
        <v>1526</v>
      </c>
      <c r="C957" s="301"/>
      <c r="D957" s="304" t="s">
        <v>41</v>
      </c>
      <c r="E957" s="170" t="s">
        <v>1053</v>
      </c>
    </row>
    <row r="958" spans="1:5" x14ac:dyDescent="0.25">
      <c r="A958" s="299"/>
      <c r="B958" s="302"/>
      <c r="C958" s="303"/>
      <c r="D958" s="305"/>
      <c r="E958" s="171" t="s">
        <v>1054</v>
      </c>
    </row>
    <row r="959" spans="1:5" x14ac:dyDescent="0.25">
      <c r="A959" s="290" t="s">
        <v>1532</v>
      </c>
      <c r="B959" s="292" t="s">
        <v>1526</v>
      </c>
      <c r="C959" s="293"/>
      <c r="D959" s="296" t="s">
        <v>41</v>
      </c>
      <c r="E959" s="172" t="s">
        <v>1053</v>
      </c>
    </row>
    <row r="960" spans="1:5" x14ac:dyDescent="0.25">
      <c r="A960" s="291"/>
      <c r="B960" s="294"/>
      <c r="C960" s="295"/>
      <c r="D960" s="297"/>
      <c r="E960" s="173" t="s">
        <v>1054</v>
      </c>
    </row>
    <row r="961" spans="1:5" x14ac:dyDescent="0.25">
      <c r="A961" s="298" t="s">
        <v>1533</v>
      </c>
      <c r="B961" s="300" t="s">
        <v>1526</v>
      </c>
      <c r="C961" s="301"/>
      <c r="D961" s="304" t="s">
        <v>41</v>
      </c>
      <c r="E961" s="170" t="s">
        <v>1053</v>
      </c>
    </row>
    <row r="962" spans="1:5" x14ac:dyDescent="0.25">
      <c r="A962" s="299"/>
      <c r="B962" s="302"/>
      <c r="C962" s="303"/>
      <c r="D962" s="305"/>
      <c r="E962" s="171" t="s">
        <v>1054</v>
      </c>
    </row>
    <row r="963" spans="1:5" x14ac:dyDescent="0.25">
      <c r="A963" s="290" t="s">
        <v>1534</v>
      </c>
      <c r="B963" s="292" t="s">
        <v>1526</v>
      </c>
      <c r="C963" s="293"/>
      <c r="D963" s="296" t="s">
        <v>41</v>
      </c>
      <c r="E963" s="172" t="s">
        <v>1053</v>
      </c>
    </row>
    <row r="964" spans="1:5" x14ac:dyDescent="0.25">
      <c r="A964" s="291"/>
      <c r="B964" s="294"/>
      <c r="C964" s="295"/>
      <c r="D964" s="297"/>
      <c r="E964" s="173" t="s">
        <v>1054</v>
      </c>
    </row>
    <row r="965" spans="1:5" x14ac:dyDescent="0.25">
      <c r="A965" s="298" t="s">
        <v>1535</v>
      </c>
      <c r="B965" s="300" t="s">
        <v>1526</v>
      </c>
      <c r="C965" s="301"/>
      <c r="D965" s="304" t="s">
        <v>41</v>
      </c>
      <c r="E965" s="170" t="s">
        <v>1053</v>
      </c>
    </row>
    <row r="966" spans="1:5" x14ac:dyDescent="0.25">
      <c r="A966" s="299"/>
      <c r="B966" s="302"/>
      <c r="C966" s="303"/>
      <c r="D966" s="305"/>
      <c r="E966" s="171" t="s">
        <v>1054</v>
      </c>
    </row>
    <row r="967" spans="1:5" x14ac:dyDescent="0.25">
      <c r="A967" s="290" t="s">
        <v>1536</v>
      </c>
      <c r="B967" s="292" t="s">
        <v>1526</v>
      </c>
      <c r="C967" s="293"/>
      <c r="D967" s="296" t="s">
        <v>41</v>
      </c>
      <c r="E967" s="172" t="s">
        <v>1053</v>
      </c>
    </row>
    <row r="968" spans="1:5" x14ac:dyDescent="0.25">
      <c r="A968" s="291"/>
      <c r="B968" s="294"/>
      <c r="C968" s="295"/>
      <c r="D968" s="297"/>
      <c r="E968" s="173" t="s">
        <v>1054</v>
      </c>
    </row>
    <row r="969" spans="1:5" x14ac:dyDescent="0.25">
      <c r="A969" s="298" t="s">
        <v>1537</v>
      </c>
      <c r="B969" s="300" t="s">
        <v>1526</v>
      </c>
      <c r="C969" s="301"/>
      <c r="D969" s="304" t="s">
        <v>41</v>
      </c>
      <c r="E969" s="170" t="s">
        <v>1053</v>
      </c>
    </row>
    <row r="970" spans="1:5" x14ac:dyDescent="0.25">
      <c r="A970" s="299"/>
      <c r="B970" s="302"/>
      <c r="C970" s="303"/>
      <c r="D970" s="305"/>
      <c r="E970" s="171" t="s">
        <v>1054</v>
      </c>
    </row>
    <row r="971" spans="1:5" x14ac:dyDescent="0.25">
      <c r="A971" s="290" t="s">
        <v>1172</v>
      </c>
      <c r="B971" s="292" t="s">
        <v>1526</v>
      </c>
      <c r="C971" s="293"/>
      <c r="D971" s="296" t="s">
        <v>41</v>
      </c>
      <c r="E971" s="172" t="s">
        <v>1053</v>
      </c>
    </row>
    <row r="972" spans="1:5" x14ac:dyDescent="0.25">
      <c r="A972" s="291"/>
      <c r="B972" s="294"/>
      <c r="C972" s="295"/>
      <c r="D972" s="297"/>
      <c r="E972" s="173" t="s">
        <v>1054</v>
      </c>
    </row>
    <row r="973" spans="1:5" x14ac:dyDescent="0.25">
      <c r="A973" s="298" t="s">
        <v>1538</v>
      </c>
      <c r="B973" s="300" t="s">
        <v>1526</v>
      </c>
      <c r="C973" s="301"/>
      <c r="D973" s="304" t="s">
        <v>41</v>
      </c>
      <c r="E973" s="170" t="s">
        <v>1053</v>
      </c>
    </row>
    <row r="974" spans="1:5" x14ac:dyDescent="0.25">
      <c r="A974" s="299"/>
      <c r="B974" s="302"/>
      <c r="C974" s="303"/>
      <c r="D974" s="305"/>
      <c r="E974" s="171" t="s">
        <v>1054</v>
      </c>
    </row>
    <row r="975" spans="1:5" x14ac:dyDescent="0.25">
      <c r="A975" s="290" t="s">
        <v>1539</v>
      </c>
      <c r="B975" s="292" t="s">
        <v>1526</v>
      </c>
      <c r="C975" s="293"/>
      <c r="D975" s="296" t="s">
        <v>41</v>
      </c>
      <c r="E975" s="172" t="s">
        <v>1053</v>
      </c>
    </row>
    <row r="976" spans="1:5" x14ac:dyDescent="0.25">
      <c r="A976" s="291"/>
      <c r="B976" s="294"/>
      <c r="C976" s="295"/>
      <c r="D976" s="297"/>
      <c r="E976" s="173" t="s">
        <v>1054</v>
      </c>
    </row>
    <row r="977" spans="1:5" x14ac:dyDescent="0.25">
      <c r="A977" s="298" t="s">
        <v>1540</v>
      </c>
      <c r="B977" s="300" t="s">
        <v>1526</v>
      </c>
      <c r="C977" s="301"/>
      <c r="D977" s="304" t="s">
        <v>41</v>
      </c>
      <c r="E977" s="170" t="s">
        <v>1053</v>
      </c>
    </row>
    <row r="978" spans="1:5" x14ac:dyDescent="0.25">
      <c r="A978" s="299"/>
      <c r="B978" s="302"/>
      <c r="C978" s="303"/>
      <c r="D978" s="305"/>
      <c r="E978" s="171" t="s">
        <v>1054</v>
      </c>
    </row>
    <row r="979" spans="1:5" x14ac:dyDescent="0.25">
      <c r="A979" s="290" t="s">
        <v>1541</v>
      </c>
      <c r="B979" s="292" t="s">
        <v>1542</v>
      </c>
      <c r="C979" s="293"/>
      <c r="D979" s="296" t="s">
        <v>41</v>
      </c>
      <c r="E979" s="172" t="s">
        <v>1053</v>
      </c>
    </row>
    <row r="980" spans="1:5" x14ac:dyDescent="0.25">
      <c r="A980" s="291"/>
      <c r="B980" s="294"/>
      <c r="C980" s="295"/>
      <c r="D980" s="297"/>
      <c r="E980" s="173" t="s">
        <v>1054</v>
      </c>
    </row>
    <row r="981" spans="1:5" x14ac:dyDescent="0.25">
      <c r="A981" s="298" t="s">
        <v>1543</v>
      </c>
      <c r="B981" s="300" t="s">
        <v>1542</v>
      </c>
      <c r="C981" s="301"/>
      <c r="D981" s="304" t="s">
        <v>41</v>
      </c>
      <c r="E981" s="170" t="s">
        <v>1053</v>
      </c>
    </row>
    <row r="982" spans="1:5" x14ac:dyDescent="0.25">
      <c r="A982" s="299"/>
      <c r="B982" s="302"/>
      <c r="C982" s="303"/>
      <c r="D982" s="305"/>
      <c r="E982" s="171" t="s">
        <v>1054</v>
      </c>
    </row>
    <row r="983" spans="1:5" x14ac:dyDescent="0.25">
      <c r="A983" s="290" t="s">
        <v>1544</v>
      </c>
      <c r="B983" s="292" t="s">
        <v>1542</v>
      </c>
      <c r="C983" s="293"/>
      <c r="D983" s="296" t="s">
        <v>41</v>
      </c>
      <c r="E983" s="172" t="s">
        <v>1053</v>
      </c>
    </row>
    <row r="984" spans="1:5" x14ac:dyDescent="0.25">
      <c r="A984" s="291"/>
      <c r="B984" s="294"/>
      <c r="C984" s="295"/>
      <c r="D984" s="297"/>
      <c r="E984" s="173" t="s">
        <v>1054</v>
      </c>
    </row>
    <row r="985" spans="1:5" x14ac:dyDescent="0.25">
      <c r="A985" s="298" t="s">
        <v>1545</v>
      </c>
      <c r="B985" s="300" t="s">
        <v>1542</v>
      </c>
      <c r="C985" s="301"/>
      <c r="D985" s="304" t="s">
        <v>41</v>
      </c>
      <c r="E985" s="170" t="s">
        <v>1053</v>
      </c>
    </row>
    <row r="986" spans="1:5" x14ac:dyDescent="0.25">
      <c r="A986" s="299"/>
      <c r="B986" s="302"/>
      <c r="C986" s="303"/>
      <c r="D986" s="305"/>
      <c r="E986" s="171" t="s">
        <v>1054</v>
      </c>
    </row>
    <row r="987" spans="1:5" x14ac:dyDescent="0.25">
      <c r="A987" s="290" t="s">
        <v>1546</v>
      </c>
      <c r="B987" s="292" t="s">
        <v>1542</v>
      </c>
      <c r="C987" s="293"/>
      <c r="D987" s="296" t="s">
        <v>41</v>
      </c>
      <c r="E987" s="172" t="s">
        <v>1053</v>
      </c>
    </row>
    <row r="988" spans="1:5" x14ac:dyDescent="0.25">
      <c r="A988" s="291"/>
      <c r="B988" s="294"/>
      <c r="C988" s="295"/>
      <c r="D988" s="297"/>
      <c r="E988" s="173" t="s">
        <v>1054</v>
      </c>
    </row>
    <row r="989" spans="1:5" x14ac:dyDescent="0.25">
      <c r="A989" s="298" t="s">
        <v>1547</v>
      </c>
      <c r="B989" s="300" t="s">
        <v>1548</v>
      </c>
      <c r="C989" s="301"/>
      <c r="D989" s="304" t="s">
        <v>41</v>
      </c>
      <c r="E989" s="170" t="s">
        <v>1053</v>
      </c>
    </row>
    <row r="990" spans="1:5" x14ac:dyDescent="0.25">
      <c r="A990" s="299"/>
      <c r="B990" s="302"/>
      <c r="C990" s="303"/>
      <c r="D990" s="305"/>
      <c r="E990" s="171" t="s">
        <v>1054</v>
      </c>
    </row>
    <row r="991" spans="1:5" x14ac:dyDescent="0.25">
      <c r="A991" s="290" t="s">
        <v>1549</v>
      </c>
      <c r="B991" s="292" t="s">
        <v>1548</v>
      </c>
      <c r="C991" s="293"/>
      <c r="D991" s="296" t="s">
        <v>41</v>
      </c>
      <c r="E991" s="172" t="s">
        <v>1053</v>
      </c>
    </row>
    <row r="992" spans="1:5" x14ac:dyDescent="0.25">
      <c r="A992" s="291"/>
      <c r="B992" s="294"/>
      <c r="C992" s="295"/>
      <c r="D992" s="297"/>
      <c r="E992" s="173" t="s">
        <v>1054</v>
      </c>
    </row>
    <row r="993" spans="1:5" x14ac:dyDescent="0.25">
      <c r="A993" s="298" t="s">
        <v>1550</v>
      </c>
      <c r="B993" s="300" t="s">
        <v>1548</v>
      </c>
      <c r="C993" s="301"/>
      <c r="D993" s="304" t="s">
        <v>41</v>
      </c>
      <c r="E993" s="170" t="s">
        <v>1053</v>
      </c>
    </row>
    <row r="994" spans="1:5" x14ac:dyDescent="0.25">
      <c r="A994" s="299"/>
      <c r="B994" s="302"/>
      <c r="C994" s="303"/>
      <c r="D994" s="305"/>
      <c r="E994" s="171" t="s">
        <v>1054</v>
      </c>
    </row>
    <row r="995" spans="1:5" x14ac:dyDescent="0.25">
      <c r="A995" s="290" t="s">
        <v>1551</v>
      </c>
      <c r="B995" s="292" t="s">
        <v>1548</v>
      </c>
      <c r="C995" s="293"/>
      <c r="D995" s="296" t="s">
        <v>41</v>
      </c>
      <c r="E995" s="172" t="s">
        <v>1053</v>
      </c>
    </row>
    <row r="996" spans="1:5" x14ac:dyDescent="0.25">
      <c r="A996" s="291"/>
      <c r="B996" s="294"/>
      <c r="C996" s="295"/>
      <c r="D996" s="297"/>
      <c r="E996" s="173" t="s">
        <v>1054</v>
      </c>
    </row>
    <row r="997" spans="1:5" x14ac:dyDescent="0.25">
      <c r="A997" s="298" t="s">
        <v>1552</v>
      </c>
      <c r="B997" s="300" t="s">
        <v>1548</v>
      </c>
      <c r="C997" s="301"/>
      <c r="D997" s="304" t="s">
        <v>41</v>
      </c>
      <c r="E997" s="170" t="s">
        <v>1053</v>
      </c>
    </row>
    <row r="998" spans="1:5" x14ac:dyDescent="0.25">
      <c r="A998" s="299"/>
      <c r="B998" s="302"/>
      <c r="C998" s="303"/>
      <c r="D998" s="305"/>
      <c r="E998" s="171" t="s">
        <v>1054</v>
      </c>
    </row>
    <row r="999" spans="1:5" x14ac:dyDescent="0.25">
      <c r="A999" s="290" t="s">
        <v>1553</v>
      </c>
      <c r="B999" s="292" t="s">
        <v>1548</v>
      </c>
      <c r="C999" s="293"/>
      <c r="D999" s="296" t="s">
        <v>41</v>
      </c>
      <c r="E999" s="172" t="s">
        <v>1053</v>
      </c>
    </row>
    <row r="1000" spans="1:5" x14ac:dyDescent="0.25">
      <c r="A1000" s="291"/>
      <c r="B1000" s="294"/>
      <c r="C1000" s="295"/>
      <c r="D1000" s="297"/>
      <c r="E1000" s="173" t="s">
        <v>1054</v>
      </c>
    </row>
    <row r="1001" spans="1:5" x14ac:dyDescent="0.25">
      <c r="A1001" s="298" t="s">
        <v>1554</v>
      </c>
      <c r="B1001" s="300" t="s">
        <v>1548</v>
      </c>
      <c r="C1001" s="301"/>
      <c r="D1001" s="304" t="s">
        <v>41</v>
      </c>
      <c r="E1001" s="170" t="s">
        <v>1053</v>
      </c>
    </row>
    <row r="1002" spans="1:5" x14ac:dyDescent="0.25">
      <c r="A1002" s="299"/>
      <c r="B1002" s="302"/>
      <c r="C1002" s="303"/>
      <c r="D1002" s="305"/>
      <c r="E1002" s="171" t="s">
        <v>1054</v>
      </c>
    </row>
    <row r="1003" spans="1:5" x14ac:dyDescent="0.25">
      <c r="A1003" s="290" t="s">
        <v>1555</v>
      </c>
      <c r="B1003" s="292" t="s">
        <v>1548</v>
      </c>
      <c r="C1003" s="293"/>
      <c r="D1003" s="296" t="s">
        <v>41</v>
      </c>
      <c r="E1003" s="172" t="s">
        <v>1053</v>
      </c>
    </row>
    <row r="1004" spans="1:5" x14ac:dyDescent="0.25">
      <c r="A1004" s="291"/>
      <c r="B1004" s="294"/>
      <c r="C1004" s="295"/>
      <c r="D1004" s="297"/>
      <c r="E1004" s="173" t="s">
        <v>1054</v>
      </c>
    </row>
    <row r="1005" spans="1:5" x14ac:dyDescent="0.25">
      <c r="A1005" s="298" t="s">
        <v>1556</v>
      </c>
      <c r="B1005" s="300" t="s">
        <v>1557</v>
      </c>
      <c r="C1005" s="301"/>
      <c r="D1005" s="304" t="s">
        <v>41</v>
      </c>
      <c r="E1005" s="170" t="s">
        <v>1053</v>
      </c>
    </row>
    <row r="1006" spans="1:5" x14ac:dyDescent="0.25">
      <c r="A1006" s="299"/>
      <c r="B1006" s="302"/>
      <c r="C1006" s="303"/>
      <c r="D1006" s="305"/>
      <c r="E1006" s="171" t="s">
        <v>1054</v>
      </c>
    </row>
    <row r="1007" spans="1:5" x14ac:dyDescent="0.25">
      <c r="A1007" s="290" t="s">
        <v>1065</v>
      </c>
      <c r="B1007" s="292" t="s">
        <v>1557</v>
      </c>
      <c r="C1007" s="293"/>
      <c r="D1007" s="296" t="s">
        <v>41</v>
      </c>
      <c r="E1007" s="172" t="s">
        <v>1053</v>
      </c>
    </row>
    <row r="1008" spans="1:5" x14ac:dyDescent="0.25">
      <c r="A1008" s="291"/>
      <c r="B1008" s="294"/>
      <c r="C1008" s="295"/>
      <c r="D1008" s="297"/>
      <c r="E1008" s="173" t="s">
        <v>1054</v>
      </c>
    </row>
    <row r="1009" spans="1:5" x14ac:dyDescent="0.25">
      <c r="A1009" s="298" t="s">
        <v>1558</v>
      </c>
      <c r="B1009" s="300" t="s">
        <v>1557</v>
      </c>
      <c r="C1009" s="301"/>
      <c r="D1009" s="304" t="s">
        <v>41</v>
      </c>
      <c r="E1009" s="170" t="s">
        <v>1053</v>
      </c>
    </row>
    <row r="1010" spans="1:5" x14ac:dyDescent="0.25">
      <c r="A1010" s="299"/>
      <c r="B1010" s="302"/>
      <c r="C1010" s="303"/>
      <c r="D1010" s="305"/>
      <c r="E1010" s="171" t="s">
        <v>1054</v>
      </c>
    </row>
    <row r="1011" spans="1:5" x14ac:dyDescent="0.25">
      <c r="A1011" s="290" t="s">
        <v>1559</v>
      </c>
      <c r="B1011" s="292" t="s">
        <v>1557</v>
      </c>
      <c r="C1011" s="293"/>
      <c r="D1011" s="296" t="s">
        <v>41</v>
      </c>
      <c r="E1011" s="172" t="s">
        <v>1053</v>
      </c>
    </row>
    <row r="1012" spans="1:5" x14ac:dyDescent="0.25">
      <c r="A1012" s="291"/>
      <c r="B1012" s="294"/>
      <c r="C1012" s="295"/>
      <c r="D1012" s="297"/>
      <c r="E1012" s="173" t="s">
        <v>1054</v>
      </c>
    </row>
    <row r="1013" spans="1:5" x14ac:dyDescent="0.25">
      <c r="A1013" s="298" t="s">
        <v>1560</v>
      </c>
      <c r="B1013" s="300" t="s">
        <v>1557</v>
      </c>
      <c r="C1013" s="301"/>
      <c r="D1013" s="304" t="s">
        <v>41</v>
      </c>
      <c r="E1013" s="170" t="s">
        <v>1053</v>
      </c>
    </row>
    <row r="1014" spans="1:5" x14ac:dyDescent="0.25">
      <c r="A1014" s="299"/>
      <c r="B1014" s="302"/>
      <c r="C1014" s="303"/>
      <c r="D1014" s="305"/>
      <c r="E1014" s="171" t="s">
        <v>1054</v>
      </c>
    </row>
    <row r="1015" spans="1:5" x14ac:dyDescent="0.25">
      <c r="A1015" s="290" t="s">
        <v>1561</v>
      </c>
      <c r="B1015" s="292" t="s">
        <v>1557</v>
      </c>
      <c r="C1015" s="293"/>
      <c r="D1015" s="296" t="s">
        <v>41</v>
      </c>
      <c r="E1015" s="172" t="s">
        <v>1053</v>
      </c>
    </row>
    <row r="1016" spans="1:5" x14ac:dyDescent="0.25">
      <c r="A1016" s="291"/>
      <c r="B1016" s="294"/>
      <c r="C1016" s="295"/>
      <c r="D1016" s="297"/>
      <c r="E1016" s="173" t="s">
        <v>1054</v>
      </c>
    </row>
    <row r="1017" spans="1:5" x14ac:dyDescent="0.25">
      <c r="A1017" s="298" t="s">
        <v>1562</v>
      </c>
      <c r="B1017" s="300" t="s">
        <v>1557</v>
      </c>
      <c r="C1017" s="301"/>
      <c r="D1017" s="304" t="s">
        <v>41</v>
      </c>
      <c r="E1017" s="170" t="s">
        <v>1053</v>
      </c>
    </row>
    <row r="1018" spans="1:5" x14ac:dyDescent="0.25">
      <c r="A1018" s="299"/>
      <c r="B1018" s="302"/>
      <c r="C1018" s="303"/>
      <c r="D1018" s="305"/>
      <c r="E1018" s="171" t="s">
        <v>1054</v>
      </c>
    </row>
    <row r="1019" spans="1:5" x14ac:dyDescent="0.25">
      <c r="A1019" s="290" t="s">
        <v>1563</v>
      </c>
      <c r="B1019" s="292" t="s">
        <v>1557</v>
      </c>
      <c r="C1019" s="293"/>
      <c r="D1019" s="296" t="s">
        <v>41</v>
      </c>
      <c r="E1019" s="172" t="s">
        <v>1053</v>
      </c>
    </row>
    <row r="1020" spans="1:5" x14ac:dyDescent="0.25">
      <c r="A1020" s="291"/>
      <c r="B1020" s="294"/>
      <c r="C1020" s="295"/>
      <c r="D1020" s="297"/>
      <c r="E1020" s="173" t="s">
        <v>1054</v>
      </c>
    </row>
    <row r="1021" spans="1:5" x14ac:dyDescent="0.25">
      <c r="A1021" s="298" t="s">
        <v>1564</v>
      </c>
      <c r="B1021" s="300" t="s">
        <v>1557</v>
      </c>
      <c r="C1021" s="301"/>
      <c r="D1021" s="304" t="s">
        <v>41</v>
      </c>
      <c r="E1021" s="170" t="s">
        <v>1053</v>
      </c>
    </row>
    <row r="1022" spans="1:5" x14ac:dyDescent="0.25">
      <c r="A1022" s="299"/>
      <c r="B1022" s="302"/>
      <c r="C1022" s="303"/>
      <c r="D1022" s="305"/>
      <c r="E1022" s="171" t="s">
        <v>1054</v>
      </c>
    </row>
    <row r="1023" spans="1:5" x14ac:dyDescent="0.25">
      <c r="A1023" s="290" t="s">
        <v>1565</v>
      </c>
      <c r="B1023" s="292" t="s">
        <v>1557</v>
      </c>
      <c r="C1023" s="293"/>
      <c r="D1023" s="296" t="s">
        <v>41</v>
      </c>
      <c r="E1023" s="172" t="s">
        <v>1053</v>
      </c>
    </row>
    <row r="1024" spans="1:5" x14ac:dyDescent="0.25">
      <c r="A1024" s="291"/>
      <c r="B1024" s="294"/>
      <c r="C1024" s="295"/>
      <c r="D1024" s="297"/>
      <c r="E1024" s="173" t="s">
        <v>1054</v>
      </c>
    </row>
    <row r="1025" spans="1:5" x14ac:dyDescent="0.25">
      <c r="A1025" s="298" t="s">
        <v>1566</v>
      </c>
      <c r="B1025" s="300" t="s">
        <v>1567</v>
      </c>
      <c r="C1025" s="301"/>
      <c r="D1025" s="304" t="s">
        <v>41</v>
      </c>
      <c r="E1025" s="170" t="s">
        <v>1053</v>
      </c>
    </row>
    <row r="1026" spans="1:5" x14ac:dyDescent="0.25">
      <c r="A1026" s="299"/>
      <c r="B1026" s="302"/>
      <c r="C1026" s="303"/>
      <c r="D1026" s="305"/>
      <c r="E1026" s="171" t="s">
        <v>1054</v>
      </c>
    </row>
    <row r="1027" spans="1:5" x14ac:dyDescent="0.25">
      <c r="A1027" s="290" t="s">
        <v>1568</v>
      </c>
      <c r="B1027" s="292" t="s">
        <v>1567</v>
      </c>
      <c r="C1027" s="293"/>
      <c r="D1027" s="296" t="s">
        <v>41</v>
      </c>
      <c r="E1027" s="172" t="s">
        <v>1053</v>
      </c>
    </row>
    <row r="1028" spans="1:5" x14ac:dyDescent="0.25">
      <c r="A1028" s="291"/>
      <c r="B1028" s="294"/>
      <c r="C1028" s="295"/>
      <c r="D1028" s="297"/>
      <c r="E1028" s="173" t="s">
        <v>1054</v>
      </c>
    </row>
    <row r="1029" spans="1:5" x14ac:dyDescent="0.25">
      <c r="A1029" s="298" t="s">
        <v>1569</v>
      </c>
      <c r="B1029" s="300" t="s">
        <v>1567</v>
      </c>
      <c r="C1029" s="301"/>
      <c r="D1029" s="304" t="s">
        <v>41</v>
      </c>
      <c r="E1029" s="170" t="s">
        <v>1053</v>
      </c>
    </row>
    <row r="1030" spans="1:5" x14ac:dyDescent="0.25">
      <c r="A1030" s="299"/>
      <c r="B1030" s="302"/>
      <c r="C1030" s="303"/>
      <c r="D1030" s="305"/>
      <c r="E1030" s="171" t="s">
        <v>1054</v>
      </c>
    </row>
    <row r="1031" spans="1:5" x14ac:dyDescent="0.25">
      <c r="A1031" s="290" t="s">
        <v>1570</v>
      </c>
      <c r="B1031" s="292" t="s">
        <v>1567</v>
      </c>
      <c r="C1031" s="293"/>
      <c r="D1031" s="296" t="s">
        <v>41</v>
      </c>
      <c r="E1031" s="172" t="s">
        <v>1053</v>
      </c>
    </row>
    <row r="1032" spans="1:5" x14ac:dyDescent="0.25">
      <c r="A1032" s="291"/>
      <c r="B1032" s="294"/>
      <c r="C1032" s="295"/>
      <c r="D1032" s="297"/>
      <c r="E1032" s="173" t="s">
        <v>1054</v>
      </c>
    </row>
    <row r="1033" spans="1:5" x14ac:dyDescent="0.25">
      <c r="A1033" s="298" t="s">
        <v>1571</v>
      </c>
      <c r="B1033" s="300" t="s">
        <v>1567</v>
      </c>
      <c r="C1033" s="301"/>
      <c r="D1033" s="304" t="s">
        <v>41</v>
      </c>
      <c r="E1033" s="170" t="s">
        <v>1053</v>
      </c>
    </row>
    <row r="1034" spans="1:5" x14ac:dyDescent="0.25">
      <c r="A1034" s="299"/>
      <c r="B1034" s="302"/>
      <c r="C1034" s="303"/>
      <c r="D1034" s="305"/>
      <c r="E1034" s="171" t="s">
        <v>1054</v>
      </c>
    </row>
    <row r="1035" spans="1:5" x14ac:dyDescent="0.25">
      <c r="A1035" s="290" t="s">
        <v>1572</v>
      </c>
      <c r="B1035" s="292" t="s">
        <v>1567</v>
      </c>
      <c r="C1035" s="293"/>
      <c r="D1035" s="296" t="s">
        <v>41</v>
      </c>
      <c r="E1035" s="172" t="s">
        <v>1053</v>
      </c>
    </row>
    <row r="1036" spans="1:5" x14ac:dyDescent="0.25">
      <c r="A1036" s="291"/>
      <c r="B1036" s="294"/>
      <c r="C1036" s="295"/>
      <c r="D1036" s="297"/>
      <c r="E1036" s="173" t="s">
        <v>1054</v>
      </c>
    </row>
    <row r="1037" spans="1:5" x14ac:dyDescent="0.25">
      <c r="A1037" s="298" t="s">
        <v>1573</v>
      </c>
      <c r="B1037" s="300" t="s">
        <v>1567</v>
      </c>
      <c r="C1037" s="301"/>
      <c r="D1037" s="304" t="s">
        <v>41</v>
      </c>
      <c r="E1037" s="170" t="s">
        <v>1053</v>
      </c>
    </row>
    <row r="1038" spans="1:5" x14ac:dyDescent="0.25">
      <c r="A1038" s="299"/>
      <c r="B1038" s="302"/>
      <c r="C1038" s="303"/>
      <c r="D1038" s="305"/>
      <c r="E1038" s="171" t="s">
        <v>1054</v>
      </c>
    </row>
    <row r="1039" spans="1:5" x14ac:dyDescent="0.25">
      <c r="A1039" s="290" t="s">
        <v>1574</v>
      </c>
      <c r="B1039" s="292" t="s">
        <v>1567</v>
      </c>
      <c r="C1039" s="293"/>
      <c r="D1039" s="296" t="s">
        <v>41</v>
      </c>
      <c r="E1039" s="172" t="s">
        <v>1053</v>
      </c>
    </row>
    <row r="1040" spans="1:5" x14ac:dyDescent="0.25">
      <c r="A1040" s="291"/>
      <c r="B1040" s="294"/>
      <c r="C1040" s="295"/>
      <c r="D1040" s="297"/>
      <c r="E1040" s="173" t="s">
        <v>1054</v>
      </c>
    </row>
    <row r="1041" spans="1:5" x14ac:dyDescent="0.25">
      <c r="A1041" s="298" t="s">
        <v>1575</v>
      </c>
      <c r="B1041" s="300" t="s">
        <v>1567</v>
      </c>
      <c r="C1041" s="301"/>
      <c r="D1041" s="304" t="s">
        <v>41</v>
      </c>
      <c r="E1041" s="170" t="s">
        <v>1053</v>
      </c>
    </row>
    <row r="1042" spans="1:5" x14ac:dyDescent="0.25">
      <c r="A1042" s="299"/>
      <c r="B1042" s="302"/>
      <c r="C1042" s="303"/>
      <c r="D1042" s="305"/>
      <c r="E1042" s="171" t="s">
        <v>1054</v>
      </c>
    </row>
    <row r="1043" spans="1:5" x14ac:dyDescent="0.25">
      <c r="A1043" s="290" t="s">
        <v>1576</v>
      </c>
      <c r="B1043" s="292" t="s">
        <v>1567</v>
      </c>
      <c r="C1043" s="293"/>
      <c r="D1043" s="296" t="s">
        <v>41</v>
      </c>
      <c r="E1043" s="172" t="s">
        <v>1053</v>
      </c>
    </row>
    <row r="1044" spans="1:5" x14ac:dyDescent="0.25">
      <c r="A1044" s="291"/>
      <c r="B1044" s="294"/>
      <c r="C1044" s="295"/>
      <c r="D1044" s="297"/>
      <c r="E1044" s="173" t="s">
        <v>1054</v>
      </c>
    </row>
    <row r="1045" spans="1:5" x14ac:dyDescent="0.25">
      <c r="A1045" s="298" t="s">
        <v>1577</v>
      </c>
      <c r="B1045" s="300" t="s">
        <v>1567</v>
      </c>
      <c r="C1045" s="301"/>
      <c r="D1045" s="304" t="s">
        <v>41</v>
      </c>
      <c r="E1045" s="170" t="s">
        <v>1053</v>
      </c>
    </row>
    <row r="1046" spans="1:5" x14ac:dyDescent="0.25">
      <c r="A1046" s="299"/>
      <c r="B1046" s="302"/>
      <c r="C1046" s="303"/>
      <c r="D1046" s="305"/>
      <c r="E1046" s="171" t="s">
        <v>1054</v>
      </c>
    </row>
    <row r="1047" spans="1:5" x14ac:dyDescent="0.25">
      <c r="A1047" s="290" t="s">
        <v>1578</v>
      </c>
      <c r="B1047" s="292" t="s">
        <v>1567</v>
      </c>
      <c r="C1047" s="293"/>
      <c r="D1047" s="296" t="s">
        <v>41</v>
      </c>
      <c r="E1047" s="172" t="s">
        <v>1053</v>
      </c>
    </row>
    <row r="1048" spans="1:5" x14ac:dyDescent="0.25">
      <c r="A1048" s="291"/>
      <c r="B1048" s="294"/>
      <c r="C1048" s="295"/>
      <c r="D1048" s="297"/>
      <c r="E1048" s="173" t="s">
        <v>1054</v>
      </c>
    </row>
    <row r="1049" spans="1:5" x14ac:dyDescent="0.25">
      <c r="A1049" s="298" t="s">
        <v>1579</v>
      </c>
      <c r="B1049" s="300" t="s">
        <v>1567</v>
      </c>
      <c r="C1049" s="301"/>
      <c r="D1049" s="304" t="s">
        <v>41</v>
      </c>
      <c r="E1049" s="170" t="s">
        <v>1053</v>
      </c>
    </row>
    <row r="1050" spans="1:5" x14ac:dyDescent="0.25">
      <c r="A1050" s="299"/>
      <c r="B1050" s="302"/>
      <c r="C1050" s="303"/>
      <c r="D1050" s="305"/>
      <c r="E1050" s="171" t="s">
        <v>1054</v>
      </c>
    </row>
    <row r="1051" spans="1:5" x14ac:dyDescent="0.25">
      <c r="A1051" s="290" t="s">
        <v>1580</v>
      </c>
      <c r="B1051" s="292" t="s">
        <v>1567</v>
      </c>
      <c r="C1051" s="293"/>
      <c r="D1051" s="296" t="s">
        <v>41</v>
      </c>
      <c r="E1051" s="172" t="s">
        <v>1053</v>
      </c>
    </row>
    <row r="1052" spans="1:5" x14ac:dyDescent="0.25">
      <c r="A1052" s="291"/>
      <c r="B1052" s="294"/>
      <c r="C1052" s="295"/>
      <c r="D1052" s="297"/>
      <c r="E1052" s="173" t="s">
        <v>1054</v>
      </c>
    </row>
    <row r="1053" spans="1:5" x14ac:dyDescent="0.25">
      <c r="A1053" s="298" t="s">
        <v>1581</v>
      </c>
      <c r="B1053" s="300" t="s">
        <v>1567</v>
      </c>
      <c r="C1053" s="301"/>
      <c r="D1053" s="304" t="s">
        <v>41</v>
      </c>
      <c r="E1053" s="170" t="s">
        <v>1053</v>
      </c>
    </row>
    <row r="1054" spans="1:5" x14ac:dyDescent="0.25">
      <c r="A1054" s="299"/>
      <c r="B1054" s="302"/>
      <c r="C1054" s="303"/>
      <c r="D1054" s="305"/>
      <c r="E1054" s="171" t="s">
        <v>1054</v>
      </c>
    </row>
    <row r="1055" spans="1:5" x14ac:dyDescent="0.25">
      <c r="A1055" s="290" t="s">
        <v>1582</v>
      </c>
      <c r="B1055" s="292" t="s">
        <v>1567</v>
      </c>
      <c r="C1055" s="293"/>
      <c r="D1055" s="296" t="s">
        <v>41</v>
      </c>
      <c r="E1055" s="172" t="s">
        <v>1053</v>
      </c>
    </row>
    <row r="1056" spans="1:5" x14ac:dyDescent="0.25">
      <c r="A1056" s="291"/>
      <c r="B1056" s="294"/>
      <c r="C1056" s="295"/>
      <c r="D1056" s="297"/>
      <c r="E1056" s="173" t="s">
        <v>1054</v>
      </c>
    </row>
    <row r="1057" spans="1:5" x14ac:dyDescent="0.25">
      <c r="A1057" s="298" t="s">
        <v>1583</v>
      </c>
      <c r="B1057" s="300" t="s">
        <v>1567</v>
      </c>
      <c r="C1057" s="301"/>
      <c r="D1057" s="304" t="s">
        <v>41</v>
      </c>
      <c r="E1057" s="170" t="s">
        <v>1053</v>
      </c>
    </row>
    <row r="1058" spans="1:5" x14ac:dyDescent="0.25">
      <c r="A1058" s="299"/>
      <c r="B1058" s="302"/>
      <c r="C1058" s="303"/>
      <c r="D1058" s="305"/>
      <c r="E1058" s="171" t="s">
        <v>1054</v>
      </c>
    </row>
    <row r="1059" spans="1:5" x14ac:dyDescent="0.25">
      <c r="A1059" s="290" t="s">
        <v>1584</v>
      </c>
      <c r="B1059" s="292" t="s">
        <v>1567</v>
      </c>
      <c r="C1059" s="293"/>
      <c r="D1059" s="296" t="s">
        <v>41</v>
      </c>
      <c r="E1059" s="172" t="s">
        <v>1053</v>
      </c>
    </row>
    <row r="1060" spans="1:5" x14ac:dyDescent="0.25">
      <c r="A1060" s="291"/>
      <c r="B1060" s="294"/>
      <c r="C1060" s="295"/>
      <c r="D1060" s="297"/>
      <c r="E1060" s="173" t="s">
        <v>1054</v>
      </c>
    </row>
    <row r="1061" spans="1:5" x14ac:dyDescent="0.25">
      <c r="A1061" s="298" t="s">
        <v>1585</v>
      </c>
      <c r="B1061" s="300" t="s">
        <v>1567</v>
      </c>
      <c r="C1061" s="301"/>
      <c r="D1061" s="304" t="s">
        <v>41</v>
      </c>
      <c r="E1061" s="170" t="s">
        <v>1053</v>
      </c>
    </row>
    <row r="1062" spans="1:5" x14ac:dyDescent="0.25">
      <c r="A1062" s="299"/>
      <c r="B1062" s="302"/>
      <c r="C1062" s="303"/>
      <c r="D1062" s="305"/>
      <c r="E1062" s="171" t="s">
        <v>1054</v>
      </c>
    </row>
    <row r="1063" spans="1:5" x14ac:dyDescent="0.25">
      <c r="A1063" s="290" t="s">
        <v>1586</v>
      </c>
      <c r="B1063" s="292" t="s">
        <v>1587</v>
      </c>
      <c r="C1063" s="293"/>
      <c r="D1063" s="296" t="s">
        <v>41</v>
      </c>
      <c r="E1063" s="172" t="s">
        <v>1053</v>
      </c>
    </row>
    <row r="1064" spans="1:5" x14ac:dyDescent="0.25">
      <c r="A1064" s="291"/>
      <c r="B1064" s="294"/>
      <c r="C1064" s="295"/>
      <c r="D1064" s="297"/>
      <c r="E1064" s="173" t="s">
        <v>1054</v>
      </c>
    </row>
    <row r="1065" spans="1:5" x14ac:dyDescent="0.25">
      <c r="A1065" s="298" t="s">
        <v>1588</v>
      </c>
      <c r="B1065" s="300" t="s">
        <v>1587</v>
      </c>
      <c r="C1065" s="301"/>
      <c r="D1065" s="304" t="s">
        <v>41</v>
      </c>
      <c r="E1065" s="170" t="s">
        <v>1053</v>
      </c>
    </row>
    <row r="1066" spans="1:5" x14ac:dyDescent="0.25">
      <c r="A1066" s="299"/>
      <c r="B1066" s="302"/>
      <c r="C1066" s="303"/>
      <c r="D1066" s="305"/>
      <c r="E1066" s="171" t="s">
        <v>1054</v>
      </c>
    </row>
    <row r="1067" spans="1:5" x14ac:dyDescent="0.25">
      <c r="A1067" s="290" t="s">
        <v>1589</v>
      </c>
      <c r="B1067" s="292" t="s">
        <v>1587</v>
      </c>
      <c r="C1067" s="293"/>
      <c r="D1067" s="296" t="s">
        <v>41</v>
      </c>
      <c r="E1067" s="172" t="s">
        <v>1053</v>
      </c>
    </row>
    <row r="1068" spans="1:5" x14ac:dyDescent="0.25">
      <c r="A1068" s="291"/>
      <c r="B1068" s="294"/>
      <c r="C1068" s="295"/>
      <c r="D1068" s="297"/>
      <c r="E1068" s="173" t="s">
        <v>1054</v>
      </c>
    </row>
    <row r="1069" spans="1:5" x14ac:dyDescent="0.25">
      <c r="A1069" s="298" t="s">
        <v>1540</v>
      </c>
      <c r="B1069" s="300" t="s">
        <v>1587</v>
      </c>
      <c r="C1069" s="301"/>
      <c r="D1069" s="304" t="s">
        <v>41</v>
      </c>
      <c r="E1069" s="170" t="s">
        <v>1053</v>
      </c>
    </row>
    <row r="1070" spans="1:5" x14ac:dyDescent="0.25">
      <c r="A1070" s="299"/>
      <c r="B1070" s="302"/>
      <c r="C1070" s="303"/>
      <c r="D1070" s="305"/>
      <c r="E1070" s="171" t="s">
        <v>1054</v>
      </c>
    </row>
    <row r="1071" spans="1:5" x14ac:dyDescent="0.25">
      <c r="A1071" s="290" t="s">
        <v>1590</v>
      </c>
      <c r="B1071" s="292" t="s">
        <v>1591</v>
      </c>
      <c r="C1071" s="293"/>
      <c r="D1071" s="296" t="s">
        <v>41</v>
      </c>
      <c r="E1071" s="172" t="s">
        <v>1053</v>
      </c>
    </row>
    <row r="1072" spans="1:5" x14ac:dyDescent="0.25">
      <c r="A1072" s="291"/>
      <c r="B1072" s="294"/>
      <c r="C1072" s="295"/>
      <c r="D1072" s="297"/>
      <c r="E1072" s="173" t="s">
        <v>1054</v>
      </c>
    </row>
    <row r="1073" spans="1:5" x14ac:dyDescent="0.25">
      <c r="A1073" s="298" t="s">
        <v>1592</v>
      </c>
      <c r="B1073" s="300" t="s">
        <v>1591</v>
      </c>
      <c r="C1073" s="301"/>
      <c r="D1073" s="304" t="s">
        <v>41</v>
      </c>
      <c r="E1073" s="170" t="s">
        <v>1053</v>
      </c>
    </row>
    <row r="1074" spans="1:5" x14ac:dyDescent="0.25">
      <c r="A1074" s="299"/>
      <c r="B1074" s="302"/>
      <c r="C1074" s="303"/>
      <c r="D1074" s="305"/>
      <c r="E1074" s="171" t="s">
        <v>1054</v>
      </c>
    </row>
    <row r="1075" spans="1:5" x14ac:dyDescent="0.25">
      <c r="A1075" s="290" t="s">
        <v>1593</v>
      </c>
      <c r="B1075" s="292" t="s">
        <v>1591</v>
      </c>
      <c r="C1075" s="293"/>
      <c r="D1075" s="296" t="s">
        <v>41</v>
      </c>
      <c r="E1075" s="172" t="s">
        <v>1053</v>
      </c>
    </row>
    <row r="1076" spans="1:5" x14ac:dyDescent="0.25">
      <c r="A1076" s="291"/>
      <c r="B1076" s="294"/>
      <c r="C1076" s="295"/>
      <c r="D1076" s="297"/>
      <c r="E1076" s="173" t="s">
        <v>1054</v>
      </c>
    </row>
    <row r="1077" spans="1:5" x14ac:dyDescent="0.25">
      <c r="A1077" s="298" t="s">
        <v>1594</v>
      </c>
      <c r="B1077" s="300" t="s">
        <v>1591</v>
      </c>
      <c r="C1077" s="301"/>
      <c r="D1077" s="304" t="s">
        <v>41</v>
      </c>
      <c r="E1077" s="170" t="s">
        <v>1053</v>
      </c>
    </row>
    <row r="1078" spans="1:5" x14ac:dyDescent="0.25">
      <c r="A1078" s="299"/>
      <c r="B1078" s="302"/>
      <c r="C1078" s="303"/>
      <c r="D1078" s="305"/>
      <c r="E1078" s="171" t="s">
        <v>1054</v>
      </c>
    </row>
    <row r="1079" spans="1:5" x14ac:dyDescent="0.25">
      <c r="A1079" s="290" t="s">
        <v>1595</v>
      </c>
      <c r="B1079" s="292" t="s">
        <v>1596</v>
      </c>
      <c r="C1079" s="293"/>
      <c r="D1079" s="296" t="s">
        <v>41</v>
      </c>
      <c r="E1079" s="172" t="s">
        <v>1053</v>
      </c>
    </row>
    <row r="1080" spans="1:5" x14ac:dyDescent="0.25">
      <c r="A1080" s="291"/>
      <c r="B1080" s="294"/>
      <c r="C1080" s="295"/>
      <c r="D1080" s="297"/>
      <c r="E1080" s="173" t="s">
        <v>1054</v>
      </c>
    </row>
    <row r="1081" spans="1:5" x14ac:dyDescent="0.25">
      <c r="A1081" s="298" t="s">
        <v>1597</v>
      </c>
      <c r="B1081" s="300" t="s">
        <v>1596</v>
      </c>
      <c r="C1081" s="301"/>
      <c r="D1081" s="304" t="s">
        <v>41</v>
      </c>
      <c r="E1081" s="170" t="s">
        <v>1053</v>
      </c>
    </row>
    <row r="1082" spans="1:5" x14ac:dyDescent="0.25">
      <c r="A1082" s="299"/>
      <c r="B1082" s="302"/>
      <c r="C1082" s="303"/>
      <c r="D1082" s="305"/>
      <c r="E1082" s="171" t="s">
        <v>1054</v>
      </c>
    </row>
    <row r="1083" spans="1:5" x14ac:dyDescent="0.25">
      <c r="A1083" s="290" t="s">
        <v>1598</v>
      </c>
      <c r="B1083" s="292" t="s">
        <v>1596</v>
      </c>
      <c r="C1083" s="293"/>
      <c r="D1083" s="296" t="s">
        <v>41</v>
      </c>
      <c r="E1083" s="172" t="s">
        <v>1053</v>
      </c>
    </row>
    <row r="1084" spans="1:5" x14ac:dyDescent="0.25">
      <c r="A1084" s="291"/>
      <c r="B1084" s="294"/>
      <c r="C1084" s="295"/>
      <c r="D1084" s="297"/>
      <c r="E1084" s="173" t="s">
        <v>1054</v>
      </c>
    </row>
    <row r="1085" spans="1:5" x14ac:dyDescent="0.25">
      <c r="A1085" s="298" t="s">
        <v>1599</v>
      </c>
      <c r="B1085" s="300" t="s">
        <v>1596</v>
      </c>
      <c r="C1085" s="301"/>
      <c r="D1085" s="304" t="s">
        <v>41</v>
      </c>
      <c r="E1085" s="170" t="s">
        <v>1053</v>
      </c>
    </row>
    <row r="1086" spans="1:5" x14ac:dyDescent="0.25">
      <c r="A1086" s="299"/>
      <c r="B1086" s="302"/>
      <c r="C1086" s="303"/>
      <c r="D1086" s="305"/>
      <c r="E1086" s="171" t="s">
        <v>1054</v>
      </c>
    </row>
    <row r="1087" spans="1:5" x14ac:dyDescent="0.25">
      <c r="A1087" s="290" t="s">
        <v>1600</v>
      </c>
      <c r="B1087" s="292" t="s">
        <v>1596</v>
      </c>
      <c r="C1087" s="293"/>
      <c r="D1087" s="296" t="s">
        <v>41</v>
      </c>
      <c r="E1087" s="172" t="s">
        <v>1053</v>
      </c>
    </row>
    <row r="1088" spans="1:5" x14ac:dyDescent="0.25">
      <c r="A1088" s="291"/>
      <c r="B1088" s="294"/>
      <c r="C1088" s="295"/>
      <c r="D1088" s="297"/>
      <c r="E1088" s="173" t="s">
        <v>1054</v>
      </c>
    </row>
    <row r="1089" spans="1:5" x14ac:dyDescent="0.25">
      <c r="A1089" s="298" t="s">
        <v>1601</v>
      </c>
      <c r="B1089" s="300" t="s">
        <v>1602</v>
      </c>
      <c r="C1089" s="301"/>
      <c r="D1089" s="304" t="s">
        <v>41</v>
      </c>
      <c r="E1089" s="170" t="s">
        <v>1053</v>
      </c>
    </row>
    <row r="1090" spans="1:5" x14ac:dyDescent="0.25">
      <c r="A1090" s="299"/>
      <c r="B1090" s="302"/>
      <c r="C1090" s="303"/>
      <c r="D1090" s="305"/>
      <c r="E1090" s="171" t="s">
        <v>1054</v>
      </c>
    </row>
    <row r="1091" spans="1:5" x14ac:dyDescent="0.25">
      <c r="A1091" s="290" t="s">
        <v>1171</v>
      </c>
      <c r="B1091" s="292" t="s">
        <v>1602</v>
      </c>
      <c r="C1091" s="293"/>
      <c r="D1091" s="296" t="s">
        <v>41</v>
      </c>
      <c r="E1091" s="172" t="s">
        <v>1053</v>
      </c>
    </row>
    <row r="1092" spans="1:5" x14ac:dyDescent="0.25">
      <c r="A1092" s="291"/>
      <c r="B1092" s="294"/>
      <c r="C1092" s="295"/>
      <c r="D1092" s="297"/>
      <c r="E1092" s="173" t="s">
        <v>1054</v>
      </c>
    </row>
    <row r="1093" spans="1:5" x14ac:dyDescent="0.25">
      <c r="A1093" s="298" t="s">
        <v>1603</v>
      </c>
      <c r="B1093" s="300" t="s">
        <v>1602</v>
      </c>
      <c r="C1093" s="301"/>
      <c r="D1093" s="304" t="s">
        <v>41</v>
      </c>
      <c r="E1093" s="170" t="s">
        <v>1053</v>
      </c>
    </row>
    <row r="1094" spans="1:5" x14ac:dyDescent="0.25">
      <c r="A1094" s="299"/>
      <c r="B1094" s="302"/>
      <c r="C1094" s="303"/>
      <c r="D1094" s="305"/>
      <c r="E1094" s="171" t="s">
        <v>1054</v>
      </c>
    </row>
    <row r="1095" spans="1:5" x14ac:dyDescent="0.25">
      <c r="A1095" s="290" t="s">
        <v>1604</v>
      </c>
      <c r="B1095" s="292" t="s">
        <v>1602</v>
      </c>
      <c r="C1095" s="293"/>
      <c r="D1095" s="296" t="s">
        <v>41</v>
      </c>
      <c r="E1095" s="172" t="s">
        <v>1053</v>
      </c>
    </row>
    <row r="1096" spans="1:5" x14ac:dyDescent="0.25">
      <c r="A1096" s="291"/>
      <c r="B1096" s="294"/>
      <c r="C1096" s="295"/>
      <c r="D1096" s="297"/>
      <c r="E1096" s="173" t="s">
        <v>1054</v>
      </c>
    </row>
    <row r="1097" spans="1:5" x14ac:dyDescent="0.25">
      <c r="A1097" s="298" t="s">
        <v>1605</v>
      </c>
      <c r="B1097" s="300" t="s">
        <v>1602</v>
      </c>
      <c r="C1097" s="301"/>
      <c r="D1097" s="304" t="s">
        <v>41</v>
      </c>
      <c r="E1097" s="170" t="s">
        <v>1053</v>
      </c>
    </row>
    <row r="1098" spans="1:5" x14ac:dyDescent="0.25">
      <c r="A1098" s="299"/>
      <c r="B1098" s="302"/>
      <c r="C1098" s="303"/>
      <c r="D1098" s="305"/>
      <c r="E1098" s="171" t="s">
        <v>1054</v>
      </c>
    </row>
    <row r="1099" spans="1:5" x14ac:dyDescent="0.25">
      <c r="A1099" s="290" t="s">
        <v>1606</v>
      </c>
      <c r="B1099" s="292" t="s">
        <v>1602</v>
      </c>
      <c r="C1099" s="293"/>
      <c r="D1099" s="296" t="s">
        <v>41</v>
      </c>
      <c r="E1099" s="172" t="s">
        <v>1053</v>
      </c>
    </row>
    <row r="1100" spans="1:5" x14ac:dyDescent="0.25">
      <c r="A1100" s="291"/>
      <c r="B1100" s="294"/>
      <c r="C1100" s="295"/>
      <c r="D1100" s="297"/>
      <c r="E1100" s="173" t="s">
        <v>1054</v>
      </c>
    </row>
    <row r="1101" spans="1:5" x14ac:dyDescent="0.25">
      <c r="A1101" s="298" t="s">
        <v>1607</v>
      </c>
      <c r="B1101" s="300" t="s">
        <v>1608</v>
      </c>
      <c r="C1101" s="301"/>
      <c r="D1101" s="304" t="s">
        <v>41</v>
      </c>
      <c r="E1101" s="170" t="s">
        <v>1053</v>
      </c>
    </row>
    <row r="1102" spans="1:5" x14ac:dyDescent="0.25">
      <c r="A1102" s="299"/>
      <c r="B1102" s="302"/>
      <c r="C1102" s="303"/>
      <c r="D1102" s="305"/>
      <c r="E1102" s="171" t="s">
        <v>1054</v>
      </c>
    </row>
    <row r="1103" spans="1:5" x14ac:dyDescent="0.25">
      <c r="A1103" s="290" t="s">
        <v>1609</v>
      </c>
      <c r="B1103" s="292" t="s">
        <v>1608</v>
      </c>
      <c r="C1103" s="293"/>
      <c r="D1103" s="296" t="s">
        <v>41</v>
      </c>
      <c r="E1103" s="172" t="s">
        <v>1053</v>
      </c>
    </row>
    <row r="1104" spans="1:5" x14ac:dyDescent="0.25">
      <c r="A1104" s="291"/>
      <c r="B1104" s="294"/>
      <c r="C1104" s="295"/>
      <c r="D1104" s="297"/>
      <c r="E1104" s="173" t="s">
        <v>1054</v>
      </c>
    </row>
    <row r="1105" spans="1:5" x14ac:dyDescent="0.25">
      <c r="A1105" s="298" t="s">
        <v>1610</v>
      </c>
      <c r="B1105" s="300" t="s">
        <v>1608</v>
      </c>
      <c r="C1105" s="301"/>
      <c r="D1105" s="304" t="s">
        <v>41</v>
      </c>
      <c r="E1105" s="170" t="s">
        <v>1053</v>
      </c>
    </row>
    <row r="1106" spans="1:5" x14ac:dyDescent="0.25">
      <c r="A1106" s="299"/>
      <c r="B1106" s="302"/>
      <c r="C1106" s="303"/>
      <c r="D1106" s="305"/>
      <c r="E1106" s="171" t="s">
        <v>1054</v>
      </c>
    </row>
    <row r="1107" spans="1:5" x14ac:dyDescent="0.25">
      <c r="A1107" s="290" t="s">
        <v>1611</v>
      </c>
      <c r="B1107" s="292" t="s">
        <v>1608</v>
      </c>
      <c r="C1107" s="293"/>
      <c r="D1107" s="296" t="s">
        <v>41</v>
      </c>
      <c r="E1107" s="172" t="s">
        <v>1053</v>
      </c>
    </row>
    <row r="1108" spans="1:5" x14ac:dyDescent="0.25">
      <c r="A1108" s="291"/>
      <c r="B1108" s="294"/>
      <c r="C1108" s="295"/>
      <c r="D1108" s="297"/>
      <c r="E1108" s="173" t="s">
        <v>1054</v>
      </c>
    </row>
    <row r="1109" spans="1:5" x14ac:dyDescent="0.25">
      <c r="A1109" s="298" t="s">
        <v>1612</v>
      </c>
      <c r="B1109" s="300" t="s">
        <v>1608</v>
      </c>
      <c r="C1109" s="301"/>
      <c r="D1109" s="304" t="s">
        <v>41</v>
      </c>
      <c r="E1109" s="170" t="s">
        <v>1053</v>
      </c>
    </row>
    <row r="1110" spans="1:5" x14ac:dyDescent="0.25">
      <c r="A1110" s="299"/>
      <c r="B1110" s="302"/>
      <c r="C1110" s="303"/>
      <c r="D1110" s="305"/>
      <c r="E1110" s="171" t="s">
        <v>1054</v>
      </c>
    </row>
    <row r="1111" spans="1:5" x14ac:dyDescent="0.25">
      <c r="A1111" s="290" t="s">
        <v>1613</v>
      </c>
      <c r="B1111" s="292" t="s">
        <v>1608</v>
      </c>
      <c r="C1111" s="293"/>
      <c r="D1111" s="296" t="s">
        <v>41</v>
      </c>
      <c r="E1111" s="172" t="s">
        <v>1053</v>
      </c>
    </row>
    <row r="1112" spans="1:5" x14ac:dyDescent="0.25">
      <c r="A1112" s="291"/>
      <c r="B1112" s="294"/>
      <c r="C1112" s="295"/>
      <c r="D1112" s="297"/>
      <c r="E1112" s="173" t="s">
        <v>1054</v>
      </c>
    </row>
    <row r="1113" spans="1:5" x14ac:dyDescent="0.25">
      <c r="A1113" s="298" t="s">
        <v>1614</v>
      </c>
      <c r="B1113" s="300" t="s">
        <v>1608</v>
      </c>
      <c r="C1113" s="301"/>
      <c r="D1113" s="304" t="s">
        <v>41</v>
      </c>
      <c r="E1113" s="170" t="s">
        <v>1053</v>
      </c>
    </row>
    <row r="1114" spans="1:5" x14ac:dyDescent="0.25">
      <c r="A1114" s="299"/>
      <c r="B1114" s="302"/>
      <c r="C1114" s="303"/>
      <c r="D1114" s="305"/>
      <c r="E1114" s="171" t="s">
        <v>1054</v>
      </c>
    </row>
    <row r="1115" spans="1:5" x14ac:dyDescent="0.25">
      <c r="A1115" s="290" t="s">
        <v>1615</v>
      </c>
      <c r="B1115" s="292" t="s">
        <v>1616</v>
      </c>
      <c r="C1115" s="293"/>
      <c r="D1115" s="296" t="s">
        <v>41</v>
      </c>
      <c r="E1115" s="172" t="s">
        <v>1053</v>
      </c>
    </row>
    <row r="1116" spans="1:5" x14ac:dyDescent="0.25">
      <c r="A1116" s="291"/>
      <c r="B1116" s="294"/>
      <c r="C1116" s="295"/>
      <c r="D1116" s="297"/>
      <c r="E1116" s="173" t="s">
        <v>1054</v>
      </c>
    </row>
    <row r="1117" spans="1:5" x14ac:dyDescent="0.25">
      <c r="A1117" s="298" t="s">
        <v>1617</v>
      </c>
      <c r="B1117" s="300" t="s">
        <v>1616</v>
      </c>
      <c r="C1117" s="301"/>
      <c r="D1117" s="304" t="s">
        <v>41</v>
      </c>
      <c r="E1117" s="170" t="s">
        <v>1053</v>
      </c>
    </row>
    <row r="1118" spans="1:5" x14ac:dyDescent="0.25">
      <c r="A1118" s="299"/>
      <c r="B1118" s="302"/>
      <c r="C1118" s="303"/>
      <c r="D1118" s="305"/>
      <c r="E1118" s="171" t="s">
        <v>1054</v>
      </c>
    </row>
    <row r="1119" spans="1:5" x14ac:dyDescent="0.25">
      <c r="A1119" s="290" t="s">
        <v>1618</v>
      </c>
      <c r="B1119" s="292" t="s">
        <v>1616</v>
      </c>
      <c r="C1119" s="293"/>
      <c r="D1119" s="296" t="s">
        <v>41</v>
      </c>
      <c r="E1119" s="172" t="s">
        <v>1053</v>
      </c>
    </row>
    <row r="1120" spans="1:5" x14ac:dyDescent="0.25">
      <c r="A1120" s="291"/>
      <c r="B1120" s="294"/>
      <c r="C1120" s="295"/>
      <c r="D1120" s="297"/>
      <c r="E1120" s="173" t="s">
        <v>1054</v>
      </c>
    </row>
    <row r="1121" spans="1:5" x14ac:dyDescent="0.25">
      <c r="A1121" s="298" t="s">
        <v>1619</v>
      </c>
      <c r="B1121" s="300" t="s">
        <v>1616</v>
      </c>
      <c r="C1121" s="301"/>
      <c r="D1121" s="304" t="s">
        <v>41</v>
      </c>
      <c r="E1121" s="170" t="s">
        <v>1053</v>
      </c>
    </row>
    <row r="1122" spans="1:5" x14ac:dyDescent="0.25">
      <c r="A1122" s="299"/>
      <c r="B1122" s="302"/>
      <c r="C1122" s="303"/>
      <c r="D1122" s="305"/>
      <c r="E1122" s="171" t="s">
        <v>1054</v>
      </c>
    </row>
    <row r="1123" spans="1:5" x14ac:dyDescent="0.25">
      <c r="A1123" s="290" t="s">
        <v>1620</v>
      </c>
      <c r="B1123" s="292" t="s">
        <v>1616</v>
      </c>
      <c r="C1123" s="293"/>
      <c r="D1123" s="296" t="s">
        <v>41</v>
      </c>
      <c r="E1123" s="172" t="s">
        <v>1053</v>
      </c>
    </row>
    <row r="1124" spans="1:5" x14ac:dyDescent="0.25">
      <c r="A1124" s="291"/>
      <c r="B1124" s="294"/>
      <c r="C1124" s="295"/>
      <c r="D1124" s="297"/>
      <c r="E1124" s="173" t="s">
        <v>1054</v>
      </c>
    </row>
    <row r="1125" spans="1:5" x14ac:dyDescent="0.25">
      <c r="A1125" s="298" t="s">
        <v>1621</v>
      </c>
      <c r="B1125" s="300" t="s">
        <v>1616</v>
      </c>
      <c r="C1125" s="301"/>
      <c r="D1125" s="304" t="s">
        <v>41</v>
      </c>
      <c r="E1125" s="170" t="s">
        <v>1053</v>
      </c>
    </row>
    <row r="1126" spans="1:5" x14ac:dyDescent="0.25">
      <c r="A1126" s="299"/>
      <c r="B1126" s="302"/>
      <c r="C1126" s="303"/>
      <c r="D1126" s="305"/>
      <c r="E1126" s="171" t="s">
        <v>1054</v>
      </c>
    </row>
    <row r="1127" spans="1:5" x14ac:dyDescent="0.25">
      <c r="A1127" s="290" t="s">
        <v>1622</v>
      </c>
      <c r="B1127" s="292" t="s">
        <v>1616</v>
      </c>
      <c r="C1127" s="293"/>
      <c r="D1127" s="296" t="s">
        <v>41</v>
      </c>
      <c r="E1127" s="172" t="s">
        <v>1053</v>
      </c>
    </row>
    <row r="1128" spans="1:5" x14ac:dyDescent="0.25">
      <c r="A1128" s="291"/>
      <c r="B1128" s="294"/>
      <c r="C1128" s="295"/>
      <c r="D1128" s="297"/>
      <c r="E1128" s="173" t="s">
        <v>1054</v>
      </c>
    </row>
    <row r="1129" spans="1:5" x14ac:dyDescent="0.25">
      <c r="A1129" s="298" t="s">
        <v>1623</v>
      </c>
      <c r="B1129" s="300" t="s">
        <v>1616</v>
      </c>
      <c r="C1129" s="301"/>
      <c r="D1129" s="304" t="s">
        <v>41</v>
      </c>
      <c r="E1129" s="170" t="s">
        <v>1053</v>
      </c>
    </row>
    <row r="1130" spans="1:5" x14ac:dyDescent="0.25">
      <c r="A1130" s="299"/>
      <c r="B1130" s="302"/>
      <c r="C1130" s="303"/>
      <c r="D1130" s="305"/>
      <c r="E1130" s="171" t="s">
        <v>1054</v>
      </c>
    </row>
    <row r="1131" spans="1:5" x14ac:dyDescent="0.25">
      <c r="A1131" s="290" t="s">
        <v>1463</v>
      </c>
      <c r="B1131" s="292"/>
      <c r="C1131" s="293"/>
      <c r="D1131" s="296" t="s">
        <v>41</v>
      </c>
      <c r="E1131" s="172" t="s">
        <v>1053</v>
      </c>
    </row>
    <row r="1132" spans="1:5" x14ac:dyDescent="0.25">
      <c r="A1132" s="291"/>
      <c r="B1132" s="294"/>
      <c r="C1132" s="295"/>
      <c r="D1132" s="297"/>
      <c r="E1132" s="173" t="s">
        <v>1054</v>
      </c>
    </row>
    <row r="1133" spans="1:5" x14ac:dyDescent="0.25">
      <c r="A1133" s="298" t="s">
        <v>1485</v>
      </c>
      <c r="B1133" s="300"/>
      <c r="C1133" s="301"/>
      <c r="D1133" s="304" t="s">
        <v>41</v>
      </c>
      <c r="E1133" s="170" t="s">
        <v>1053</v>
      </c>
    </row>
    <row r="1134" spans="1:5" x14ac:dyDescent="0.25">
      <c r="A1134" s="299"/>
      <c r="B1134" s="302"/>
      <c r="C1134" s="303"/>
      <c r="D1134" s="305"/>
      <c r="E1134" s="171" t="s">
        <v>1054</v>
      </c>
    </row>
    <row r="1135" spans="1:5" x14ac:dyDescent="0.25">
      <c r="A1135" s="290" t="s">
        <v>1491</v>
      </c>
      <c r="B1135" s="292"/>
      <c r="C1135" s="293"/>
      <c r="D1135" s="296" t="s">
        <v>41</v>
      </c>
      <c r="E1135" s="172" t="s">
        <v>1053</v>
      </c>
    </row>
    <row r="1136" spans="1:5" x14ac:dyDescent="0.25">
      <c r="A1136" s="291"/>
      <c r="B1136" s="294"/>
      <c r="C1136" s="295"/>
      <c r="D1136" s="297"/>
      <c r="E1136" s="173" t="s">
        <v>1054</v>
      </c>
    </row>
    <row r="1137" spans="1:5" x14ac:dyDescent="0.25">
      <c r="A1137" s="298" t="s">
        <v>1496</v>
      </c>
      <c r="B1137" s="300"/>
      <c r="C1137" s="301"/>
      <c r="D1137" s="304" t="s">
        <v>41</v>
      </c>
      <c r="E1137" s="170" t="s">
        <v>1053</v>
      </c>
    </row>
    <row r="1138" spans="1:5" x14ac:dyDescent="0.25">
      <c r="A1138" s="299"/>
      <c r="B1138" s="302"/>
      <c r="C1138" s="303"/>
      <c r="D1138" s="305"/>
      <c r="E1138" s="171" t="s">
        <v>1054</v>
      </c>
    </row>
    <row r="1139" spans="1:5" x14ac:dyDescent="0.25">
      <c r="A1139" s="290" t="s">
        <v>1507</v>
      </c>
      <c r="B1139" s="292"/>
      <c r="C1139" s="293"/>
      <c r="D1139" s="296" t="s">
        <v>41</v>
      </c>
      <c r="E1139" s="172" t="s">
        <v>1053</v>
      </c>
    </row>
    <row r="1140" spans="1:5" x14ac:dyDescent="0.25">
      <c r="A1140" s="291"/>
      <c r="B1140" s="294"/>
      <c r="C1140" s="295"/>
      <c r="D1140" s="297"/>
      <c r="E1140" s="173" t="s">
        <v>1054</v>
      </c>
    </row>
    <row r="1141" spans="1:5" x14ac:dyDescent="0.25">
      <c r="A1141" s="298" t="s">
        <v>1514</v>
      </c>
      <c r="B1141" s="300"/>
      <c r="C1141" s="301"/>
      <c r="D1141" s="304" t="s">
        <v>41</v>
      </c>
      <c r="E1141" s="170" t="s">
        <v>1053</v>
      </c>
    </row>
    <row r="1142" spans="1:5" x14ac:dyDescent="0.25">
      <c r="A1142" s="299"/>
      <c r="B1142" s="302"/>
      <c r="C1142" s="303"/>
      <c r="D1142" s="305"/>
      <c r="E1142" s="171" t="s">
        <v>1054</v>
      </c>
    </row>
    <row r="1143" spans="1:5" x14ac:dyDescent="0.25">
      <c r="A1143" s="290" t="s">
        <v>1522</v>
      </c>
      <c r="B1143" s="292"/>
      <c r="C1143" s="293"/>
      <c r="D1143" s="296" t="s">
        <v>41</v>
      </c>
      <c r="E1143" s="172" t="s">
        <v>1053</v>
      </c>
    </row>
    <row r="1144" spans="1:5" x14ac:dyDescent="0.25">
      <c r="A1144" s="291"/>
      <c r="B1144" s="294"/>
      <c r="C1144" s="295"/>
      <c r="D1144" s="297"/>
      <c r="E1144" s="173" t="s">
        <v>1054</v>
      </c>
    </row>
    <row r="1145" spans="1:5" x14ac:dyDescent="0.25">
      <c r="A1145" s="298" t="s">
        <v>1526</v>
      </c>
      <c r="B1145" s="300"/>
      <c r="C1145" s="301"/>
      <c r="D1145" s="304" t="s">
        <v>41</v>
      </c>
      <c r="E1145" s="170" t="s">
        <v>1053</v>
      </c>
    </row>
    <row r="1146" spans="1:5" x14ac:dyDescent="0.25">
      <c r="A1146" s="299"/>
      <c r="B1146" s="302"/>
      <c r="C1146" s="303"/>
      <c r="D1146" s="305"/>
      <c r="E1146" s="171" t="s">
        <v>1054</v>
      </c>
    </row>
    <row r="1147" spans="1:5" x14ac:dyDescent="0.25">
      <c r="A1147" s="290" t="s">
        <v>1542</v>
      </c>
      <c r="B1147" s="292"/>
      <c r="C1147" s="293"/>
      <c r="D1147" s="296" t="s">
        <v>41</v>
      </c>
      <c r="E1147" s="172" t="s">
        <v>1053</v>
      </c>
    </row>
    <row r="1148" spans="1:5" x14ac:dyDescent="0.25">
      <c r="A1148" s="291"/>
      <c r="B1148" s="294"/>
      <c r="C1148" s="295"/>
      <c r="D1148" s="297"/>
      <c r="E1148" s="173" t="s">
        <v>1054</v>
      </c>
    </row>
    <row r="1149" spans="1:5" x14ac:dyDescent="0.25">
      <c r="A1149" s="298" t="s">
        <v>1548</v>
      </c>
      <c r="B1149" s="300"/>
      <c r="C1149" s="301"/>
      <c r="D1149" s="304" t="s">
        <v>41</v>
      </c>
      <c r="E1149" s="170" t="s">
        <v>1053</v>
      </c>
    </row>
    <row r="1150" spans="1:5" x14ac:dyDescent="0.25">
      <c r="A1150" s="299"/>
      <c r="B1150" s="302"/>
      <c r="C1150" s="303"/>
      <c r="D1150" s="305"/>
      <c r="E1150" s="171" t="s">
        <v>1054</v>
      </c>
    </row>
    <row r="1151" spans="1:5" x14ac:dyDescent="0.25">
      <c r="A1151" s="290" t="s">
        <v>1557</v>
      </c>
      <c r="B1151" s="292"/>
      <c r="C1151" s="293"/>
      <c r="D1151" s="296" t="s">
        <v>41</v>
      </c>
      <c r="E1151" s="172" t="s">
        <v>1053</v>
      </c>
    </row>
    <row r="1152" spans="1:5" x14ac:dyDescent="0.25">
      <c r="A1152" s="291"/>
      <c r="B1152" s="294"/>
      <c r="C1152" s="295"/>
      <c r="D1152" s="297"/>
      <c r="E1152" s="173" t="s">
        <v>1054</v>
      </c>
    </row>
    <row r="1153" spans="1:5" x14ac:dyDescent="0.25">
      <c r="A1153" s="298" t="s">
        <v>1587</v>
      </c>
      <c r="B1153" s="300"/>
      <c r="C1153" s="301"/>
      <c r="D1153" s="304" t="s">
        <v>41</v>
      </c>
      <c r="E1153" s="170" t="s">
        <v>1053</v>
      </c>
    </row>
    <row r="1154" spans="1:5" x14ac:dyDescent="0.25">
      <c r="A1154" s="299"/>
      <c r="B1154" s="302"/>
      <c r="C1154" s="303"/>
      <c r="D1154" s="305"/>
      <c r="E1154" s="171" t="s">
        <v>1054</v>
      </c>
    </row>
    <row r="1155" spans="1:5" x14ac:dyDescent="0.25">
      <c r="A1155" s="290" t="s">
        <v>1591</v>
      </c>
      <c r="B1155" s="292"/>
      <c r="C1155" s="293"/>
      <c r="D1155" s="296" t="s">
        <v>41</v>
      </c>
      <c r="E1155" s="172" t="s">
        <v>1053</v>
      </c>
    </row>
    <row r="1156" spans="1:5" x14ac:dyDescent="0.25">
      <c r="A1156" s="291"/>
      <c r="B1156" s="294"/>
      <c r="C1156" s="295"/>
      <c r="D1156" s="297"/>
      <c r="E1156" s="173" t="s">
        <v>1054</v>
      </c>
    </row>
    <row r="1157" spans="1:5" x14ac:dyDescent="0.25">
      <c r="A1157" s="298" t="s">
        <v>1596</v>
      </c>
      <c r="B1157" s="300"/>
      <c r="C1157" s="301"/>
      <c r="D1157" s="304" t="s">
        <v>41</v>
      </c>
      <c r="E1157" s="170" t="s">
        <v>1053</v>
      </c>
    </row>
    <row r="1158" spans="1:5" x14ac:dyDescent="0.25">
      <c r="A1158" s="299"/>
      <c r="B1158" s="302"/>
      <c r="C1158" s="303"/>
      <c r="D1158" s="305"/>
      <c r="E1158" s="171" t="s">
        <v>1054</v>
      </c>
    </row>
    <row r="1159" spans="1:5" x14ac:dyDescent="0.25">
      <c r="A1159" s="290" t="s">
        <v>1602</v>
      </c>
      <c r="B1159" s="292"/>
      <c r="C1159" s="293"/>
      <c r="D1159" s="296" t="s">
        <v>41</v>
      </c>
      <c r="E1159" s="172" t="s">
        <v>1053</v>
      </c>
    </row>
    <row r="1160" spans="1:5" x14ac:dyDescent="0.25">
      <c r="A1160" s="291"/>
      <c r="B1160" s="294"/>
      <c r="C1160" s="295"/>
      <c r="D1160" s="297"/>
      <c r="E1160" s="173" t="s">
        <v>1054</v>
      </c>
    </row>
    <row r="1161" spans="1:5" x14ac:dyDescent="0.25">
      <c r="A1161" s="298" t="s">
        <v>1608</v>
      </c>
      <c r="B1161" s="300"/>
      <c r="C1161" s="301"/>
      <c r="D1161" s="304" t="s">
        <v>41</v>
      </c>
      <c r="E1161" s="170" t="s">
        <v>1053</v>
      </c>
    </row>
    <row r="1162" spans="1:5" x14ac:dyDescent="0.25">
      <c r="A1162" s="299"/>
      <c r="B1162" s="302"/>
      <c r="C1162" s="303"/>
      <c r="D1162" s="305"/>
      <c r="E1162" s="171" t="s">
        <v>1054</v>
      </c>
    </row>
    <row r="1163" spans="1:5" x14ac:dyDescent="0.25">
      <c r="A1163" s="290" t="s">
        <v>1567</v>
      </c>
      <c r="B1163" s="292"/>
      <c r="C1163" s="293"/>
      <c r="D1163" s="296" t="s">
        <v>41</v>
      </c>
      <c r="E1163" s="172" t="s">
        <v>1053</v>
      </c>
    </row>
    <row r="1164" spans="1:5" x14ac:dyDescent="0.25">
      <c r="A1164" s="291"/>
      <c r="B1164" s="294"/>
      <c r="C1164" s="295"/>
      <c r="D1164" s="297"/>
      <c r="E1164" s="173" t="s">
        <v>1054</v>
      </c>
    </row>
    <row r="1165" spans="1:5" x14ac:dyDescent="0.25">
      <c r="A1165" s="298" t="s">
        <v>1573</v>
      </c>
      <c r="B1165" s="300" t="s">
        <v>1522</v>
      </c>
      <c r="C1165" s="301"/>
      <c r="D1165" s="304" t="s">
        <v>41</v>
      </c>
      <c r="E1165" s="170" t="s">
        <v>1053</v>
      </c>
    </row>
    <row r="1166" spans="1:5" x14ac:dyDescent="0.25">
      <c r="A1166" s="299"/>
      <c r="B1166" s="302"/>
      <c r="C1166" s="303"/>
      <c r="D1166" s="305"/>
      <c r="E1166" s="171" t="s">
        <v>1054</v>
      </c>
    </row>
    <row r="1167" spans="1:5" x14ac:dyDescent="0.25">
      <c r="A1167" s="290" t="s">
        <v>1624</v>
      </c>
      <c r="B1167" s="292" t="s">
        <v>1463</v>
      </c>
      <c r="C1167" s="293"/>
      <c r="D1167" s="296" t="s">
        <v>41</v>
      </c>
      <c r="E1167" s="172" t="s">
        <v>1053</v>
      </c>
    </row>
    <row r="1168" spans="1:5" x14ac:dyDescent="0.25">
      <c r="A1168" s="291"/>
      <c r="B1168" s="294"/>
      <c r="C1168" s="295"/>
      <c r="D1168" s="297"/>
      <c r="E1168" s="173" t="s">
        <v>1054</v>
      </c>
    </row>
    <row r="1169" spans="1:5" x14ac:dyDescent="0.25">
      <c r="A1169" s="298" t="s">
        <v>1625</v>
      </c>
      <c r="B1169" s="300" t="s">
        <v>1485</v>
      </c>
      <c r="C1169" s="301"/>
      <c r="D1169" s="304" t="s">
        <v>41</v>
      </c>
      <c r="E1169" s="170" t="s">
        <v>1053</v>
      </c>
    </row>
    <row r="1170" spans="1:5" x14ac:dyDescent="0.25">
      <c r="A1170" s="299"/>
      <c r="B1170" s="302"/>
      <c r="C1170" s="303"/>
      <c r="D1170" s="305"/>
      <c r="E1170" s="171" t="s">
        <v>1054</v>
      </c>
    </row>
    <row r="1171" spans="1:5" x14ac:dyDescent="0.25">
      <c r="A1171" s="290" t="s">
        <v>1373</v>
      </c>
      <c r="B1171" s="292" t="s">
        <v>1491</v>
      </c>
      <c r="C1171" s="293"/>
      <c r="D1171" s="296" t="s">
        <v>41</v>
      </c>
      <c r="E1171" s="172" t="s">
        <v>1053</v>
      </c>
    </row>
    <row r="1172" spans="1:5" x14ac:dyDescent="0.25">
      <c r="A1172" s="291"/>
      <c r="B1172" s="294"/>
      <c r="C1172" s="295"/>
      <c r="D1172" s="297"/>
      <c r="E1172" s="173" t="s">
        <v>1054</v>
      </c>
    </row>
    <row r="1173" spans="1:5" x14ac:dyDescent="0.25">
      <c r="A1173" s="298" t="s">
        <v>1626</v>
      </c>
      <c r="B1173" s="300" t="s">
        <v>1496</v>
      </c>
      <c r="C1173" s="301"/>
      <c r="D1173" s="304" t="s">
        <v>41</v>
      </c>
      <c r="E1173" s="170" t="s">
        <v>1053</v>
      </c>
    </row>
    <row r="1174" spans="1:5" x14ac:dyDescent="0.25">
      <c r="A1174" s="299"/>
      <c r="B1174" s="302"/>
      <c r="C1174" s="303"/>
      <c r="D1174" s="305"/>
      <c r="E1174" s="171" t="s">
        <v>1054</v>
      </c>
    </row>
    <row r="1175" spans="1:5" x14ac:dyDescent="0.25">
      <c r="A1175" s="290" t="s">
        <v>1183</v>
      </c>
      <c r="B1175" s="292" t="s">
        <v>1507</v>
      </c>
      <c r="C1175" s="293"/>
      <c r="D1175" s="296" t="s">
        <v>41</v>
      </c>
      <c r="E1175" s="172" t="s">
        <v>1053</v>
      </c>
    </row>
    <row r="1176" spans="1:5" x14ac:dyDescent="0.25">
      <c r="A1176" s="291"/>
      <c r="B1176" s="294"/>
      <c r="C1176" s="295"/>
      <c r="D1176" s="297"/>
      <c r="E1176" s="173" t="s">
        <v>1054</v>
      </c>
    </row>
    <row r="1177" spans="1:5" x14ac:dyDescent="0.25">
      <c r="A1177" s="298" t="s">
        <v>1627</v>
      </c>
      <c r="B1177" s="300" t="s">
        <v>1526</v>
      </c>
      <c r="C1177" s="301"/>
      <c r="D1177" s="304" t="s">
        <v>41</v>
      </c>
      <c r="E1177" s="170" t="s">
        <v>1053</v>
      </c>
    </row>
    <row r="1178" spans="1:5" x14ac:dyDescent="0.25">
      <c r="A1178" s="299"/>
      <c r="B1178" s="302"/>
      <c r="C1178" s="303"/>
      <c r="D1178" s="305"/>
      <c r="E1178" s="171" t="s">
        <v>1054</v>
      </c>
    </row>
    <row r="1179" spans="1:5" x14ac:dyDescent="0.25">
      <c r="A1179" s="290" t="s">
        <v>1628</v>
      </c>
      <c r="B1179" s="292" t="s">
        <v>1526</v>
      </c>
      <c r="C1179" s="293"/>
      <c r="D1179" s="296" t="s">
        <v>41</v>
      </c>
      <c r="E1179" s="172" t="s">
        <v>1053</v>
      </c>
    </row>
    <row r="1180" spans="1:5" x14ac:dyDescent="0.25">
      <c r="A1180" s="291"/>
      <c r="B1180" s="294"/>
      <c r="C1180" s="295"/>
      <c r="D1180" s="297"/>
      <c r="E1180" s="173" t="s">
        <v>1054</v>
      </c>
    </row>
    <row r="1181" spans="1:5" x14ac:dyDescent="0.25">
      <c r="A1181" s="298" t="s">
        <v>1629</v>
      </c>
      <c r="B1181" s="300" t="s">
        <v>1542</v>
      </c>
      <c r="C1181" s="301"/>
      <c r="D1181" s="304" t="s">
        <v>41</v>
      </c>
      <c r="E1181" s="170" t="s">
        <v>1053</v>
      </c>
    </row>
    <row r="1182" spans="1:5" x14ac:dyDescent="0.25">
      <c r="A1182" s="299"/>
      <c r="B1182" s="302"/>
      <c r="C1182" s="303"/>
      <c r="D1182" s="305"/>
      <c r="E1182" s="171" t="s">
        <v>1054</v>
      </c>
    </row>
    <row r="1183" spans="1:5" x14ac:dyDescent="0.25">
      <c r="A1183" s="290" t="s">
        <v>1630</v>
      </c>
      <c r="B1183" s="292" t="s">
        <v>1557</v>
      </c>
      <c r="C1183" s="293"/>
      <c r="D1183" s="296" t="s">
        <v>41</v>
      </c>
      <c r="E1183" s="172" t="s">
        <v>1053</v>
      </c>
    </row>
    <row r="1184" spans="1:5" x14ac:dyDescent="0.25">
      <c r="A1184" s="291"/>
      <c r="B1184" s="294"/>
      <c r="C1184" s="295"/>
      <c r="D1184" s="297"/>
      <c r="E1184" s="173" t="s">
        <v>1054</v>
      </c>
    </row>
    <row r="1185" spans="1:5" x14ac:dyDescent="0.25">
      <c r="A1185" s="298" t="s">
        <v>1631</v>
      </c>
      <c r="B1185" s="300" t="s">
        <v>1567</v>
      </c>
      <c r="C1185" s="301"/>
      <c r="D1185" s="304" t="s">
        <v>41</v>
      </c>
      <c r="E1185" s="170" t="s">
        <v>1053</v>
      </c>
    </row>
    <row r="1186" spans="1:5" x14ac:dyDescent="0.25">
      <c r="A1186" s="299"/>
      <c r="B1186" s="302"/>
      <c r="C1186" s="303"/>
      <c r="D1186" s="305"/>
      <c r="E1186" s="171" t="s">
        <v>1054</v>
      </c>
    </row>
    <row r="1187" spans="1:5" x14ac:dyDescent="0.25">
      <c r="A1187" s="290" t="s">
        <v>1632</v>
      </c>
      <c r="B1187" s="292" t="s">
        <v>1463</v>
      </c>
      <c r="C1187" s="293"/>
      <c r="D1187" s="296" t="s">
        <v>41</v>
      </c>
      <c r="E1187" s="172" t="s">
        <v>1053</v>
      </c>
    </row>
    <row r="1188" spans="1:5" x14ac:dyDescent="0.25">
      <c r="A1188" s="291"/>
      <c r="B1188" s="294"/>
      <c r="C1188" s="295"/>
      <c r="D1188" s="297"/>
      <c r="E1188" s="173" t="s">
        <v>1054</v>
      </c>
    </row>
    <row r="1189" spans="1:5" x14ac:dyDescent="0.25">
      <c r="A1189" s="298" t="s">
        <v>1633</v>
      </c>
      <c r="B1189" s="300" t="s">
        <v>1514</v>
      </c>
      <c r="C1189" s="301"/>
      <c r="D1189" s="304" t="s">
        <v>41</v>
      </c>
      <c r="E1189" s="170" t="s">
        <v>1053</v>
      </c>
    </row>
    <row r="1190" spans="1:5" x14ac:dyDescent="0.25">
      <c r="A1190" s="299"/>
      <c r="B1190" s="302"/>
      <c r="C1190" s="303"/>
      <c r="D1190" s="305"/>
      <c r="E1190" s="171" t="s">
        <v>1054</v>
      </c>
    </row>
    <row r="1191" spans="1:5" x14ac:dyDescent="0.25">
      <c r="A1191" s="290" t="s">
        <v>1634</v>
      </c>
      <c r="B1191" s="292" t="s">
        <v>1548</v>
      </c>
      <c r="C1191" s="293"/>
      <c r="D1191" s="296" t="s">
        <v>41</v>
      </c>
      <c r="E1191" s="172" t="s">
        <v>1053</v>
      </c>
    </row>
    <row r="1192" spans="1:5" x14ac:dyDescent="0.25">
      <c r="A1192" s="291"/>
      <c r="B1192" s="294"/>
      <c r="C1192" s="295"/>
      <c r="D1192" s="297"/>
      <c r="E1192" s="173" t="s">
        <v>1054</v>
      </c>
    </row>
    <row r="1193" spans="1:5" x14ac:dyDescent="0.25">
      <c r="A1193" s="298" t="s">
        <v>1635</v>
      </c>
      <c r="B1193" s="300" t="s">
        <v>1548</v>
      </c>
      <c r="C1193" s="301"/>
      <c r="D1193" s="304" t="s">
        <v>41</v>
      </c>
      <c r="E1193" s="170" t="s">
        <v>1053</v>
      </c>
    </row>
    <row r="1194" spans="1:5" x14ac:dyDescent="0.25">
      <c r="A1194" s="299"/>
      <c r="B1194" s="302"/>
      <c r="C1194" s="303"/>
      <c r="D1194" s="305"/>
      <c r="E1194" s="171" t="s">
        <v>1054</v>
      </c>
    </row>
    <row r="1195" spans="1:5" x14ac:dyDescent="0.25">
      <c r="A1195" s="290" t="s">
        <v>1616</v>
      </c>
      <c r="B1195" s="292"/>
      <c r="C1195" s="293"/>
      <c r="D1195" s="296" t="s">
        <v>41</v>
      </c>
      <c r="E1195" s="172" t="s">
        <v>1053</v>
      </c>
    </row>
    <row r="1196" spans="1:5" x14ac:dyDescent="0.25">
      <c r="A1196" s="291"/>
      <c r="B1196" s="294"/>
      <c r="C1196" s="295"/>
      <c r="D1196" s="297"/>
      <c r="E1196" s="173" t="s">
        <v>1054</v>
      </c>
    </row>
    <row r="1197" spans="1:5" x14ac:dyDescent="0.25">
      <c r="A1197" s="298" t="s">
        <v>1636</v>
      </c>
      <c r="B1197" s="300" t="s">
        <v>1463</v>
      </c>
      <c r="C1197" s="301"/>
      <c r="D1197" s="304" t="s">
        <v>41</v>
      </c>
      <c r="E1197" s="170" t="s">
        <v>1053</v>
      </c>
    </row>
    <row r="1198" spans="1:5" x14ac:dyDescent="0.25">
      <c r="A1198" s="299"/>
      <c r="B1198" s="302"/>
      <c r="C1198" s="303"/>
      <c r="D1198" s="305"/>
      <c r="E1198" s="171" t="s">
        <v>1054</v>
      </c>
    </row>
    <row r="1199" spans="1:5" x14ac:dyDescent="0.25">
      <c r="A1199" s="290" t="s">
        <v>1637</v>
      </c>
      <c r="B1199" s="292" t="s">
        <v>1463</v>
      </c>
      <c r="C1199" s="293"/>
      <c r="D1199" s="296" t="s">
        <v>41</v>
      </c>
      <c r="E1199" s="172" t="s">
        <v>1053</v>
      </c>
    </row>
    <row r="1200" spans="1:5" x14ac:dyDescent="0.25">
      <c r="A1200" s="291"/>
      <c r="B1200" s="294"/>
      <c r="C1200" s="295"/>
      <c r="D1200" s="297"/>
      <c r="E1200" s="173" t="s">
        <v>1054</v>
      </c>
    </row>
    <row r="1201" spans="1:5" x14ac:dyDescent="0.25">
      <c r="A1201" s="298" t="s">
        <v>1638</v>
      </c>
      <c r="B1201" s="300" t="s">
        <v>1463</v>
      </c>
      <c r="C1201" s="301"/>
      <c r="D1201" s="304" t="s">
        <v>41</v>
      </c>
      <c r="E1201" s="170" t="s">
        <v>1053</v>
      </c>
    </row>
    <row r="1202" spans="1:5" x14ac:dyDescent="0.25">
      <c r="A1202" s="299"/>
      <c r="B1202" s="302"/>
      <c r="C1202" s="303"/>
      <c r="D1202" s="305"/>
      <c r="E1202" s="171" t="s">
        <v>1054</v>
      </c>
    </row>
    <row r="1203" spans="1:5" x14ac:dyDescent="0.25">
      <c r="A1203" s="290" t="s">
        <v>1639</v>
      </c>
      <c r="B1203" s="292" t="s">
        <v>1496</v>
      </c>
      <c r="C1203" s="293"/>
      <c r="D1203" s="296" t="s">
        <v>41</v>
      </c>
      <c r="E1203" s="172" t="s">
        <v>1053</v>
      </c>
    </row>
    <row r="1204" spans="1:5" x14ac:dyDescent="0.25">
      <c r="A1204" s="291"/>
      <c r="B1204" s="294"/>
      <c r="C1204" s="295"/>
      <c r="D1204" s="297"/>
      <c r="E1204" s="173" t="s">
        <v>1054</v>
      </c>
    </row>
    <row r="1205" spans="1:5" x14ac:dyDescent="0.25">
      <c r="A1205" s="298" t="s">
        <v>1640</v>
      </c>
      <c r="B1205" s="300"/>
      <c r="C1205" s="301"/>
      <c r="D1205" s="304" t="s">
        <v>42</v>
      </c>
      <c r="E1205" s="170" t="s">
        <v>1053</v>
      </c>
    </row>
    <row r="1206" spans="1:5" x14ac:dyDescent="0.25">
      <c r="A1206" s="299"/>
      <c r="B1206" s="302"/>
      <c r="C1206" s="303"/>
      <c r="D1206" s="305"/>
      <c r="E1206" s="171" t="s">
        <v>1054</v>
      </c>
    </row>
    <row r="1207" spans="1:5" x14ac:dyDescent="0.25">
      <c r="A1207" s="290" t="s">
        <v>1641</v>
      </c>
      <c r="B1207" s="292"/>
      <c r="C1207" s="293"/>
      <c r="D1207" s="296" t="s">
        <v>42</v>
      </c>
      <c r="E1207" s="172" t="s">
        <v>1053</v>
      </c>
    </row>
    <row r="1208" spans="1:5" x14ac:dyDescent="0.25">
      <c r="A1208" s="291"/>
      <c r="B1208" s="294"/>
      <c r="C1208" s="295"/>
      <c r="D1208" s="297"/>
      <c r="E1208" s="173" t="s">
        <v>1054</v>
      </c>
    </row>
    <row r="1209" spans="1:5" x14ac:dyDescent="0.25">
      <c r="A1209" s="298" t="s">
        <v>1642</v>
      </c>
      <c r="B1209" s="300"/>
      <c r="C1209" s="301"/>
      <c r="D1209" s="304" t="s">
        <v>42</v>
      </c>
      <c r="E1209" s="170" t="s">
        <v>1053</v>
      </c>
    </row>
    <row r="1210" spans="1:5" x14ac:dyDescent="0.25">
      <c r="A1210" s="299"/>
      <c r="B1210" s="302"/>
      <c r="C1210" s="303"/>
      <c r="D1210" s="305"/>
      <c r="E1210" s="171" t="s">
        <v>1054</v>
      </c>
    </row>
    <row r="1211" spans="1:5" x14ac:dyDescent="0.25">
      <c r="A1211" s="290" t="s">
        <v>1643</v>
      </c>
      <c r="B1211" s="292"/>
      <c r="C1211" s="293"/>
      <c r="D1211" s="296" t="s">
        <v>42</v>
      </c>
      <c r="E1211" s="172" t="s">
        <v>1053</v>
      </c>
    </row>
    <row r="1212" spans="1:5" x14ac:dyDescent="0.25">
      <c r="A1212" s="291"/>
      <c r="B1212" s="294"/>
      <c r="C1212" s="295"/>
      <c r="D1212" s="297"/>
      <c r="E1212" s="173" t="s">
        <v>1054</v>
      </c>
    </row>
    <row r="1213" spans="1:5" x14ac:dyDescent="0.25">
      <c r="A1213" s="298" t="s">
        <v>1644</v>
      </c>
      <c r="B1213" s="300"/>
      <c r="C1213" s="301"/>
      <c r="D1213" s="304" t="s">
        <v>42</v>
      </c>
      <c r="E1213" s="170" t="s">
        <v>1053</v>
      </c>
    </row>
    <row r="1214" spans="1:5" x14ac:dyDescent="0.25">
      <c r="A1214" s="299"/>
      <c r="B1214" s="302"/>
      <c r="C1214" s="303"/>
      <c r="D1214" s="305"/>
      <c r="E1214" s="171" t="s">
        <v>1054</v>
      </c>
    </row>
    <row r="1215" spans="1:5" x14ac:dyDescent="0.25">
      <c r="A1215" s="290" t="s">
        <v>1645</v>
      </c>
      <c r="B1215" s="292"/>
      <c r="C1215" s="293"/>
      <c r="D1215" s="296" t="s">
        <v>42</v>
      </c>
      <c r="E1215" s="172" t="s">
        <v>1053</v>
      </c>
    </row>
    <row r="1216" spans="1:5" x14ac:dyDescent="0.25">
      <c r="A1216" s="291"/>
      <c r="B1216" s="294"/>
      <c r="C1216" s="295"/>
      <c r="D1216" s="297"/>
      <c r="E1216" s="173" t="s">
        <v>1054</v>
      </c>
    </row>
    <row r="1217" spans="1:5" x14ac:dyDescent="0.25">
      <c r="A1217" s="298" t="s">
        <v>1646</v>
      </c>
      <c r="B1217" s="300"/>
      <c r="C1217" s="301"/>
      <c r="D1217" s="304" t="s">
        <v>42</v>
      </c>
      <c r="E1217" s="170" t="s">
        <v>1053</v>
      </c>
    </row>
    <row r="1218" spans="1:5" x14ac:dyDescent="0.25">
      <c r="A1218" s="299"/>
      <c r="B1218" s="302"/>
      <c r="C1218" s="303"/>
      <c r="D1218" s="305"/>
      <c r="E1218" s="171" t="s">
        <v>1054</v>
      </c>
    </row>
    <row r="1219" spans="1:5" x14ac:dyDescent="0.25">
      <c r="A1219" s="290" t="s">
        <v>1647</v>
      </c>
      <c r="B1219" s="292"/>
      <c r="C1219" s="293"/>
      <c r="D1219" s="296" t="s">
        <v>42</v>
      </c>
      <c r="E1219" s="172" t="s">
        <v>1053</v>
      </c>
    </row>
    <row r="1220" spans="1:5" x14ac:dyDescent="0.25">
      <c r="A1220" s="291"/>
      <c r="B1220" s="294"/>
      <c r="C1220" s="295"/>
      <c r="D1220" s="297"/>
      <c r="E1220" s="173" t="s">
        <v>1054</v>
      </c>
    </row>
    <row r="1221" spans="1:5" x14ac:dyDescent="0.25">
      <c r="A1221" s="298" t="s">
        <v>1648</v>
      </c>
      <c r="B1221" s="300" t="s">
        <v>1649</v>
      </c>
      <c r="C1221" s="301"/>
      <c r="D1221" s="304" t="s">
        <v>42</v>
      </c>
      <c r="E1221" s="170" t="s">
        <v>1053</v>
      </c>
    </row>
    <row r="1222" spans="1:5" x14ac:dyDescent="0.25">
      <c r="A1222" s="299"/>
      <c r="B1222" s="302"/>
      <c r="C1222" s="303"/>
      <c r="D1222" s="305"/>
      <c r="E1222" s="171" t="s">
        <v>1054</v>
      </c>
    </row>
    <row r="1223" spans="1:5" x14ac:dyDescent="0.25">
      <c r="A1223" s="290" t="s">
        <v>1543</v>
      </c>
      <c r="B1223" s="292" t="s">
        <v>1649</v>
      </c>
      <c r="C1223" s="293"/>
      <c r="D1223" s="296" t="s">
        <v>42</v>
      </c>
      <c r="E1223" s="172" t="s">
        <v>1053</v>
      </c>
    </row>
    <row r="1224" spans="1:5" x14ac:dyDescent="0.25">
      <c r="A1224" s="291"/>
      <c r="B1224" s="294"/>
      <c r="C1224" s="295"/>
      <c r="D1224" s="297"/>
      <c r="E1224" s="173" t="s">
        <v>1054</v>
      </c>
    </row>
    <row r="1225" spans="1:5" x14ac:dyDescent="0.25">
      <c r="A1225" s="298" t="s">
        <v>1650</v>
      </c>
      <c r="B1225" s="300" t="s">
        <v>1649</v>
      </c>
      <c r="C1225" s="301"/>
      <c r="D1225" s="304" t="s">
        <v>42</v>
      </c>
      <c r="E1225" s="170" t="s">
        <v>1053</v>
      </c>
    </row>
    <row r="1226" spans="1:5" x14ac:dyDescent="0.25">
      <c r="A1226" s="299"/>
      <c r="B1226" s="302"/>
      <c r="C1226" s="303"/>
      <c r="D1226" s="305"/>
      <c r="E1226" s="171" t="s">
        <v>1054</v>
      </c>
    </row>
    <row r="1227" spans="1:5" x14ac:dyDescent="0.25">
      <c r="A1227" s="290" t="s">
        <v>1651</v>
      </c>
      <c r="B1227" s="292" t="s">
        <v>1649</v>
      </c>
      <c r="C1227" s="293"/>
      <c r="D1227" s="296" t="s">
        <v>42</v>
      </c>
      <c r="E1227" s="172" t="s">
        <v>1053</v>
      </c>
    </row>
    <row r="1228" spans="1:5" x14ac:dyDescent="0.25">
      <c r="A1228" s="291"/>
      <c r="B1228" s="294"/>
      <c r="C1228" s="295"/>
      <c r="D1228" s="297"/>
      <c r="E1228" s="173" t="s">
        <v>1054</v>
      </c>
    </row>
    <row r="1229" spans="1:5" x14ac:dyDescent="0.25">
      <c r="A1229" s="298" t="s">
        <v>1652</v>
      </c>
      <c r="B1229" s="300" t="s">
        <v>1649</v>
      </c>
      <c r="C1229" s="301"/>
      <c r="D1229" s="304" t="s">
        <v>42</v>
      </c>
      <c r="E1229" s="170" t="s">
        <v>1053</v>
      </c>
    </row>
    <row r="1230" spans="1:5" x14ac:dyDescent="0.25">
      <c r="A1230" s="299"/>
      <c r="B1230" s="302"/>
      <c r="C1230" s="303"/>
      <c r="D1230" s="305"/>
      <c r="E1230" s="171" t="s">
        <v>1054</v>
      </c>
    </row>
    <row r="1231" spans="1:5" x14ac:dyDescent="0.25">
      <c r="A1231" s="290" t="s">
        <v>1653</v>
      </c>
      <c r="B1231" s="292" t="s">
        <v>1649</v>
      </c>
      <c r="C1231" s="293"/>
      <c r="D1231" s="296" t="s">
        <v>42</v>
      </c>
      <c r="E1231" s="172" t="s">
        <v>1053</v>
      </c>
    </row>
    <row r="1232" spans="1:5" x14ac:dyDescent="0.25">
      <c r="A1232" s="291"/>
      <c r="B1232" s="294"/>
      <c r="C1232" s="295"/>
      <c r="D1232" s="297"/>
      <c r="E1232" s="173" t="s">
        <v>1054</v>
      </c>
    </row>
    <row r="1233" spans="1:5" x14ac:dyDescent="0.25">
      <c r="A1233" s="298" t="s">
        <v>1654</v>
      </c>
      <c r="B1233" s="300" t="s">
        <v>1649</v>
      </c>
      <c r="C1233" s="301"/>
      <c r="D1233" s="304" t="s">
        <v>42</v>
      </c>
      <c r="E1233" s="170" t="s">
        <v>1053</v>
      </c>
    </row>
    <row r="1234" spans="1:5" x14ac:dyDescent="0.25">
      <c r="A1234" s="299"/>
      <c r="B1234" s="302"/>
      <c r="C1234" s="303"/>
      <c r="D1234" s="305"/>
      <c r="E1234" s="171" t="s">
        <v>1054</v>
      </c>
    </row>
    <row r="1235" spans="1:5" x14ac:dyDescent="0.25">
      <c r="A1235" s="290" t="s">
        <v>1655</v>
      </c>
      <c r="B1235" s="292" t="s">
        <v>1649</v>
      </c>
      <c r="C1235" s="293"/>
      <c r="D1235" s="296" t="s">
        <v>42</v>
      </c>
      <c r="E1235" s="172" t="s">
        <v>1053</v>
      </c>
    </row>
    <row r="1236" spans="1:5" x14ac:dyDescent="0.25">
      <c r="A1236" s="291"/>
      <c r="B1236" s="294"/>
      <c r="C1236" s="295"/>
      <c r="D1236" s="297"/>
      <c r="E1236" s="173" t="s">
        <v>1054</v>
      </c>
    </row>
    <row r="1237" spans="1:5" x14ac:dyDescent="0.25">
      <c r="A1237" s="298" t="s">
        <v>1656</v>
      </c>
      <c r="B1237" s="300" t="s">
        <v>1649</v>
      </c>
      <c r="C1237" s="301"/>
      <c r="D1237" s="304" t="s">
        <v>42</v>
      </c>
      <c r="E1237" s="170" t="s">
        <v>1053</v>
      </c>
    </row>
    <row r="1238" spans="1:5" x14ac:dyDescent="0.25">
      <c r="A1238" s="299"/>
      <c r="B1238" s="302"/>
      <c r="C1238" s="303"/>
      <c r="D1238" s="305"/>
      <c r="E1238" s="171" t="s">
        <v>1054</v>
      </c>
    </row>
    <row r="1239" spans="1:5" x14ac:dyDescent="0.25">
      <c r="A1239" s="290" t="s">
        <v>1563</v>
      </c>
      <c r="B1239" s="292" t="s">
        <v>1649</v>
      </c>
      <c r="C1239" s="293"/>
      <c r="D1239" s="296" t="s">
        <v>42</v>
      </c>
      <c r="E1239" s="172" t="s">
        <v>1053</v>
      </c>
    </row>
    <row r="1240" spans="1:5" x14ac:dyDescent="0.25">
      <c r="A1240" s="291"/>
      <c r="B1240" s="294"/>
      <c r="C1240" s="295"/>
      <c r="D1240" s="297"/>
      <c r="E1240" s="173" t="s">
        <v>1054</v>
      </c>
    </row>
    <row r="1241" spans="1:5" x14ac:dyDescent="0.25">
      <c r="A1241" s="298" t="s">
        <v>1657</v>
      </c>
      <c r="B1241" s="300" t="s">
        <v>1649</v>
      </c>
      <c r="C1241" s="301"/>
      <c r="D1241" s="304" t="s">
        <v>42</v>
      </c>
      <c r="E1241" s="170" t="s">
        <v>1053</v>
      </c>
    </row>
    <row r="1242" spans="1:5" x14ac:dyDescent="0.25">
      <c r="A1242" s="299"/>
      <c r="B1242" s="302"/>
      <c r="C1242" s="303"/>
      <c r="D1242" s="305"/>
      <c r="E1242" s="171" t="s">
        <v>1054</v>
      </c>
    </row>
    <row r="1243" spans="1:5" x14ac:dyDescent="0.25">
      <c r="A1243" s="290" t="s">
        <v>1658</v>
      </c>
      <c r="B1243" s="292" t="s">
        <v>1649</v>
      </c>
      <c r="C1243" s="293"/>
      <c r="D1243" s="296" t="s">
        <v>42</v>
      </c>
      <c r="E1243" s="172" t="s">
        <v>1053</v>
      </c>
    </row>
    <row r="1244" spans="1:5" x14ac:dyDescent="0.25">
      <c r="A1244" s="291"/>
      <c r="B1244" s="294"/>
      <c r="C1244" s="295"/>
      <c r="D1244" s="297"/>
      <c r="E1244" s="173" t="s">
        <v>1054</v>
      </c>
    </row>
    <row r="1245" spans="1:5" x14ac:dyDescent="0.25">
      <c r="A1245" s="298" t="s">
        <v>1659</v>
      </c>
      <c r="B1245" s="300" t="s">
        <v>1649</v>
      </c>
      <c r="C1245" s="301"/>
      <c r="D1245" s="304" t="s">
        <v>42</v>
      </c>
      <c r="E1245" s="170" t="s">
        <v>1053</v>
      </c>
    </row>
    <row r="1246" spans="1:5" x14ac:dyDescent="0.25">
      <c r="A1246" s="299"/>
      <c r="B1246" s="302"/>
      <c r="C1246" s="303"/>
      <c r="D1246" s="305"/>
      <c r="E1246" s="171" t="s">
        <v>1054</v>
      </c>
    </row>
    <row r="1247" spans="1:5" x14ac:dyDescent="0.25">
      <c r="A1247" s="290" t="s">
        <v>1660</v>
      </c>
      <c r="B1247" s="292" t="s">
        <v>1649</v>
      </c>
      <c r="C1247" s="293"/>
      <c r="D1247" s="296" t="s">
        <v>42</v>
      </c>
      <c r="E1247" s="172" t="s">
        <v>1053</v>
      </c>
    </row>
    <row r="1248" spans="1:5" x14ac:dyDescent="0.25">
      <c r="A1248" s="291"/>
      <c r="B1248" s="294"/>
      <c r="C1248" s="295"/>
      <c r="D1248" s="297"/>
      <c r="E1248" s="173" t="s">
        <v>1054</v>
      </c>
    </row>
    <row r="1249" spans="1:5" x14ac:dyDescent="0.25">
      <c r="A1249" s="298" t="s">
        <v>1661</v>
      </c>
      <c r="B1249" s="300" t="s">
        <v>1649</v>
      </c>
      <c r="C1249" s="301"/>
      <c r="D1249" s="304" t="s">
        <v>42</v>
      </c>
      <c r="E1249" s="170" t="s">
        <v>1053</v>
      </c>
    </row>
    <row r="1250" spans="1:5" x14ac:dyDescent="0.25">
      <c r="A1250" s="299"/>
      <c r="B1250" s="302"/>
      <c r="C1250" s="303"/>
      <c r="D1250" s="305"/>
      <c r="E1250" s="171" t="s">
        <v>1054</v>
      </c>
    </row>
    <row r="1251" spans="1:5" x14ac:dyDescent="0.25">
      <c r="A1251" s="290" t="s">
        <v>1662</v>
      </c>
      <c r="B1251" s="292" t="s">
        <v>1649</v>
      </c>
      <c r="C1251" s="293"/>
      <c r="D1251" s="296" t="s">
        <v>42</v>
      </c>
      <c r="E1251" s="172" t="s">
        <v>1053</v>
      </c>
    </row>
    <row r="1252" spans="1:5" x14ac:dyDescent="0.25">
      <c r="A1252" s="291"/>
      <c r="B1252" s="294"/>
      <c r="C1252" s="295"/>
      <c r="D1252" s="297"/>
      <c r="E1252" s="173" t="s">
        <v>1054</v>
      </c>
    </row>
    <row r="1253" spans="1:5" x14ac:dyDescent="0.25">
      <c r="A1253" s="298" t="s">
        <v>1663</v>
      </c>
      <c r="B1253" s="300" t="s">
        <v>1649</v>
      </c>
      <c r="C1253" s="301"/>
      <c r="D1253" s="304" t="s">
        <v>42</v>
      </c>
      <c r="E1253" s="170" t="s">
        <v>1053</v>
      </c>
    </row>
    <row r="1254" spans="1:5" x14ac:dyDescent="0.25">
      <c r="A1254" s="299"/>
      <c r="B1254" s="302"/>
      <c r="C1254" s="303"/>
      <c r="D1254" s="305"/>
      <c r="E1254" s="171" t="s">
        <v>1054</v>
      </c>
    </row>
    <row r="1255" spans="1:5" x14ac:dyDescent="0.25">
      <c r="A1255" s="290" t="s">
        <v>1664</v>
      </c>
      <c r="B1255" s="292" t="s">
        <v>1665</v>
      </c>
      <c r="C1255" s="293"/>
      <c r="D1255" s="296" t="s">
        <v>42</v>
      </c>
      <c r="E1255" s="172" t="s">
        <v>1053</v>
      </c>
    </row>
    <row r="1256" spans="1:5" x14ac:dyDescent="0.25">
      <c r="A1256" s="291"/>
      <c r="B1256" s="294"/>
      <c r="C1256" s="295"/>
      <c r="D1256" s="297"/>
      <c r="E1256" s="173" t="s">
        <v>1054</v>
      </c>
    </row>
    <row r="1257" spans="1:5" x14ac:dyDescent="0.25">
      <c r="A1257" s="298" t="s">
        <v>1666</v>
      </c>
      <c r="B1257" s="300" t="s">
        <v>1665</v>
      </c>
      <c r="C1257" s="301"/>
      <c r="D1257" s="304" t="s">
        <v>42</v>
      </c>
      <c r="E1257" s="170" t="s">
        <v>1053</v>
      </c>
    </row>
    <row r="1258" spans="1:5" x14ac:dyDescent="0.25">
      <c r="A1258" s="299"/>
      <c r="B1258" s="302"/>
      <c r="C1258" s="303"/>
      <c r="D1258" s="305"/>
      <c r="E1258" s="171" t="s">
        <v>1054</v>
      </c>
    </row>
    <row r="1259" spans="1:5" x14ac:dyDescent="0.25">
      <c r="A1259" s="290" t="s">
        <v>1667</v>
      </c>
      <c r="B1259" s="292" t="s">
        <v>1665</v>
      </c>
      <c r="C1259" s="293"/>
      <c r="D1259" s="296" t="s">
        <v>42</v>
      </c>
      <c r="E1259" s="172" t="s">
        <v>1053</v>
      </c>
    </row>
    <row r="1260" spans="1:5" x14ac:dyDescent="0.25">
      <c r="A1260" s="291"/>
      <c r="B1260" s="294"/>
      <c r="C1260" s="295"/>
      <c r="D1260" s="297"/>
      <c r="E1260" s="173" t="s">
        <v>1054</v>
      </c>
    </row>
    <row r="1261" spans="1:5" x14ac:dyDescent="0.25">
      <c r="A1261" s="298" t="s">
        <v>1668</v>
      </c>
      <c r="B1261" s="300" t="s">
        <v>1665</v>
      </c>
      <c r="C1261" s="301"/>
      <c r="D1261" s="304" t="s">
        <v>42</v>
      </c>
      <c r="E1261" s="170" t="s">
        <v>1053</v>
      </c>
    </row>
    <row r="1262" spans="1:5" x14ac:dyDescent="0.25">
      <c r="A1262" s="299"/>
      <c r="B1262" s="302"/>
      <c r="C1262" s="303"/>
      <c r="D1262" s="305"/>
      <c r="E1262" s="171" t="s">
        <v>1054</v>
      </c>
    </row>
    <row r="1263" spans="1:5" x14ac:dyDescent="0.25">
      <c r="A1263" s="290" t="s">
        <v>1669</v>
      </c>
      <c r="B1263" s="292" t="s">
        <v>1665</v>
      </c>
      <c r="C1263" s="293"/>
      <c r="D1263" s="296" t="s">
        <v>42</v>
      </c>
      <c r="E1263" s="172" t="s">
        <v>1053</v>
      </c>
    </row>
    <row r="1264" spans="1:5" x14ac:dyDescent="0.25">
      <c r="A1264" s="291"/>
      <c r="B1264" s="294"/>
      <c r="C1264" s="295"/>
      <c r="D1264" s="297"/>
      <c r="E1264" s="173" t="s">
        <v>1054</v>
      </c>
    </row>
    <row r="1265" spans="1:5" x14ac:dyDescent="0.25">
      <c r="A1265" s="298" t="s">
        <v>1670</v>
      </c>
      <c r="B1265" s="300" t="s">
        <v>1665</v>
      </c>
      <c r="C1265" s="301"/>
      <c r="D1265" s="304" t="s">
        <v>42</v>
      </c>
      <c r="E1265" s="170" t="s">
        <v>1053</v>
      </c>
    </row>
    <row r="1266" spans="1:5" x14ac:dyDescent="0.25">
      <c r="A1266" s="299"/>
      <c r="B1266" s="302"/>
      <c r="C1266" s="303"/>
      <c r="D1266" s="305"/>
      <c r="E1266" s="171" t="s">
        <v>1671</v>
      </c>
    </row>
    <row r="1267" spans="1:5" x14ac:dyDescent="0.25">
      <c r="A1267" s="290" t="s">
        <v>1672</v>
      </c>
      <c r="B1267" s="292" t="s">
        <v>1665</v>
      </c>
      <c r="C1267" s="293"/>
      <c r="D1267" s="296" t="s">
        <v>42</v>
      </c>
      <c r="E1267" s="172" t="s">
        <v>1053</v>
      </c>
    </row>
    <row r="1268" spans="1:5" x14ac:dyDescent="0.25">
      <c r="A1268" s="291"/>
      <c r="B1268" s="294"/>
      <c r="C1268" s="295"/>
      <c r="D1268" s="297"/>
      <c r="E1268" s="173" t="s">
        <v>1054</v>
      </c>
    </row>
    <row r="1269" spans="1:5" x14ac:dyDescent="0.25">
      <c r="A1269" s="298" t="s">
        <v>1673</v>
      </c>
      <c r="B1269" s="300" t="s">
        <v>1665</v>
      </c>
      <c r="C1269" s="301"/>
      <c r="D1269" s="304" t="s">
        <v>42</v>
      </c>
      <c r="E1269" s="170" t="s">
        <v>1053</v>
      </c>
    </row>
    <row r="1270" spans="1:5" x14ac:dyDescent="0.25">
      <c r="A1270" s="299"/>
      <c r="B1270" s="302"/>
      <c r="C1270" s="303"/>
      <c r="D1270" s="305"/>
      <c r="E1270" s="171" t="s">
        <v>1671</v>
      </c>
    </row>
    <row r="1271" spans="1:5" x14ac:dyDescent="0.25">
      <c r="A1271" s="290" t="s">
        <v>1674</v>
      </c>
      <c r="B1271" s="292" t="s">
        <v>1665</v>
      </c>
      <c r="C1271" s="293"/>
      <c r="D1271" s="296" t="s">
        <v>42</v>
      </c>
      <c r="E1271" s="172" t="s">
        <v>1053</v>
      </c>
    </row>
    <row r="1272" spans="1:5" x14ac:dyDescent="0.25">
      <c r="A1272" s="291"/>
      <c r="B1272" s="294"/>
      <c r="C1272" s="295"/>
      <c r="D1272" s="297"/>
      <c r="E1272" s="173" t="s">
        <v>1054</v>
      </c>
    </row>
    <row r="1273" spans="1:5" x14ac:dyDescent="0.25">
      <c r="A1273" s="298" t="s">
        <v>1675</v>
      </c>
      <c r="B1273" s="300" t="s">
        <v>1665</v>
      </c>
      <c r="C1273" s="301"/>
      <c r="D1273" s="304" t="s">
        <v>42</v>
      </c>
      <c r="E1273" s="170" t="s">
        <v>1053</v>
      </c>
    </row>
    <row r="1274" spans="1:5" x14ac:dyDescent="0.25">
      <c r="A1274" s="299"/>
      <c r="B1274" s="302"/>
      <c r="C1274" s="303"/>
      <c r="D1274" s="305"/>
      <c r="E1274" s="171" t="s">
        <v>1054</v>
      </c>
    </row>
    <row r="1275" spans="1:5" x14ac:dyDescent="0.25">
      <c r="A1275" s="290" t="s">
        <v>1676</v>
      </c>
      <c r="B1275" s="292" t="s">
        <v>1677</v>
      </c>
      <c r="C1275" s="293"/>
      <c r="D1275" s="296" t="s">
        <v>42</v>
      </c>
      <c r="E1275" s="172" t="s">
        <v>1053</v>
      </c>
    </row>
    <row r="1276" spans="1:5" x14ac:dyDescent="0.25">
      <c r="A1276" s="291"/>
      <c r="B1276" s="294"/>
      <c r="C1276" s="295"/>
      <c r="D1276" s="297"/>
      <c r="E1276" s="173" t="s">
        <v>1054</v>
      </c>
    </row>
    <row r="1277" spans="1:5" x14ac:dyDescent="0.25">
      <c r="A1277" s="298" t="s">
        <v>1678</v>
      </c>
      <c r="B1277" s="300" t="s">
        <v>1677</v>
      </c>
      <c r="C1277" s="301"/>
      <c r="D1277" s="304" t="s">
        <v>42</v>
      </c>
      <c r="E1277" s="170" t="s">
        <v>1053</v>
      </c>
    </row>
    <row r="1278" spans="1:5" x14ac:dyDescent="0.25">
      <c r="A1278" s="299"/>
      <c r="B1278" s="302"/>
      <c r="C1278" s="303"/>
      <c r="D1278" s="305"/>
      <c r="E1278" s="171" t="s">
        <v>1054</v>
      </c>
    </row>
    <row r="1279" spans="1:5" x14ac:dyDescent="0.25">
      <c r="A1279" s="290" t="s">
        <v>1679</v>
      </c>
      <c r="B1279" s="292" t="s">
        <v>1677</v>
      </c>
      <c r="C1279" s="293"/>
      <c r="D1279" s="296" t="s">
        <v>42</v>
      </c>
      <c r="E1279" s="172" t="s">
        <v>1053</v>
      </c>
    </row>
    <row r="1280" spans="1:5" x14ac:dyDescent="0.25">
      <c r="A1280" s="291"/>
      <c r="B1280" s="294"/>
      <c r="C1280" s="295"/>
      <c r="D1280" s="297"/>
      <c r="E1280" s="173" t="s">
        <v>1054</v>
      </c>
    </row>
    <row r="1281" spans="1:5" x14ac:dyDescent="0.25">
      <c r="A1281" s="298" t="s">
        <v>1680</v>
      </c>
      <c r="B1281" s="300" t="s">
        <v>1677</v>
      </c>
      <c r="C1281" s="301"/>
      <c r="D1281" s="304" t="s">
        <v>42</v>
      </c>
      <c r="E1281" s="170" t="s">
        <v>1053</v>
      </c>
    </row>
    <row r="1282" spans="1:5" x14ac:dyDescent="0.25">
      <c r="A1282" s="299"/>
      <c r="B1282" s="302"/>
      <c r="C1282" s="303"/>
      <c r="D1282" s="305"/>
      <c r="E1282" s="171" t="s">
        <v>1054</v>
      </c>
    </row>
    <row r="1283" spans="1:5" x14ac:dyDescent="0.25">
      <c r="A1283" s="290" t="s">
        <v>1681</v>
      </c>
      <c r="B1283" s="292" t="s">
        <v>1677</v>
      </c>
      <c r="C1283" s="293"/>
      <c r="D1283" s="296" t="s">
        <v>42</v>
      </c>
      <c r="E1283" s="172" t="s">
        <v>1053</v>
      </c>
    </row>
    <row r="1284" spans="1:5" x14ac:dyDescent="0.25">
      <c r="A1284" s="291"/>
      <c r="B1284" s="294"/>
      <c r="C1284" s="295"/>
      <c r="D1284" s="297"/>
      <c r="E1284" s="173" t="s">
        <v>1054</v>
      </c>
    </row>
    <row r="1285" spans="1:5" x14ac:dyDescent="0.25">
      <c r="A1285" s="298" t="s">
        <v>1682</v>
      </c>
      <c r="B1285" s="300" t="s">
        <v>1677</v>
      </c>
      <c r="C1285" s="301"/>
      <c r="D1285" s="304" t="s">
        <v>42</v>
      </c>
      <c r="E1285" s="170" t="s">
        <v>1053</v>
      </c>
    </row>
    <row r="1286" spans="1:5" x14ac:dyDescent="0.25">
      <c r="A1286" s="299"/>
      <c r="B1286" s="302"/>
      <c r="C1286" s="303"/>
      <c r="D1286" s="305"/>
      <c r="E1286" s="171" t="s">
        <v>1054</v>
      </c>
    </row>
    <row r="1287" spans="1:5" x14ac:dyDescent="0.25">
      <c r="A1287" s="290" t="s">
        <v>1683</v>
      </c>
      <c r="B1287" s="292" t="s">
        <v>1677</v>
      </c>
      <c r="C1287" s="293"/>
      <c r="D1287" s="296" t="s">
        <v>42</v>
      </c>
      <c r="E1287" s="172" t="s">
        <v>1053</v>
      </c>
    </row>
    <row r="1288" spans="1:5" x14ac:dyDescent="0.25">
      <c r="A1288" s="291"/>
      <c r="B1288" s="294"/>
      <c r="C1288" s="295"/>
      <c r="D1288" s="297"/>
      <c r="E1288" s="173" t="s">
        <v>1054</v>
      </c>
    </row>
    <row r="1289" spans="1:5" x14ac:dyDescent="0.25">
      <c r="A1289" s="298" t="s">
        <v>1684</v>
      </c>
      <c r="B1289" s="300" t="s">
        <v>1649</v>
      </c>
      <c r="C1289" s="301"/>
      <c r="D1289" s="304" t="s">
        <v>42</v>
      </c>
      <c r="E1289" s="170" t="s">
        <v>1053</v>
      </c>
    </row>
    <row r="1290" spans="1:5" x14ac:dyDescent="0.25">
      <c r="A1290" s="299"/>
      <c r="B1290" s="302"/>
      <c r="C1290" s="303"/>
      <c r="D1290" s="305"/>
      <c r="E1290" s="171" t="s">
        <v>1054</v>
      </c>
    </row>
    <row r="1291" spans="1:5" x14ac:dyDescent="0.25">
      <c r="A1291" s="290" t="s">
        <v>1685</v>
      </c>
      <c r="B1291" s="292" t="s">
        <v>1677</v>
      </c>
      <c r="C1291" s="293"/>
      <c r="D1291" s="296" t="s">
        <v>42</v>
      </c>
      <c r="E1291" s="172" t="s">
        <v>1053</v>
      </c>
    </row>
    <row r="1292" spans="1:5" x14ac:dyDescent="0.25">
      <c r="A1292" s="291"/>
      <c r="B1292" s="294"/>
      <c r="C1292" s="295"/>
      <c r="D1292" s="297"/>
      <c r="E1292" s="173" t="s">
        <v>1054</v>
      </c>
    </row>
    <row r="1293" spans="1:5" x14ac:dyDescent="0.25">
      <c r="A1293" s="298" t="s">
        <v>1686</v>
      </c>
      <c r="B1293" s="300" t="s">
        <v>1677</v>
      </c>
      <c r="C1293" s="301"/>
      <c r="D1293" s="304" t="s">
        <v>42</v>
      </c>
      <c r="E1293" s="170" t="s">
        <v>1053</v>
      </c>
    </row>
    <row r="1294" spans="1:5" x14ac:dyDescent="0.25">
      <c r="A1294" s="299"/>
      <c r="B1294" s="302"/>
      <c r="C1294" s="303"/>
      <c r="D1294" s="305"/>
      <c r="E1294" s="171" t="s">
        <v>1054</v>
      </c>
    </row>
    <row r="1295" spans="1:5" x14ac:dyDescent="0.25">
      <c r="A1295" s="290" t="s">
        <v>1687</v>
      </c>
      <c r="B1295" s="292" t="s">
        <v>1677</v>
      </c>
      <c r="C1295" s="293"/>
      <c r="D1295" s="296" t="s">
        <v>42</v>
      </c>
      <c r="E1295" s="172" t="s">
        <v>1053</v>
      </c>
    </row>
    <row r="1296" spans="1:5" x14ac:dyDescent="0.25">
      <c r="A1296" s="291"/>
      <c r="B1296" s="294"/>
      <c r="C1296" s="295"/>
      <c r="D1296" s="297"/>
      <c r="E1296" s="173" t="s">
        <v>1054</v>
      </c>
    </row>
    <row r="1297" spans="1:5" x14ac:dyDescent="0.25">
      <c r="A1297" s="298" t="s">
        <v>1688</v>
      </c>
      <c r="B1297" s="300" t="s">
        <v>1677</v>
      </c>
      <c r="C1297" s="301"/>
      <c r="D1297" s="304" t="s">
        <v>42</v>
      </c>
      <c r="E1297" s="170" t="s">
        <v>1053</v>
      </c>
    </row>
    <row r="1298" spans="1:5" x14ac:dyDescent="0.25">
      <c r="A1298" s="299"/>
      <c r="B1298" s="302"/>
      <c r="C1298" s="303"/>
      <c r="D1298" s="305"/>
      <c r="E1298" s="171" t="s">
        <v>1054</v>
      </c>
    </row>
    <row r="1299" spans="1:5" x14ac:dyDescent="0.25">
      <c r="A1299" s="290" t="s">
        <v>1689</v>
      </c>
      <c r="B1299" s="292" t="s">
        <v>1677</v>
      </c>
      <c r="C1299" s="293"/>
      <c r="D1299" s="296" t="s">
        <v>42</v>
      </c>
      <c r="E1299" s="172" t="s">
        <v>1053</v>
      </c>
    </row>
    <row r="1300" spans="1:5" x14ac:dyDescent="0.25">
      <c r="A1300" s="291"/>
      <c r="B1300" s="294"/>
      <c r="C1300" s="295"/>
      <c r="D1300" s="297"/>
      <c r="E1300" s="173" t="s">
        <v>1054</v>
      </c>
    </row>
    <row r="1301" spans="1:5" x14ac:dyDescent="0.25">
      <c r="A1301" s="298" t="s">
        <v>1690</v>
      </c>
      <c r="B1301" s="300" t="s">
        <v>1677</v>
      </c>
      <c r="C1301" s="301"/>
      <c r="D1301" s="304" t="s">
        <v>42</v>
      </c>
      <c r="E1301" s="170" t="s">
        <v>1053</v>
      </c>
    </row>
    <row r="1302" spans="1:5" x14ac:dyDescent="0.25">
      <c r="A1302" s="299"/>
      <c r="B1302" s="302"/>
      <c r="C1302" s="303"/>
      <c r="D1302" s="305"/>
      <c r="E1302" s="171" t="s">
        <v>1054</v>
      </c>
    </row>
    <row r="1303" spans="1:5" x14ac:dyDescent="0.25">
      <c r="A1303" s="290" t="s">
        <v>1691</v>
      </c>
      <c r="B1303" s="292" t="s">
        <v>1677</v>
      </c>
      <c r="C1303" s="293"/>
      <c r="D1303" s="296" t="s">
        <v>42</v>
      </c>
      <c r="E1303" s="172" t="s">
        <v>1053</v>
      </c>
    </row>
    <row r="1304" spans="1:5" x14ac:dyDescent="0.25">
      <c r="A1304" s="291"/>
      <c r="B1304" s="294"/>
      <c r="C1304" s="295"/>
      <c r="D1304" s="297"/>
      <c r="E1304" s="173" t="s">
        <v>1054</v>
      </c>
    </row>
    <row r="1305" spans="1:5" x14ac:dyDescent="0.25">
      <c r="A1305" s="298" t="s">
        <v>1692</v>
      </c>
      <c r="B1305" s="300" t="s">
        <v>1693</v>
      </c>
      <c r="C1305" s="301"/>
      <c r="D1305" s="304" t="s">
        <v>42</v>
      </c>
      <c r="E1305" s="170" t="s">
        <v>1053</v>
      </c>
    </row>
    <row r="1306" spans="1:5" x14ac:dyDescent="0.25">
      <c r="A1306" s="299"/>
      <c r="B1306" s="302"/>
      <c r="C1306" s="303"/>
      <c r="D1306" s="305"/>
      <c r="E1306" s="171" t="s">
        <v>1054</v>
      </c>
    </row>
    <row r="1307" spans="1:5" x14ac:dyDescent="0.25">
      <c r="A1307" s="290" t="s">
        <v>1694</v>
      </c>
      <c r="B1307" s="292" t="s">
        <v>1693</v>
      </c>
      <c r="C1307" s="293"/>
      <c r="D1307" s="296" t="s">
        <v>42</v>
      </c>
      <c r="E1307" s="172" t="s">
        <v>1053</v>
      </c>
    </row>
    <row r="1308" spans="1:5" x14ac:dyDescent="0.25">
      <c r="A1308" s="291"/>
      <c r="B1308" s="294"/>
      <c r="C1308" s="295"/>
      <c r="D1308" s="297"/>
      <c r="E1308" s="173" t="s">
        <v>1054</v>
      </c>
    </row>
    <row r="1309" spans="1:5" x14ac:dyDescent="0.25">
      <c r="A1309" s="298" t="s">
        <v>1695</v>
      </c>
      <c r="B1309" s="300" t="s">
        <v>1696</v>
      </c>
      <c r="C1309" s="301"/>
      <c r="D1309" s="304" t="s">
        <v>42</v>
      </c>
      <c r="E1309" s="170" t="s">
        <v>1053</v>
      </c>
    </row>
    <row r="1310" spans="1:5" x14ac:dyDescent="0.25">
      <c r="A1310" s="299"/>
      <c r="B1310" s="302"/>
      <c r="C1310" s="303"/>
      <c r="D1310" s="305"/>
      <c r="E1310" s="171" t="s">
        <v>1054</v>
      </c>
    </row>
    <row r="1311" spans="1:5" x14ac:dyDescent="0.25">
      <c r="A1311" s="290" t="s">
        <v>1697</v>
      </c>
      <c r="B1311" s="292" t="s">
        <v>1696</v>
      </c>
      <c r="C1311" s="293"/>
      <c r="D1311" s="296" t="s">
        <v>42</v>
      </c>
      <c r="E1311" s="172" t="s">
        <v>1053</v>
      </c>
    </row>
    <row r="1312" spans="1:5" x14ac:dyDescent="0.25">
      <c r="A1312" s="291"/>
      <c r="B1312" s="294"/>
      <c r="C1312" s="295"/>
      <c r="D1312" s="297"/>
      <c r="E1312" s="173" t="s">
        <v>1054</v>
      </c>
    </row>
    <row r="1313" spans="1:5" x14ac:dyDescent="0.25">
      <c r="A1313" s="298" t="s">
        <v>1698</v>
      </c>
      <c r="B1313" s="300" t="s">
        <v>1696</v>
      </c>
      <c r="C1313" s="301"/>
      <c r="D1313" s="304" t="s">
        <v>42</v>
      </c>
      <c r="E1313" s="170" t="s">
        <v>1053</v>
      </c>
    </row>
    <row r="1314" spans="1:5" x14ac:dyDescent="0.25">
      <c r="A1314" s="299"/>
      <c r="B1314" s="302"/>
      <c r="C1314" s="303"/>
      <c r="D1314" s="305"/>
      <c r="E1314" s="171" t="s">
        <v>1054</v>
      </c>
    </row>
    <row r="1315" spans="1:5" x14ac:dyDescent="0.25">
      <c r="A1315" s="290" t="s">
        <v>1699</v>
      </c>
      <c r="B1315" s="292" t="s">
        <v>1696</v>
      </c>
      <c r="C1315" s="293"/>
      <c r="D1315" s="296" t="s">
        <v>42</v>
      </c>
      <c r="E1315" s="172" t="s">
        <v>1053</v>
      </c>
    </row>
    <row r="1316" spans="1:5" x14ac:dyDescent="0.25">
      <c r="A1316" s="291"/>
      <c r="B1316" s="294"/>
      <c r="C1316" s="295"/>
      <c r="D1316" s="297"/>
      <c r="E1316" s="173" t="s">
        <v>1054</v>
      </c>
    </row>
    <row r="1317" spans="1:5" x14ac:dyDescent="0.25">
      <c r="A1317" s="298" t="s">
        <v>1700</v>
      </c>
      <c r="B1317" s="300" t="s">
        <v>1693</v>
      </c>
      <c r="C1317" s="301"/>
      <c r="D1317" s="304" t="s">
        <v>42</v>
      </c>
      <c r="E1317" s="170" t="s">
        <v>1053</v>
      </c>
    </row>
    <row r="1318" spans="1:5" x14ac:dyDescent="0.25">
      <c r="A1318" s="299"/>
      <c r="B1318" s="302"/>
      <c r="C1318" s="303"/>
      <c r="D1318" s="305"/>
      <c r="E1318" s="171" t="s">
        <v>1054</v>
      </c>
    </row>
    <row r="1319" spans="1:5" x14ac:dyDescent="0.25">
      <c r="A1319" s="290" t="s">
        <v>1701</v>
      </c>
      <c r="B1319" s="292" t="s">
        <v>1693</v>
      </c>
      <c r="C1319" s="293"/>
      <c r="D1319" s="296" t="s">
        <v>42</v>
      </c>
      <c r="E1319" s="172" t="s">
        <v>1053</v>
      </c>
    </row>
    <row r="1320" spans="1:5" x14ac:dyDescent="0.25">
      <c r="A1320" s="291"/>
      <c r="B1320" s="294"/>
      <c r="C1320" s="295"/>
      <c r="D1320" s="297"/>
      <c r="E1320" s="173" t="s">
        <v>1054</v>
      </c>
    </row>
    <row r="1321" spans="1:5" x14ac:dyDescent="0.25">
      <c r="A1321" s="298" t="s">
        <v>1702</v>
      </c>
      <c r="B1321" s="300" t="s">
        <v>1693</v>
      </c>
      <c r="C1321" s="301"/>
      <c r="D1321" s="304" t="s">
        <v>42</v>
      </c>
      <c r="E1321" s="170" t="s">
        <v>1053</v>
      </c>
    </row>
    <row r="1322" spans="1:5" x14ac:dyDescent="0.25">
      <c r="A1322" s="299"/>
      <c r="B1322" s="302"/>
      <c r="C1322" s="303"/>
      <c r="D1322" s="305"/>
      <c r="E1322" s="171" t="s">
        <v>1054</v>
      </c>
    </row>
    <row r="1323" spans="1:5" x14ac:dyDescent="0.25">
      <c r="A1323" s="290" t="s">
        <v>1703</v>
      </c>
      <c r="B1323" s="292" t="s">
        <v>1704</v>
      </c>
      <c r="C1323" s="293"/>
      <c r="D1323" s="296" t="s">
        <v>42</v>
      </c>
      <c r="E1323" s="172" t="s">
        <v>1053</v>
      </c>
    </row>
    <row r="1324" spans="1:5" x14ac:dyDescent="0.25">
      <c r="A1324" s="291"/>
      <c r="B1324" s="294"/>
      <c r="C1324" s="295"/>
      <c r="D1324" s="297"/>
      <c r="E1324" s="173" t="s">
        <v>1054</v>
      </c>
    </row>
    <row r="1325" spans="1:5" x14ac:dyDescent="0.25">
      <c r="A1325" s="298" t="s">
        <v>1705</v>
      </c>
      <c r="B1325" s="300" t="s">
        <v>1704</v>
      </c>
      <c r="C1325" s="301"/>
      <c r="D1325" s="304" t="s">
        <v>42</v>
      </c>
      <c r="E1325" s="170" t="s">
        <v>1053</v>
      </c>
    </row>
    <row r="1326" spans="1:5" x14ac:dyDescent="0.25">
      <c r="A1326" s="299"/>
      <c r="B1326" s="302"/>
      <c r="C1326" s="303"/>
      <c r="D1326" s="305"/>
      <c r="E1326" s="171" t="s">
        <v>1054</v>
      </c>
    </row>
    <row r="1327" spans="1:5" x14ac:dyDescent="0.25">
      <c r="A1327" s="290" t="s">
        <v>1706</v>
      </c>
      <c r="B1327" s="292" t="s">
        <v>1704</v>
      </c>
      <c r="C1327" s="293"/>
      <c r="D1327" s="296" t="s">
        <v>42</v>
      </c>
      <c r="E1327" s="172" t="s">
        <v>1053</v>
      </c>
    </row>
    <row r="1328" spans="1:5" x14ac:dyDescent="0.25">
      <c r="A1328" s="291"/>
      <c r="B1328" s="294"/>
      <c r="C1328" s="295"/>
      <c r="D1328" s="297"/>
      <c r="E1328" s="173" t="s">
        <v>1054</v>
      </c>
    </row>
    <row r="1329" spans="1:5" x14ac:dyDescent="0.25">
      <c r="A1329" s="298" t="s">
        <v>1707</v>
      </c>
      <c r="B1329" s="300" t="s">
        <v>1704</v>
      </c>
      <c r="C1329" s="301"/>
      <c r="D1329" s="304" t="s">
        <v>42</v>
      </c>
      <c r="E1329" s="170" t="s">
        <v>1053</v>
      </c>
    </row>
    <row r="1330" spans="1:5" x14ac:dyDescent="0.25">
      <c r="A1330" s="299"/>
      <c r="B1330" s="302"/>
      <c r="C1330" s="303"/>
      <c r="D1330" s="305"/>
      <c r="E1330" s="171" t="s">
        <v>1054</v>
      </c>
    </row>
    <row r="1331" spans="1:5" x14ac:dyDescent="0.25">
      <c r="A1331" s="290" t="s">
        <v>1708</v>
      </c>
      <c r="B1331" s="292" t="s">
        <v>1704</v>
      </c>
      <c r="C1331" s="293"/>
      <c r="D1331" s="296" t="s">
        <v>42</v>
      </c>
      <c r="E1331" s="172" t="s">
        <v>1053</v>
      </c>
    </row>
    <row r="1332" spans="1:5" x14ac:dyDescent="0.25">
      <c r="A1332" s="291"/>
      <c r="B1332" s="294"/>
      <c r="C1332" s="295"/>
      <c r="D1332" s="297"/>
      <c r="E1332" s="173" t="s">
        <v>1054</v>
      </c>
    </row>
    <row r="1333" spans="1:5" x14ac:dyDescent="0.25">
      <c r="A1333" s="298" t="s">
        <v>1709</v>
      </c>
      <c r="B1333" s="300" t="s">
        <v>1710</v>
      </c>
      <c r="C1333" s="301"/>
      <c r="D1333" s="304" t="s">
        <v>42</v>
      </c>
      <c r="E1333" s="170" t="s">
        <v>1053</v>
      </c>
    </row>
    <row r="1334" spans="1:5" x14ac:dyDescent="0.25">
      <c r="A1334" s="299"/>
      <c r="B1334" s="302"/>
      <c r="C1334" s="303"/>
      <c r="D1334" s="305"/>
      <c r="E1334" s="171" t="s">
        <v>1054</v>
      </c>
    </row>
    <row r="1335" spans="1:5" x14ac:dyDescent="0.25">
      <c r="A1335" s="290" t="s">
        <v>1711</v>
      </c>
      <c r="B1335" s="292" t="s">
        <v>1710</v>
      </c>
      <c r="C1335" s="293"/>
      <c r="D1335" s="296" t="s">
        <v>42</v>
      </c>
      <c r="E1335" s="172" t="s">
        <v>1053</v>
      </c>
    </row>
    <row r="1336" spans="1:5" x14ac:dyDescent="0.25">
      <c r="A1336" s="291"/>
      <c r="B1336" s="294"/>
      <c r="C1336" s="295"/>
      <c r="D1336" s="297"/>
      <c r="E1336" s="173" t="s">
        <v>1054</v>
      </c>
    </row>
    <row r="1337" spans="1:5" x14ac:dyDescent="0.25">
      <c r="A1337" s="298" t="s">
        <v>1712</v>
      </c>
      <c r="B1337" s="300" t="s">
        <v>1710</v>
      </c>
      <c r="C1337" s="301"/>
      <c r="D1337" s="304" t="s">
        <v>42</v>
      </c>
      <c r="E1337" s="170" t="s">
        <v>1053</v>
      </c>
    </row>
    <row r="1338" spans="1:5" x14ac:dyDescent="0.25">
      <c r="A1338" s="299"/>
      <c r="B1338" s="302"/>
      <c r="C1338" s="303"/>
      <c r="D1338" s="305"/>
      <c r="E1338" s="171" t="s">
        <v>1054</v>
      </c>
    </row>
    <row r="1339" spans="1:5" x14ac:dyDescent="0.25">
      <c r="A1339" s="290" t="s">
        <v>1713</v>
      </c>
      <c r="B1339" s="292" t="s">
        <v>1714</v>
      </c>
      <c r="C1339" s="293"/>
      <c r="D1339" s="296" t="s">
        <v>42</v>
      </c>
      <c r="E1339" s="172" t="s">
        <v>1053</v>
      </c>
    </row>
    <row r="1340" spans="1:5" x14ac:dyDescent="0.25">
      <c r="A1340" s="291"/>
      <c r="B1340" s="294"/>
      <c r="C1340" s="295"/>
      <c r="D1340" s="297"/>
      <c r="E1340" s="173" t="s">
        <v>1054</v>
      </c>
    </row>
    <row r="1341" spans="1:5" x14ac:dyDescent="0.25">
      <c r="A1341" s="298" t="s">
        <v>1715</v>
      </c>
      <c r="B1341" s="300" t="s">
        <v>1714</v>
      </c>
      <c r="C1341" s="301"/>
      <c r="D1341" s="304" t="s">
        <v>42</v>
      </c>
      <c r="E1341" s="170" t="s">
        <v>1053</v>
      </c>
    </row>
    <row r="1342" spans="1:5" x14ac:dyDescent="0.25">
      <c r="A1342" s="299"/>
      <c r="B1342" s="302"/>
      <c r="C1342" s="303"/>
      <c r="D1342" s="305"/>
      <c r="E1342" s="171" t="s">
        <v>1054</v>
      </c>
    </row>
    <row r="1343" spans="1:5" x14ac:dyDescent="0.25">
      <c r="A1343" s="290" t="s">
        <v>1716</v>
      </c>
      <c r="B1343" s="292" t="s">
        <v>1714</v>
      </c>
      <c r="C1343" s="293"/>
      <c r="D1343" s="296" t="s">
        <v>42</v>
      </c>
      <c r="E1343" s="172" t="s">
        <v>1053</v>
      </c>
    </row>
    <row r="1344" spans="1:5" x14ac:dyDescent="0.25">
      <c r="A1344" s="291"/>
      <c r="B1344" s="294"/>
      <c r="C1344" s="295"/>
      <c r="D1344" s="297"/>
      <c r="E1344" s="173" t="s">
        <v>1054</v>
      </c>
    </row>
    <row r="1345" spans="1:5" x14ac:dyDescent="0.25">
      <c r="A1345" s="298" t="s">
        <v>1717</v>
      </c>
      <c r="B1345" s="300" t="s">
        <v>1714</v>
      </c>
      <c r="C1345" s="301"/>
      <c r="D1345" s="304" t="s">
        <v>42</v>
      </c>
      <c r="E1345" s="170" t="s">
        <v>1053</v>
      </c>
    </row>
    <row r="1346" spans="1:5" x14ac:dyDescent="0.25">
      <c r="A1346" s="299"/>
      <c r="B1346" s="302"/>
      <c r="C1346" s="303"/>
      <c r="D1346" s="305"/>
      <c r="E1346" s="171" t="s">
        <v>1054</v>
      </c>
    </row>
    <row r="1347" spans="1:5" x14ac:dyDescent="0.25">
      <c r="A1347" s="290" t="s">
        <v>1718</v>
      </c>
      <c r="B1347" s="292" t="s">
        <v>1714</v>
      </c>
      <c r="C1347" s="293"/>
      <c r="D1347" s="296" t="s">
        <v>42</v>
      </c>
      <c r="E1347" s="172" t="s">
        <v>1053</v>
      </c>
    </row>
    <row r="1348" spans="1:5" x14ac:dyDescent="0.25">
      <c r="A1348" s="291"/>
      <c r="B1348" s="294"/>
      <c r="C1348" s="295"/>
      <c r="D1348" s="297"/>
      <c r="E1348" s="173" t="s">
        <v>1054</v>
      </c>
    </row>
    <row r="1349" spans="1:5" x14ac:dyDescent="0.25">
      <c r="A1349" s="298" t="s">
        <v>1719</v>
      </c>
      <c r="B1349" s="300" t="s">
        <v>1714</v>
      </c>
      <c r="C1349" s="301"/>
      <c r="D1349" s="304" t="s">
        <v>42</v>
      </c>
      <c r="E1349" s="170" t="s">
        <v>1053</v>
      </c>
    </row>
    <row r="1350" spans="1:5" x14ac:dyDescent="0.25">
      <c r="A1350" s="299"/>
      <c r="B1350" s="302"/>
      <c r="C1350" s="303"/>
      <c r="D1350" s="305"/>
      <c r="E1350" s="171" t="s">
        <v>1054</v>
      </c>
    </row>
    <row r="1351" spans="1:5" x14ac:dyDescent="0.25">
      <c r="A1351" s="290" t="s">
        <v>1720</v>
      </c>
      <c r="B1351" s="292" t="s">
        <v>1714</v>
      </c>
      <c r="C1351" s="293"/>
      <c r="D1351" s="296" t="s">
        <v>42</v>
      </c>
      <c r="E1351" s="172" t="s">
        <v>1053</v>
      </c>
    </row>
    <row r="1352" spans="1:5" x14ac:dyDescent="0.25">
      <c r="A1352" s="291"/>
      <c r="B1352" s="294"/>
      <c r="C1352" s="295"/>
      <c r="D1352" s="297"/>
      <c r="E1352" s="173" t="s">
        <v>1054</v>
      </c>
    </row>
    <row r="1353" spans="1:5" x14ac:dyDescent="0.25">
      <c r="A1353" s="298" t="s">
        <v>1721</v>
      </c>
      <c r="B1353" s="300" t="s">
        <v>1722</v>
      </c>
      <c r="C1353" s="301"/>
      <c r="D1353" s="304" t="s">
        <v>42</v>
      </c>
      <c r="E1353" s="170" t="s">
        <v>1053</v>
      </c>
    </row>
    <row r="1354" spans="1:5" x14ac:dyDescent="0.25">
      <c r="A1354" s="299"/>
      <c r="B1354" s="302"/>
      <c r="C1354" s="303"/>
      <c r="D1354" s="305"/>
      <c r="E1354" s="171" t="s">
        <v>1054</v>
      </c>
    </row>
    <row r="1355" spans="1:5" x14ac:dyDescent="0.25">
      <c r="A1355" s="290" t="s">
        <v>1723</v>
      </c>
      <c r="B1355" s="292" t="s">
        <v>1722</v>
      </c>
      <c r="C1355" s="293"/>
      <c r="D1355" s="296" t="s">
        <v>42</v>
      </c>
      <c r="E1355" s="172" t="s">
        <v>1053</v>
      </c>
    </row>
    <row r="1356" spans="1:5" x14ac:dyDescent="0.25">
      <c r="A1356" s="291"/>
      <c r="B1356" s="294"/>
      <c r="C1356" s="295"/>
      <c r="D1356" s="297"/>
      <c r="E1356" s="173" t="s">
        <v>1054</v>
      </c>
    </row>
    <row r="1357" spans="1:5" x14ac:dyDescent="0.25">
      <c r="A1357" s="298" t="s">
        <v>1724</v>
      </c>
      <c r="B1357" s="300" t="s">
        <v>1722</v>
      </c>
      <c r="C1357" s="301"/>
      <c r="D1357" s="304" t="s">
        <v>42</v>
      </c>
      <c r="E1357" s="170" t="s">
        <v>1053</v>
      </c>
    </row>
    <row r="1358" spans="1:5" x14ac:dyDescent="0.25">
      <c r="A1358" s="299"/>
      <c r="B1358" s="302"/>
      <c r="C1358" s="303"/>
      <c r="D1358" s="305"/>
      <c r="E1358" s="171" t="s">
        <v>1054</v>
      </c>
    </row>
    <row r="1359" spans="1:5" x14ac:dyDescent="0.25">
      <c r="A1359" s="290" t="s">
        <v>1725</v>
      </c>
      <c r="B1359" s="292" t="s">
        <v>1722</v>
      </c>
      <c r="C1359" s="293"/>
      <c r="D1359" s="296" t="s">
        <v>42</v>
      </c>
      <c r="E1359" s="172" t="s">
        <v>1053</v>
      </c>
    </row>
    <row r="1360" spans="1:5" x14ac:dyDescent="0.25">
      <c r="A1360" s="291"/>
      <c r="B1360" s="294"/>
      <c r="C1360" s="295"/>
      <c r="D1360" s="297"/>
      <c r="E1360" s="173" t="s">
        <v>1054</v>
      </c>
    </row>
    <row r="1361" spans="1:5" x14ac:dyDescent="0.25">
      <c r="A1361" s="298" t="s">
        <v>1726</v>
      </c>
      <c r="B1361" s="300" t="s">
        <v>1722</v>
      </c>
      <c r="C1361" s="301"/>
      <c r="D1361" s="304" t="s">
        <v>42</v>
      </c>
      <c r="E1361" s="170" t="s">
        <v>1053</v>
      </c>
    </row>
    <row r="1362" spans="1:5" x14ac:dyDescent="0.25">
      <c r="A1362" s="299"/>
      <c r="B1362" s="302"/>
      <c r="C1362" s="303"/>
      <c r="D1362" s="305"/>
      <c r="E1362" s="171" t="s">
        <v>1054</v>
      </c>
    </row>
    <row r="1363" spans="1:5" x14ac:dyDescent="0.25">
      <c r="A1363" s="290" t="s">
        <v>1727</v>
      </c>
      <c r="B1363" s="292" t="s">
        <v>1696</v>
      </c>
      <c r="C1363" s="293"/>
      <c r="D1363" s="296" t="s">
        <v>42</v>
      </c>
      <c r="E1363" s="172" t="s">
        <v>1053</v>
      </c>
    </row>
    <row r="1364" spans="1:5" x14ac:dyDescent="0.25">
      <c r="A1364" s="291"/>
      <c r="B1364" s="294"/>
      <c r="C1364" s="295"/>
      <c r="D1364" s="297"/>
      <c r="E1364" s="173" t="s">
        <v>1054</v>
      </c>
    </row>
    <row r="1365" spans="1:5" x14ac:dyDescent="0.25">
      <c r="A1365" s="298" t="s">
        <v>1649</v>
      </c>
      <c r="B1365" s="300"/>
      <c r="C1365" s="301"/>
      <c r="D1365" s="304" t="s">
        <v>42</v>
      </c>
      <c r="E1365" s="170" t="s">
        <v>1053</v>
      </c>
    </row>
    <row r="1366" spans="1:5" x14ac:dyDescent="0.25">
      <c r="A1366" s="299"/>
      <c r="B1366" s="302"/>
      <c r="C1366" s="303"/>
      <c r="D1366" s="305"/>
      <c r="E1366" s="171" t="s">
        <v>1054</v>
      </c>
    </row>
    <row r="1367" spans="1:5" x14ac:dyDescent="0.25">
      <c r="A1367" s="290" t="s">
        <v>1677</v>
      </c>
      <c r="B1367" s="292"/>
      <c r="C1367" s="293"/>
      <c r="D1367" s="296" t="s">
        <v>42</v>
      </c>
      <c r="E1367" s="172" t="s">
        <v>1053</v>
      </c>
    </row>
    <row r="1368" spans="1:5" x14ac:dyDescent="0.25">
      <c r="A1368" s="291"/>
      <c r="B1368" s="294"/>
      <c r="C1368" s="295"/>
      <c r="D1368" s="297"/>
      <c r="E1368" s="173" t="s">
        <v>1054</v>
      </c>
    </row>
    <row r="1369" spans="1:5" x14ac:dyDescent="0.25">
      <c r="A1369" s="298" t="s">
        <v>1696</v>
      </c>
      <c r="B1369" s="300"/>
      <c r="C1369" s="301"/>
      <c r="D1369" s="304" t="s">
        <v>42</v>
      </c>
      <c r="E1369" s="170" t="s">
        <v>1053</v>
      </c>
    </row>
    <row r="1370" spans="1:5" x14ac:dyDescent="0.25">
      <c r="A1370" s="299"/>
      <c r="B1370" s="302"/>
      <c r="C1370" s="303"/>
      <c r="D1370" s="305"/>
      <c r="E1370" s="171" t="s">
        <v>1054</v>
      </c>
    </row>
    <row r="1371" spans="1:5" x14ac:dyDescent="0.25">
      <c r="A1371" s="290" t="s">
        <v>1704</v>
      </c>
      <c r="B1371" s="292"/>
      <c r="C1371" s="293"/>
      <c r="D1371" s="296" t="s">
        <v>42</v>
      </c>
      <c r="E1371" s="172" t="s">
        <v>1053</v>
      </c>
    </row>
    <row r="1372" spans="1:5" x14ac:dyDescent="0.25">
      <c r="A1372" s="291"/>
      <c r="B1372" s="294"/>
      <c r="C1372" s="295"/>
      <c r="D1372" s="297"/>
      <c r="E1372" s="173" t="s">
        <v>1054</v>
      </c>
    </row>
    <row r="1373" spans="1:5" x14ac:dyDescent="0.25">
      <c r="A1373" s="298" t="s">
        <v>1665</v>
      </c>
      <c r="B1373" s="300"/>
      <c r="C1373" s="301"/>
      <c r="D1373" s="304" t="s">
        <v>42</v>
      </c>
      <c r="E1373" s="170" t="s">
        <v>1053</v>
      </c>
    </row>
    <row r="1374" spans="1:5" x14ac:dyDescent="0.25">
      <c r="A1374" s="299"/>
      <c r="B1374" s="302"/>
      <c r="C1374" s="303"/>
      <c r="D1374" s="305"/>
      <c r="E1374" s="171" t="s">
        <v>1054</v>
      </c>
    </row>
    <row r="1375" spans="1:5" x14ac:dyDescent="0.25">
      <c r="A1375" s="290" t="s">
        <v>1728</v>
      </c>
      <c r="B1375" s="292" t="s">
        <v>1696</v>
      </c>
      <c r="C1375" s="293"/>
      <c r="D1375" s="296" t="s">
        <v>42</v>
      </c>
      <c r="E1375" s="172" t="s">
        <v>1053</v>
      </c>
    </row>
    <row r="1376" spans="1:5" x14ac:dyDescent="0.25">
      <c r="A1376" s="291"/>
      <c r="B1376" s="294"/>
      <c r="C1376" s="295"/>
      <c r="D1376" s="297"/>
      <c r="E1376" s="173" t="s">
        <v>1054</v>
      </c>
    </row>
    <row r="1377" spans="1:5" x14ac:dyDescent="0.25">
      <c r="A1377" s="298" t="s">
        <v>1729</v>
      </c>
      <c r="B1377" s="300"/>
      <c r="C1377" s="301"/>
      <c r="D1377" s="304" t="s">
        <v>42</v>
      </c>
      <c r="E1377" s="170" t="s">
        <v>1053</v>
      </c>
    </row>
    <row r="1378" spans="1:5" x14ac:dyDescent="0.25">
      <c r="A1378" s="299"/>
      <c r="B1378" s="302"/>
      <c r="C1378" s="303"/>
      <c r="D1378" s="305"/>
      <c r="E1378" s="171" t="s">
        <v>1054</v>
      </c>
    </row>
    <row r="1379" spans="1:5" x14ac:dyDescent="0.25">
      <c r="A1379" s="290" t="s">
        <v>1730</v>
      </c>
      <c r="B1379" s="292" t="s">
        <v>1722</v>
      </c>
      <c r="C1379" s="293"/>
      <c r="D1379" s="296" t="s">
        <v>42</v>
      </c>
      <c r="E1379" s="172" t="s">
        <v>1053</v>
      </c>
    </row>
    <row r="1380" spans="1:5" x14ac:dyDescent="0.25">
      <c r="A1380" s="291"/>
      <c r="B1380" s="294"/>
      <c r="C1380" s="295"/>
      <c r="D1380" s="297"/>
      <c r="E1380" s="173" t="s">
        <v>1054</v>
      </c>
    </row>
    <row r="1381" spans="1:5" x14ac:dyDescent="0.25">
      <c r="A1381" s="298" t="s">
        <v>1710</v>
      </c>
      <c r="B1381" s="300"/>
      <c r="C1381" s="301"/>
      <c r="D1381" s="304" t="s">
        <v>42</v>
      </c>
      <c r="E1381" s="170" t="s">
        <v>1053</v>
      </c>
    </row>
    <row r="1382" spans="1:5" x14ac:dyDescent="0.25">
      <c r="A1382" s="299"/>
      <c r="B1382" s="302"/>
      <c r="C1382" s="303"/>
      <c r="D1382" s="305"/>
      <c r="E1382" s="171" t="s">
        <v>1054</v>
      </c>
    </row>
    <row r="1383" spans="1:5" x14ac:dyDescent="0.25">
      <c r="A1383" s="290" t="s">
        <v>1693</v>
      </c>
      <c r="B1383" s="292"/>
      <c r="C1383" s="293"/>
      <c r="D1383" s="296" t="s">
        <v>42</v>
      </c>
      <c r="E1383" s="172" t="s">
        <v>1053</v>
      </c>
    </row>
    <row r="1384" spans="1:5" x14ac:dyDescent="0.25">
      <c r="A1384" s="291"/>
      <c r="B1384" s="294"/>
      <c r="C1384" s="295"/>
      <c r="D1384" s="297"/>
      <c r="E1384" s="173" t="s">
        <v>1054</v>
      </c>
    </row>
    <row r="1385" spans="1:5" x14ac:dyDescent="0.25">
      <c r="A1385" s="298" t="s">
        <v>1714</v>
      </c>
      <c r="B1385" s="300"/>
      <c r="C1385" s="301"/>
      <c r="D1385" s="304" t="s">
        <v>42</v>
      </c>
      <c r="E1385" s="170" t="s">
        <v>1053</v>
      </c>
    </row>
    <row r="1386" spans="1:5" x14ac:dyDescent="0.25">
      <c r="A1386" s="299"/>
      <c r="B1386" s="302"/>
      <c r="C1386" s="303"/>
      <c r="D1386" s="305"/>
      <c r="E1386" s="171" t="s">
        <v>1054</v>
      </c>
    </row>
    <row r="1387" spans="1:5" x14ac:dyDescent="0.25">
      <c r="A1387" s="290" t="s">
        <v>1722</v>
      </c>
      <c r="B1387" s="292"/>
      <c r="C1387" s="293"/>
      <c r="D1387" s="296" t="s">
        <v>42</v>
      </c>
      <c r="E1387" s="172" t="s">
        <v>1053</v>
      </c>
    </row>
    <row r="1388" spans="1:5" x14ac:dyDescent="0.25">
      <c r="A1388" s="291"/>
      <c r="B1388" s="294"/>
      <c r="C1388" s="295"/>
      <c r="D1388" s="297"/>
      <c r="E1388" s="173" t="s">
        <v>1054</v>
      </c>
    </row>
    <row r="1389" spans="1:5" x14ac:dyDescent="0.25">
      <c r="A1389" s="298" t="s">
        <v>1731</v>
      </c>
      <c r="B1389" s="300" t="s">
        <v>1732</v>
      </c>
      <c r="C1389" s="301"/>
      <c r="D1389" s="304" t="s">
        <v>43</v>
      </c>
      <c r="E1389" s="170" t="s">
        <v>1053</v>
      </c>
    </row>
    <row r="1390" spans="1:5" x14ac:dyDescent="0.25">
      <c r="A1390" s="299"/>
      <c r="B1390" s="302"/>
      <c r="C1390" s="303"/>
      <c r="D1390" s="305"/>
      <c r="E1390" s="171" t="s">
        <v>1054</v>
      </c>
    </row>
    <row r="1391" spans="1:5" x14ac:dyDescent="0.25">
      <c r="A1391" s="290" t="s">
        <v>1733</v>
      </c>
      <c r="B1391" s="292" t="s">
        <v>1732</v>
      </c>
      <c r="C1391" s="293"/>
      <c r="D1391" s="296" t="s">
        <v>43</v>
      </c>
      <c r="E1391" s="172" t="s">
        <v>1053</v>
      </c>
    </row>
    <row r="1392" spans="1:5" x14ac:dyDescent="0.25">
      <c r="A1392" s="291"/>
      <c r="B1392" s="294"/>
      <c r="C1392" s="295"/>
      <c r="D1392" s="297"/>
      <c r="E1392" s="173" t="s">
        <v>1054</v>
      </c>
    </row>
    <row r="1393" spans="1:5" x14ac:dyDescent="0.25">
      <c r="A1393" s="298" t="s">
        <v>1734</v>
      </c>
      <c r="B1393" s="300" t="s">
        <v>1732</v>
      </c>
      <c r="C1393" s="301"/>
      <c r="D1393" s="304" t="s">
        <v>43</v>
      </c>
      <c r="E1393" s="170" t="s">
        <v>1053</v>
      </c>
    </row>
    <row r="1394" spans="1:5" x14ac:dyDescent="0.25">
      <c r="A1394" s="299"/>
      <c r="B1394" s="302"/>
      <c r="C1394" s="303"/>
      <c r="D1394" s="305"/>
      <c r="E1394" s="171" t="s">
        <v>1054</v>
      </c>
    </row>
    <row r="1395" spans="1:5" x14ac:dyDescent="0.25">
      <c r="A1395" s="290" t="s">
        <v>1315</v>
      </c>
      <c r="B1395" s="292" t="s">
        <v>1732</v>
      </c>
      <c r="C1395" s="293"/>
      <c r="D1395" s="296" t="s">
        <v>43</v>
      </c>
      <c r="E1395" s="172" t="s">
        <v>1053</v>
      </c>
    </row>
    <row r="1396" spans="1:5" x14ac:dyDescent="0.25">
      <c r="A1396" s="291"/>
      <c r="B1396" s="294"/>
      <c r="C1396" s="295"/>
      <c r="D1396" s="297"/>
      <c r="E1396" s="173" t="s">
        <v>1054</v>
      </c>
    </row>
    <row r="1397" spans="1:5" x14ac:dyDescent="0.25">
      <c r="A1397" s="298" t="s">
        <v>1735</v>
      </c>
      <c r="B1397" s="300" t="s">
        <v>1732</v>
      </c>
      <c r="C1397" s="301"/>
      <c r="D1397" s="304" t="s">
        <v>43</v>
      </c>
      <c r="E1397" s="170" t="s">
        <v>1053</v>
      </c>
    </row>
    <row r="1398" spans="1:5" x14ac:dyDescent="0.25">
      <c r="A1398" s="299"/>
      <c r="B1398" s="302"/>
      <c r="C1398" s="303"/>
      <c r="D1398" s="305"/>
      <c r="E1398" s="171" t="s">
        <v>1054</v>
      </c>
    </row>
    <row r="1399" spans="1:5" x14ac:dyDescent="0.25">
      <c r="A1399" s="290" t="s">
        <v>1736</v>
      </c>
      <c r="B1399" s="292" t="s">
        <v>1732</v>
      </c>
      <c r="C1399" s="293"/>
      <c r="D1399" s="296" t="s">
        <v>43</v>
      </c>
      <c r="E1399" s="172" t="s">
        <v>1053</v>
      </c>
    </row>
    <row r="1400" spans="1:5" x14ac:dyDescent="0.25">
      <c r="A1400" s="291"/>
      <c r="B1400" s="294"/>
      <c r="C1400" s="295"/>
      <c r="D1400" s="297"/>
      <c r="E1400" s="173" t="s">
        <v>1054</v>
      </c>
    </row>
    <row r="1401" spans="1:5" x14ac:dyDescent="0.25">
      <c r="A1401" s="298" t="s">
        <v>1737</v>
      </c>
      <c r="B1401" s="300" t="s">
        <v>1732</v>
      </c>
      <c r="C1401" s="301"/>
      <c r="D1401" s="304" t="s">
        <v>43</v>
      </c>
      <c r="E1401" s="170" t="s">
        <v>1053</v>
      </c>
    </row>
    <row r="1402" spans="1:5" x14ac:dyDescent="0.25">
      <c r="A1402" s="299"/>
      <c r="B1402" s="302"/>
      <c r="C1402" s="303"/>
      <c r="D1402" s="305"/>
      <c r="E1402" s="171" t="s">
        <v>1054</v>
      </c>
    </row>
    <row r="1403" spans="1:5" x14ac:dyDescent="0.25">
      <c r="A1403" s="290" t="s">
        <v>1738</v>
      </c>
      <c r="B1403" s="292" t="s">
        <v>1732</v>
      </c>
      <c r="C1403" s="293"/>
      <c r="D1403" s="296" t="s">
        <v>43</v>
      </c>
      <c r="E1403" s="172" t="s">
        <v>1053</v>
      </c>
    </row>
    <row r="1404" spans="1:5" x14ac:dyDescent="0.25">
      <c r="A1404" s="291"/>
      <c r="B1404" s="294"/>
      <c r="C1404" s="295"/>
      <c r="D1404" s="297"/>
      <c r="E1404" s="173" t="s">
        <v>1054</v>
      </c>
    </row>
    <row r="1405" spans="1:5" x14ac:dyDescent="0.25">
      <c r="A1405" s="298" t="s">
        <v>1739</v>
      </c>
      <c r="B1405" s="300" t="s">
        <v>1732</v>
      </c>
      <c r="C1405" s="301"/>
      <c r="D1405" s="304" t="s">
        <v>43</v>
      </c>
      <c r="E1405" s="170" t="s">
        <v>1053</v>
      </c>
    </row>
    <row r="1406" spans="1:5" x14ac:dyDescent="0.25">
      <c r="A1406" s="299"/>
      <c r="B1406" s="302"/>
      <c r="C1406" s="303"/>
      <c r="D1406" s="305"/>
      <c r="E1406" s="171" t="s">
        <v>1054</v>
      </c>
    </row>
    <row r="1407" spans="1:5" x14ac:dyDescent="0.25">
      <c r="A1407" s="290" t="s">
        <v>1740</v>
      </c>
      <c r="B1407" s="292" t="s">
        <v>1732</v>
      </c>
      <c r="C1407" s="293"/>
      <c r="D1407" s="296" t="s">
        <v>43</v>
      </c>
      <c r="E1407" s="172" t="s">
        <v>1053</v>
      </c>
    </row>
    <row r="1408" spans="1:5" x14ac:dyDescent="0.25">
      <c r="A1408" s="291"/>
      <c r="B1408" s="294"/>
      <c r="C1408" s="295"/>
      <c r="D1408" s="297"/>
      <c r="E1408" s="173" t="s">
        <v>1054</v>
      </c>
    </row>
    <row r="1409" spans="1:5" x14ac:dyDescent="0.25">
      <c r="A1409" s="298" t="s">
        <v>1741</v>
      </c>
      <c r="B1409" s="300" t="s">
        <v>1732</v>
      </c>
      <c r="C1409" s="301"/>
      <c r="D1409" s="304" t="s">
        <v>43</v>
      </c>
      <c r="E1409" s="170" t="s">
        <v>1053</v>
      </c>
    </row>
    <row r="1410" spans="1:5" x14ac:dyDescent="0.25">
      <c r="A1410" s="299"/>
      <c r="B1410" s="302"/>
      <c r="C1410" s="303"/>
      <c r="D1410" s="305"/>
      <c r="E1410" s="171" t="s">
        <v>1054</v>
      </c>
    </row>
    <row r="1411" spans="1:5" x14ac:dyDescent="0.25">
      <c r="A1411" s="290" t="s">
        <v>1742</v>
      </c>
      <c r="B1411" s="292" t="s">
        <v>1732</v>
      </c>
      <c r="C1411" s="293"/>
      <c r="D1411" s="296" t="s">
        <v>43</v>
      </c>
      <c r="E1411" s="172" t="s">
        <v>1053</v>
      </c>
    </row>
    <row r="1412" spans="1:5" x14ac:dyDescent="0.25">
      <c r="A1412" s="291"/>
      <c r="B1412" s="294"/>
      <c r="C1412" s="295"/>
      <c r="D1412" s="297"/>
      <c r="E1412" s="173" t="s">
        <v>1054</v>
      </c>
    </row>
    <row r="1413" spans="1:5" x14ac:dyDescent="0.25">
      <c r="A1413" s="298" t="s">
        <v>1743</v>
      </c>
      <c r="B1413" s="300" t="s">
        <v>1732</v>
      </c>
      <c r="C1413" s="301"/>
      <c r="D1413" s="304" t="s">
        <v>43</v>
      </c>
      <c r="E1413" s="170" t="s">
        <v>1053</v>
      </c>
    </row>
    <row r="1414" spans="1:5" x14ac:dyDescent="0.25">
      <c r="A1414" s="299"/>
      <c r="B1414" s="302"/>
      <c r="C1414" s="303"/>
      <c r="D1414" s="305"/>
      <c r="E1414" s="171" t="s">
        <v>1054</v>
      </c>
    </row>
    <row r="1415" spans="1:5" x14ac:dyDescent="0.25">
      <c r="A1415" s="290" t="s">
        <v>1744</v>
      </c>
      <c r="B1415" s="292" t="s">
        <v>1732</v>
      </c>
      <c r="C1415" s="293"/>
      <c r="D1415" s="296" t="s">
        <v>43</v>
      </c>
      <c r="E1415" s="172" t="s">
        <v>1053</v>
      </c>
    </row>
    <row r="1416" spans="1:5" x14ac:dyDescent="0.25">
      <c r="A1416" s="291"/>
      <c r="B1416" s="294"/>
      <c r="C1416" s="295"/>
      <c r="D1416" s="297"/>
      <c r="E1416" s="173" t="s">
        <v>1054</v>
      </c>
    </row>
    <row r="1417" spans="1:5" x14ac:dyDescent="0.25">
      <c r="A1417" s="298" t="s">
        <v>1745</v>
      </c>
      <c r="B1417" s="300" t="s">
        <v>1732</v>
      </c>
      <c r="C1417" s="301"/>
      <c r="D1417" s="304" t="s">
        <v>43</v>
      </c>
      <c r="E1417" s="170" t="s">
        <v>1053</v>
      </c>
    </row>
    <row r="1418" spans="1:5" x14ac:dyDescent="0.25">
      <c r="A1418" s="299"/>
      <c r="B1418" s="302"/>
      <c r="C1418" s="303"/>
      <c r="D1418" s="305"/>
      <c r="E1418" s="171" t="s">
        <v>1054</v>
      </c>
    </row>
    <row r="1419" spans="1:5" x14ac:dyDescent="0.25">
      <c r="A1419" s="290" t="s">
        <v>1746</v>
      </c>
      <c r="B1419" s="292" t="s">
        <v>1732</v>
      </c>
      <c r="C1419" s="293"/>
      <c r="D1419" s="296" t="s">
        <v>43</v>
      </c>
      <c r="E1419" s="172" t="s">
        <v>1053</v>
      </c>
    </row>
    <row r="1420" spans="1:5" x14ac:dyDescent="0.25">
      <c r="A1420" s="291"/>
      <c r="B1420" s="294"/>
      <c r="C1420" s="295"/>
      <c r="D1420" s="297"/>
      <c r="E1420" s="173" t="s">
        <v>1054</v>
      </c>
    </row>
    <row r="1421" spans="1:5" x14ac:dyDescent="0.25">
      <c r="A1421" s="298" t="s">
        <v>1747</v>
      </c>
      <c r="B1421" s="300" t="s">
        <v>1732</v>
      </c>
      <c r="C1421" s="301"/>
      <c r="D1421" s="304" t="s">
        <v>43</v>
      </c>
      <c r="E1421" s="170" t="s">
        <v>1053</v>
      </c>
    </row>
    <row r="1422" spans="1:5" x14ac:dyDescent="0.25">
      <c r="A1422" s="299"/>
      <c r="B1422" s="302"/>
      <c r="C1422" s="303"/>
      <c r="D1422" s="305"/>
      <c r="E1422" s="171" t="s">
        <v>1054</v>
      </c>
    </row>
    <row r="1423" spans="1:5" x14ac:dyDescent="0.25">
      <c r="A1423" s="290" t="s">
        <v>1748</v>
      </c>
      <c r="B1423" s="292" t="s">
        <v>1732</v>
      </c>
      <c r="C1423" s="293"/>
      <c r="D1423" s="296" t="s">
        <v>43</v>
      </c>
      <c r="E1423" s="172" t="s">
        <v>1053</v>
      </c>
    </row>
    <row r="1424" spans="1:5" x14ac:dyDescent="0.25">
      <c r="A1424" s="291"/>
      <c r="B1424" s="294"/>
      <c r="C1424" s="295"/>
      <c r="D1424" s="297"/>
      <c r="E1424" s="173" t="s">
        <v>1054</v>
      </c>
    </row>
    <row r="1425" spans="1:5" x14ac:dyDescent="0.25">
      <c r="A1425" s="298" t="s">
        <v>1749</v>
      </c>
      <c r="B1425" s="300" t="s">
        <v>1732</v>
      </c>
      <c r="C1425" s="301"/>
      <c r="D1425" s="304" t="s">
        <v>43</v>
      </c>
      <c r="E1425" s="170" t="s">
        <v>1053</v>
      </c>
    </row>
    <row r="1426" spans="1:5" x14ac:dyDescent="0.25">
      <c r="A1426" s="299"/>
      <c r="B1426" s="302"/>
      <c r="C1426" s="303"/>
      <c r="D1426" s="305"/>
      <c r="E1426" s="171" t="s">
        <v>1054</v>
      </c>
    </row>
    <row r="1427" spans="1:5" x14ac:dyDescent="0.25">
      <c r="A1427" s="290" t="s">
        <v>1750</v>
      </c>
      <c r="B1427" s="292" t="s">
        <v>1751</v>
      </c>
      <c r="C1427" s="293"/>
      <c r="D1427" s="296" t="s">
        <v>43</v>
      </c>
      <c r="E1427" s="172" t="s">
        <v>1053</v>
      </c>
    </row>
    <row r="1428" spans="1:5" x14ac:dyDescent="0.25">
      <c r="A1428" s="291"/>
      <c r="B1428" s="294"/>
      <c r="C1428" s="295"/>
      <c r="D1428" s="297"/>
      <c r="E1428" s="173" t="s">
        <v>1054</v>
      </c>
    </row>
    <row r="1429" spans="1:5" x14ac:dyDescent="0.25">
      <c r="A1429" s="298" t="s">
        <v>1752</v>
      </c>
      <c r="B1429" s="300" t="s">
        <v>1751</v>
      </c>
      <c r="C1429" s="301"/>
      <c r="D1429" s="304" t="s">
        <v>43</v>
      </c>
      <c r="E1429" s="170" t="s">
        <v>1053</v>
      </c>
    </row>
    <row r="1430" spans="1:5" x14ac:dyDescent="0.25">
      <c r="A1430" s="299"/>
      <c r="B1430" s="302"/>
      <c r="C1430" s="303"/>
      <c r="D1430" s="305"/>
      <c r="E1430" s="171" t="s">
        <v>1054</v>
      </c>
    </row>
    <row r="1431" spans="1:5" x14ac:dyDescent="0.25">
      <c r="A1431" s="290" t="s">
        <v>1753</v>
      </c>
      <c r="B1431" s="292" t="s">
        <v>1751</v>
      </c>
      <c r="C1431" s="293"/>
      <c r="D1431" s="296" t="s">
        <v>43</v>
      </c>
      <c r="E1431" s="172" t="s">
        <v>1053</v>
      </c>
    </row>
    <row r="1432" spans="1:5" x14ac:dyDescent="0.25">
      <c r="A1432" s="291"/>
      <c r="B1432" s="294"/>
      <c r="C1432" s="295"/>
      <c r="D1432" s="297"/>
      <c r="E1432" s="173" t="s">
        <v>1054</v>
      </c>
    </row>
    <row r="1433" spans="1:5" x14ac:dyDescent="0.25">
      <c r="A1433" s="298" t="s">
        <v>1754</v>
      </c>
      <c r="B1433" s="300" t="s">
        <v>1751</v>
      </c>
      <c r="C1433" s="301"/>
      <c r="D1433" s="304" t="s">
        <v>43</v>
      </c>
      <c r="E1433" s="170" t="s">
        <v>1053</v>
      </c>
    </row>
    <row r="1434" spans="1:5" x14ac:dyDescent="0.25">
      <c r="A1434" s="299"/>
      <c r="B1434" s="302"/>
      <c r="C1434" s="303"/>
      <c r="D1434" s="305"/>
      <c r="E1434" s="171" t="s">
        <v>1054</v>
      </c>
    </row>
    <row r="1435" spans="1:5" x14ac:dyDescent="0.25">
      <c r="A1435" s="290" t="s">
        <v>1755</v>
      </c>
      <c r="B1435" s="292" t="s">
        <v>1751</v>
      </c>
      <c r="C1435" s="293"/>
      <c r="D1435" s="296" t="s">
        <v>43</v>
      </c>
      <c r="E1435" s="172" t="s">
        <v>1053</v>
      </c>
    </row>
    <row r="1436" spans="1:5" x14ac:dyDescent="0.25">
      <c r="A1436" s="291"/>
      <c r="B1436" s="294"/>
      <c r="C1436" s="295"/>
      <c r="D1436" s="297"/>
      <c r="E1436" s="173" t="s">
        <v>1054</v>
      </c>
    </row>
    <row r="1437" spans="1:5" x14ac:dyDescent="0.25">
      <c r="A1437" s="298" t="s">
        <v>1756</v>
      </c>
      <c r="B1437" s="300" t="s">
        <v>1751</v>
      </c>
      <c r="C1437" s="301"/>
      <c r="D1437" s="304" t="s">
        <v>43</v>
      </c>
      <c r="E1437" s="170" t="s">
        <v>1053</v>
      </c>
    </row>
    <row r="1438" spans="1:5" x14ac:dyDescent="0.25">
      <c r="A1438" s="299"/>
      <c r="B1438" s="302"/>
      <c r="C1438" s="303"/>
      <c r="D1438" s="305"/>
      <c r="E1438" s="171" t="s">
        <v>1054</v>
      </c>
    </row>
    <row r="1439" spans="1:5" x14ac:dyDescent="0.25">
      <c r="A1439" s="290" t="s">
        <v>1570</v>
      </c>
      <c r="B1439" s="292" t="s">
        <v>1751</v>
      </c>
      <c r="C1439" s="293"/>
      <c r="D1439" s="296" t="s">
        <v>43</v>
      </c>
      <c r="E1439" s="172" t="s">
        <v>1053</v>
      </c>
    </row>
    <row r="1440" spans="1:5" x14ac:dyDescent="0.25">
      <c r="A1440" s="291"/>
      <c r="B1440" s="294"/>
      <c r="C1440" s="295"/>
      <c r="D1440" s="297"/>
      <c r="E1440" s="173" t="s">
        <v>1054</v>
      </c>
    </row>
    <row r="1441" spans="1:5" x14ac:dyDescent="0.25">
      <c r="A1441" s="298" t="s">
        <v>1757</v>
      </c>
      <c r="B1441" s="300" t="s">
        <v>1751</v>
      </c>
      <c r="C1441" s="301"/>
      <c r="D1441" s="304" t="s">
        <v>43</v>
      </c>
      <c r="E1441" s="170" t="s">
        <v>1053</v>
      </c>
    </row>
    <row r="1442" spans="1:5" x14ac:dyDescent="0.25">
      <c r="A1442" s="299"/>
      <c r="B1442" s="302"/>
      <c r="C1442" s="303"/>
      <c r="D1442" s="305"/>
      <c r="E1442" s="171" t="s">
        <v>1054</v>
      </c>
    </row>
    <row r="1443" spans="1:5" x14ac:dyDescent="0.25">
      <c r="A1443" s="290" t="s">
        <v>1758</v>
      </c>
      <c r="B1443" s="292" t="s">
        <v>1751</v>
      </c>
      <c r="C1443" s="293"/>
      <c r="D1443" s="296" t="s">
        <v>43</v>
      </c>
      <c r="E1443" s="172" t="s">
        <v>1053</v>
      </c>
    </row>
    <row r="1444" spans="1:5" x14ac:dyDescent="0.25">
      <c r="A1444" s="291"/>
      <c r="B1444" s="294"/>
      <c r="C1444" s="295"/>
      <c r="D1444" s="297"/>
      <c r="E1444" s="173" t="s">
        <v>1054</v>
      </c>
    </row>
    <row r="1445" spans="1:5" x14ac:dyDescent="0.25">
      <c r="A1445" s="298" t="s">
        <v>1759</v>
      </c>
      <c r="B1445" s="300" t="s">
        <v>1751</v>
      </c>
      <c r="C1445" s="301"/>
      <c r="D1445" s="304" t="s">
        <v>43</v>
      </c>
      <c r="E1445" s="170" t="s">
        <v>1053</v>
      </c>
    </row>
    <row r="1446" spans="1:5" x14ac:dyDescent="0.25">
      <c r="A1446" s="299"/>
      <c r="B1446" s="302"/>
      <c r="C1446" s="303"/>
      <c r="D1446" s="305"/>
      <c r="E1446" s="171" t="s">
        <v>1054</v>
      </c>
    </row>
    <row r="1447" spans="1:5" x14ac:dyDescent="0.25">
      <c r="A1447" s="290" t="s">
        <v>1760</v>
      </c>
      <c r="B1447" s="292" t="s">
        <v>1751</v>
      </c>
      <c r="C1447" s="293"/>
      <c r="D1447" s="296" t="s">
        <v>43</v>
      </c>
      <c r="E1447" s="172" t="s">
        <v>1053</v>
      </c>
    </row>
    <row r="1448" spans="1:5" x14ac:dyDescent="0.25">
      <c r="A1448" s="291"/>
      <c r="B1448" s="294"/>
      <c r="C1448" s="295"/>
      <c r="D1448" s="297"/>
      <c r="E1448" s="173" t="s">
        <v>1054</v>
      </c>
    </row>
    <row r="1449" spans="1:5" x14ac:dyDescent="0.25">
      <c r="A1449" s="298" t="s">
        <v>1761</v>
      </c>
      <c r="B1449" s="300" t="s">
        <v>1762</v>
      </c>
      <c r="C1449" s="301"/>
      <c r="D1449" s="304" t="s">
        <v>43</v>
      </c>
      <c r="E1449" s="170" t="s">
        <v>1053</v>
      </c>
    </row>
    <row r="1450" spans="1:5" x14ac:dyDescent="0.25">
      <c r="A1450" s="299"/>
      <c r="B1450" s="302"/>
      <c r="C1450" s="303"/>
      <c r="D1450" s="305"/>
      <c r="E1450" s="171" t="s">
        <v>1054</v>
      </c>
    </row>
    <row r="1451" spans="1:5" x14ac:dyDescent="0.25">
      <c r="A1451" s="290" t="s">
        <v>1763</v>
      </c>
      <c r="B1451" s="292" t="s">
        <v>1762</v>
      </c>
      <c r="C1451" s="293"/>
      <c r="D1451" s="296" t="s">
        <v>43</v>
      </c>
      <c r="E1451" s="172" t="s">
        <v>1053</v>
      </c>
    </row>
    <row r="1452" spans="1:5" x14ac:dyDescent="0.25">
      <c r="A1452" s="291"/>
      <c r="B1452" s="294"/>
      <c r="C1452" s="295"/>
      <c r="D1452" s="297"/>
      <c r="E1452" s="173" t="s">
        <v>1054</v>
      </c>
    </row>
    <row r="1453" spans="1:5" x14ac:dyDescent="0.25">
      <c r="A1453" s="298" t="s">
        <v>1764</v>
      </c>
      <c r="B1453" s="300" t="s">
        <v>1762</v>
      </c>
      <c r="C1453" s="301"/>
      <c r="D1453" s="304" t="s">
        <v>43</v>
      </c>
      <c r="E1453" s="170" t="s">
        <v>1053</v>
      </c>
    </row>
    <row r="1454" spans="1:5" x14ac:dyDescent="0.25">
      <c r="A1454" s="299"/>
      <c r="B1454" s="302"/>
      <c r="C1454" s="303"/>
      <c r="D1454" s="305"/>
      <c r="E1454" s="171" t="s">
        <v>1054</v>
      </c>
    </row>
    <row r="1455" spans="1:5" x14ac:dyDescent="0.25">
      <c r="A1455" s="290" t="s">
        <v>1765</v>
      </c>
      <c r="B1455" s="292" t="s">
        <v>1762</v>
      </c>
      <c r="C1455" s="293"/>
      <c r="D1455" s="296" t="s">
        <v>43</v>
      </c>
      <c r="E1455" s="172" t="s">
        <v>1053</v>
      </c>
    </row>
    <row r="1456" spans="1:5" x14ac:dyDescent="0.25">
      <c r="A1456" s="291"/>
      <c r="B1456" s="294"/>
      <c r="C1456" s="295"/>
      <c r="D1456" s="297"/>
      <c r="E1456" s="173" t="s">
        <v>1054</v>
      </c>
    </row>
    <row r="1457" spans="1:5" x14ac:dyDescent="0.25">
      <c r="A1457" s="298" t="s">
        <v>1540</v>
      </c>
      <c r="B1457" s="300" t="s">
        <v>1762</v>
      </c>
      <c r="C1457" s="301"/>
      <c r="D1457" s="304" t="s">
        <v>43</v>
      </c>
      <c r="E1457" s="170" t="s">
        <v>1053</v>
      </c>
    </row>
    <row r="1458" spans="1:5" x14ac:dyDescent="0.25">
      <c r="A1458" s="299"/>
      <c r="B1458" s="302"/>
      <c r="C1458" s="303"/>
      <c r="D1458" s="305"/>
      <c r="E1458" s="171" t="s">
        <v>1054</v>
      </c>
    </row>
    <row r="1459" spans="1:5" x14ac:dyDescent="0.25">
      <c r="A1459" s="290" t="s">
        <v>1766</v>
      </c>
      <c r="B1459" s="292" t="s">
        <v>1762</v>
      </c>
      <c r="C1459" s="293"/>
      <c r="D1459" s="296" t="s">
        <v>43</v>
      </c>
      <c r="E1459" s="172" t="s">
        <v>1053</v>
      </c>
    </row>
    <row r="1460" spans="1:5" x14ac:dyDescent="0.25">
      <c r="A1460" s="291"/>
      <c r="B1460" s="294"/>
      <c r="C1460" s="295"/>
      <c r="D1460" s="297"/>
      <c r="E1460" s="173" t="s">
        <v>1054</v>
      </c>
    </row>
    <row r="1461" spans="1:5" x14ac:dyDescent="0.25">
      <c r="A1461" s="298" t="s">
        <v>1767</v>
      </c>
      <c r="B1461" s="300" t="s">
        <v>1762</v>
      </c>
      <c r="C1461" s="301"/>
      <c r="D1461" s="304" t="s">
        <v>43</v>
      </c>
      <c r="E1461" s="170" t="s">
        <v>1053</v>
      </c>
    </row>
    <row r="1462" spans="1:5" x14ac:dyDescent="0.25">
      <c r="A1462" s="299"/>
      <c r="B1462" s="302"/>
      <c r="C1462" s="303"/>
      <c r="D1462" s="305"/>
      <c r="E1462" s="171" t="s">
        <v>1054</v>
      </c>
    </row>
    <row r="1463" spans="1:5" x14ac:dyDescent="0.25">
      <c r="A1463" s="290" t="s">
        <v>1768</v>
      </c>
      <c r="B1463" s="292" t="s">
        <v>1762</v>
      </c>
      <c r="C1463" s="293"/>
      <c r="D1463" s="296" t="s">
        <v>43</v>
      </c>
      <c r="E1463" s="172" t="s">
        <v>1053</v>
      </c>
    </row>
    <row r="1464" spans="1:5" x14ac:dyDescent="0.25">
      <c r="A1464" s="291"/>
      <c r="B1464" s="294"/>
      <c r="C1464" s="295"/>
      <c r="D1464" s="297"/>
      <c r="E1464" s="173" t="s">
        <v>1054</v>
      </c>
    </row>
    <row r="1465" spans="1:5" x14ac:dyDescent="0.25">
      <c r="A1465" s="298" t="s">
        <v>1769</v>
      </c>
      <c r="B1465" s="300" t="s">
        <v>1762</v>
      </c>
      <c r="C1465" s="301"/>
      <c r="D1465" s="304" t="s">
        <v>43</v>
      </c>
      <c r="E1465" s="170" t="s">
        <v>1053</v>
      </c>
    </row>
    <row r="1466" spans="1:5" x14ac:dyDescent="0.25">
      <c r="A1466" s="299"/>
      <c r="B1466" s="302"/>
      <c r="C1466" s="303"/>
      <c r="D1466" s="305"/>
      <c r="E1466" s="171" t="s">
        <v>1054</v>
      </c>
    </row>
    <row r="1467" spans="1:5" x14ac:dyDescent="0.25">
      <c r="A1467" s="290" t="s">
        <v>1770</v>
      </c>
      <c r="B1467" s="292" t="s">
        <v>1762</v>
      </c>
      <c r="C1467" s="293"/>
      <c r="D1467" s="296" t="s">
        <v>43</v>
      </c>
      <c r="E1467" s="172" t="s">
        <v>1053</v>
      </c>
    </row>
    <row r="1468" spans="1:5" x14ac:dyDescent="0.25">
      <c r="A1468" s="291"/>
      <c r="B1468" s="294"/>
      <c r="C1468" s="295"/>
      <c r="D1468" s="297"/>
      <c r="E1468" s="173" t="s">
        <v>1054</v>
      </c>
    </row>
    <row r="1469" spans="1:5" x14ac:dyDescent="0.25">
      <c r="A1469" s="298" t="s">
        <v>1771</v>
      </c>
      <c r="B1469" s="300" t="s">
        <v>1762</v>
      </c>
      <c r="C1469" s="301"/>
      <c r="D1469" s="304" t="s">
        <v>43</v>
      </c>
      <c r="E1469" s="170" t="s">
        <v>1053</v>
      </c>
    </row>
    <row r="1470" spans="1:5" x14ac:dyDescent="0.25">
      <c r="A1470" s="299"/>
      <c r="B1470" s="302"/>
      <c r="C1470" s="303"/>
      <c r="D1470" s="305"/>
      <c r="E1470" s="171" t="s">
        <v>1054</v>
      </c>
    </row>
    <row r="1471" spans="1:5" x14ac:dyDescent="0.25">
      <c r="A1471" s="290" t="s">
        <v>1772</v>
      </c>
      <c r="B1471" s="292" t="s">
        <v>1762</v>
      </c>
      <c r="C1471" s="293"/>
      <c r="D1471" s="296" t="s">
        <v>43</v>
      </c>
      <c r="E1471" s="172" t="s">
        <v>1053</v>
      </c>
    </row>
    <row r="1472" spans="1:5" x14ac:dyDescent="0.25">
      <c r="A1472" s="291"/>
      <c r="B1472" s="294"/>
      <c r="C1472" s="295"/>
      <c r="D1472" s="297"/>
      <c r="E1472" s="173" t="s">
        <v>1054</v>
      </c>
    </row>
    <row r="1473" spans="1:5" x14ac:dyDescent="0.25">
      <c r="A1473" s="298" t="s">
        <v>1773</v>
      </c>
      <c r="B1473" s="300" t="s">
        <v>1762</v>
      </c>
      <c r="C1473" s="301"/>
      <c r="D1473" s="304" t="s">
        <v>43</v>
      </c>
      <c r="E1473" s="170" t="s">
        <v>1053</v>
      </c>
    </row>
    <row r="1474" spans="1:5" x14ac:dyDescent="0.25">
      <c r="A1474" s="299"/>
      <c r="B1474" s="302"/>
      <c r="C1474" s="303"/>
      <c r="D1474" s="305"/>
      <c r="E1474" s="171" t="s">
        <v>1054</v>
      </c>
    </row>
    <row r="1475" spans="1:5" x14ac:dyDescent="0.25">
      <c r="A1475" s="290" t="s">
        <v>1774</v>
      </c>
      <c r="B1475" s="292" t="s">
        <v>1762</v>
      </c>
      <c r="C1475" s="293"/>
      <c r="D1475" s="296" t="s">
        <v>43</v>
      </c>
      <c r="E1475" s="172" t="s">
        <v>1053</v>
      </c>
    </row>
    <row r="1476" spans="1:5" x14ac:dyDescent="0.25">
      <c r="A1476" s="291"/>
      <c r="B1476" s="294"/>
      <c r="C1476" s="295"/>
      <c r="D1476" s="297"/>
      <c r="E1476" s="173" t="s">
        <v>1054</v>
      </c>
    </row>
    <row r="1477" spans="1:5" x14ac:dyDescent="0.25">
      <c r="A1477" s="298" t="s">
        <v>1775</v>
      </c>
      <c r="B1477" s="300" t="s">
        <v>1776</v>
      </c>
      <c r="C1477" s="301"/>
      <c r="D1477" s="304" t="s">
        <v>43</v>
      </c>
      <c r="E1477" s="170" t="s">
        <v>1053</v>
      </c>
    </row>
    <row r="1478" spans="1:5" x14ac:dyDescent="0.25">
      <c r="A1478" s="299"/>
      <c r="B1478" s="302"/>
      <c r="C1478" s="303"/>
      <c r="D1478" s="305"/>
      <c r="E1478" s="171" t="s">
        <v>1054</v>
      </c>
    </row>
    <row r="1479" spans="1:5" x14ac:dyDescent="0.25">
      <c r="A1479" s="290" t="s">
        <v>1777</v>
      </c>
      <c r="B1479" s="292" t="s">
        <v>1776</v>
      </c>
      <c r="C1479" s="293"/>
      <c r="D1479" s="296" t="s">
        <v>43</v>
      </c>
      <c r="E1479" s="172" t="s">
        <v>1053</v>
      </c>
    </row>
    <row r="1480" spans="1:5" x14ac:dyDescent="0.25">
      <c r="A1480" s="291"/>
      <c r="B1480" s="294"/>
      <c r="C1480" s="295"/>
      <c r="D1480" s="297"/>
      <c r="E1480" s="173" t="s">
        <v>1054</v>
      </c>
    </row>
    <row r="1481" spans="1:5" x14ac:dyDescent="0.25">
      <c r="A1481" s="298" t="s">
        <v>1778</v>
      </c>
      <c r="B1481" s="300" t="s">
        <v>1776</v>
      </c>
      <c r="C1481" s="301"/>
      <c r="D1481" s="304" t="s">
        <v>43</v>
      </c>
      <c r="E1481" s="170" t="s">
        <v>1053</v>
      </c>
    </row>
    <row r="1482" spans="1:5" x14ac:dyDescent="0.25">
      <c r="A1482" s="299"/>
      <c r="B1482" s="302"/>
      <c r="C1482" s="303"/>
      <c r="D1482" s="305"/>
      <c r="E1482" s="171" t="s">
        <v>1054</v>
      </c>
    </row>
    <row r="1483" spans="1:5" x14ac:dyDescent="0.25">
      <c r="A1483" s="290" t="s">
        <v>1779</v>
      </c>
      <c r="B1483" s="292" t="s">
        <v>1776</v>
      </c>
      <c r="C1483" s="293"/>
      <c r="D1483" s="296" t="s">
        <v>43</v>
      </c>
      <c r="E1483" s="172" t="s">
        <v>1053</v>
      </c>
    </row>
    <row r="1484" spans="1:5" x14ac:dyDescent="0.25">
      <c r="A1484" s="291"/>
      <c r="B1484" s="294"/>
      <c r="C1484" s="295"/>
      <c r="D1484" s="297"/>
      <c r="E1484" s="173" t="s">
        <v>1054</v>
      </c>
    </row>
    <row r="1485" spans="1:5" x14ac:dyDescent="0.25">
      <c r="A1485" s="298" t="s">
        <v>1752</v>
      </c>
      <c r="B1485" s="300" t="s">
        <v>1776</v>
      </c>
      <c r="C1485" s="301"/>
      <c r="D1485" s="304" t="s">
        <v>43</v>
      </c>
      <c r="E1485" s="170" t="s">
        <v>1053</v>
      </c>
    </row>
    <row r="1486" spans="1:5" x14ac:dyDescent="0.25">
      <c r="A1486" s="299"/>
      <c r="B1486" s="302"/>
      <c r="C1486" s="303"/>
      <c r="D1486" s="305"/>
      <c r="E1486" s="171" t="s">
        <v>1054</v>
      </c>
    </row>
    <row r="1487" spans="1:5" x14ac:dyDescent="0.25">
      <c r="A1487" s="290" t="s">
        <v>1780</v>
      </c>
      <c r="B1487" s="292" t="s">
        <v>1776</v>
      </c>
      <c r="C1487" s="293"/>
      <c r="D1487" s="296" t="s">
        <v>43</v>
      </c>
      <c r="E1487" s="172" t="s">
        <v>1053</v>
      </c>
    </row>
    <row r="1488" spans="1:5" x14ac:dyDescent="0.25">
      <c r="A1488" s="291"/>
      <c r="B1488" s="294"/>
      <c r="C1488" s="295"/>
      <c r="D1488" s="297"/>
      <c r="E1488" s="173" t="s">
        <v>1054</v>
      </c>
    </row>
    <row r="1489" spans="1:5" x14ac:dyDescent="0.25">
      <c r="A1489" s="298" t="s">
        <v>1735</v>
      </c>
      <c r="B1489" s="300" t="s">
        <v>1776</v>
      </c>
      <c r="C1489" s="301"/>
      <c r="D1489" s="304" t="s">
        <v>43</v>
      </c>
      <c r="E1489" s="170" t="s">
        <v>1053</v>
      </c>
    </row>
    <row r="1490" spans="1:5" x14ac:dyDescent="0.25">
      <c r="A1490" s="299"/>
      <c r="B1490" s="302"/>
      <c r="C1490" s="303"/>
      <c r="D1490" s="305"/>
      <c r="E1490" s="171" t="s">
        <v>1054</v>
      </c>
    </row>
    <row r="1491" spans="1:5" x14ac:dyDescent="0.25">
      <c r="A1491" s="290" t="s">
        <v>1781</v>
      </c>
      <c r="B1491" s="292" t="s">
        <v>1776</v>
      </c>
      <c r="C1491" s="293"/>
      <c r="D1491" s="296" t="s">
        <v>43</v>
      </c>
      <c r="E1491" s="172" t="s">
        <v>1053</v>
      </c>
    </row>
    <row r="1492" spans="1:5" x14ac:dyDescent="0.25">
      <c r="A1492" s="291"/>
      <c r="B1492" s="294"/>
      <c r="C1492" s="295"/>
      <c r="D1492" s="297"/>
      <c r="E1492" s="173" t="s">
        <v>1054</v>
      </c>
    </row>
    <row r="1493" spans="1:5" x14ac:dyDescent="0.25">
      <c r="A1493" s="298" t="s">
        <v>1782</v>
      </c>
      <c r="B1493" s="300" t="s">
        <v>1776</v>
      </c>
      <c r="C1493" s="301"/>
      <c r="D1493" s="304" t="s">
        <v>43</v>
      </c>
      <c r="E1493" s="170" t="s">
        <v>1053</v>
      </c>
    </row>
    <row r="1494" spans="1:5" x14ac:dyDescent="0.25">
      <c r="A1494" s="299"/>
      <c r="B1494" s="302"/>
      <c r="C1494" s="303"/>
      <c r="D1494" s="305"/>
      <c r="E1494" s="171" t="s">
        <v>1054</v>
      </c>
    </row>
    <row r="1495" spans="1:5" x14ac:dyDescent="0.25">
      <c r="A1495" s="290" t="s">
        <v>1783</v>
      </c>
      <c r="B1495" s="292" t="s">
        <v>1776</v>
      </c>
      <c r="C1495" s="293"/>
      <c r="D1495" s="296" t="s">
        <v>43</v>
      </c>
      <c r="E1495" s="172" t="s">
        <v>1053</v>
      </c>
    </row>
    <row r="1496" spans="1:5" x14ac:dyDescent="0.25">
      <c r="A1496" s="291"/>
      <c r="B1496" s="294"/>
      <c r="C1496" s="295"/>
      <c r="D1496" s="297"/>
      <c r="E1496" s="173" t="s">
        <v>1054</v>
      </c>
    </row>
    <row r="1497" spans="1:5" x14ac:dyDescent="0.25">
      <c r="A1497" s="298" t="s">
        <v>1784</v>
      </c>
      <c r="B1497" s="300" t="s">
        <v>1776</v>
      </c>
      <c r="C1497" s="301"/>
      <c r="D1497" s="304" t="s">
        <v>43</v>
      </c>
      <c r="E1497" s="170" t="s">
        <v>1053</v>
      </c>
    </row>
    <row r="1498" spans="1:5" x14ac:dyDescent="0.25">
      <c r="A1498" s="299"/>
      <c r="B1498" s="302"/>
      <c r="C1498" s="303"/>
      <c r="D1498" s="305"/>
      <c r="E1498" s="171" t="s">
        <v>1054</v>
      </c>
    </row>
    <row r="1499" spans="1:5" x14ac:dyDescent="0.25">
      <c r="A1499" s="290" t="s">
        <v>1785</v>
      </c>
      <c r="B1499" s="292" t="s">
        <v>1776</v>
      </c>
      <c r="C1499" s="293"/>
      <c r="D1499" s="296" t="s">
        <v>43</v>
      </c>
      <c r="E1499" s="172" t="s">
        <v>1053</v>
      </c>
    </row>
    <row r="1500" spans="1:5" x14ac:dyDescent="0.25">
      <c r="A1500" s="291"/>
      <c r="B1500" s="294"/>
      <c r="C1500" s="295"/>
      <c r="D1500" s="297"/>
      <c r="E1500" s="173" t="s">
        <v>1054</v>
      </c>
    </row>
    <row r="1501" spans="1:5" x14ac:dyDescent="0.25">
      <c r="A1501" s="298" t="s">
        <v>1786</v>
      </c>
      <c r="B1501" s="300" t="s">
        <v>1776</v>
      </c>
      <c r="C1501" s="301"/>
      <c r="D1501" s="304" t="s">
        <v>43</v>
      </c>
      <c r="E1501" s="170" t="s">
        <v>1053</v>
      </c>
    </row>
    <row r="1502" spans="1:5" x14ac:dyDescent="0.25">
      <c r="A1502" s="299"/>
      <c r="B1502" s="302"/>
      <c r="C1502" s="303"/>
      <c r="D1502" s="305"/>
      <c r="E1502" s="171" t="s">
        <v>1054</v>
      </c>
    </row>
    <row r="1503" spans="1:5" x14ac:dyDescent="0.25">
      <c r="A1503" s="290" t="s">
        <v>1787</v>
      </c>
      <c r="B1503" s="292" t="s">
        <v>1776</v>
      </c>
      <c r="C1503" s="293"/>
      <c r="D1503" s="296" t="s">
        <v>43</v>
      </c>
      <c r="E1503" s="172" t="s">
        <v>1053</v>
      </c>
    </row>
    <row r="1504" spans="1:5" x14ac:dyDescent="0.25">
      <c r="A1504" s="291"/>
      <c r="B1504" s="294"/>
      <c r="C1504" s="295"/>
      <c r="D1504" s="297"/>
      <c r="E1504" s="173" t="s">
        <v>1054</v>
      </c>
    </row>
    <row r="1505" spans="1:5" x14ac:dyDescent="0.25">
      <c r="A1505" s="298" t="s">
        <v>1579</v>
      </c>
      <c r="B1505" s="300" t="s">
        <v>1776</v>
      </c>
      <c r="C1505" s="301"/>
      <c r="D1505" s="304" t="s">
        <v>43</v>
      </c>
      <c r="E1505" s="170" t="s">
        <v>1053</v>
      </c>
    </row>
    <row r="1506" spans="1:5" x14ac:dyDescent="0.25">
      <c r="A1506" s="299"/>
      <c r="B1506" s="302"/>
      <c r="C1506" s="303"/>
      <c r="D1506" s="305"/>
      <c r="E1506" s="171" t="s">
        <v>1054</v>
      </c>
    </row>
    <row r="1507" spans="1:5" x14ac:dyDescent="0.25">
      <c r="A1507" s="290" t="s">
        <v>1788</v>
      </c>
      <c r="B1507" s="292" t="s">
        <v>1776</v>
      </c>
      <c r="C1507" s="293"/>
      <c r="D1507" s="296" t="s">
        <v>43</v>
      </c>
      <c r="E1507" s="172" t="s">
        <v>1053</v>
      </c>
    </row>
    <row r="1508" spans="1:5" x14ac:dyDescent="0.25">
      <c r="A1508" s="291"/>
      <c r="B1508" s="294"/>
      <c r="C1508" s="295"/>
      <c r="D1508" s="297"/>
      <c r="E1508" s="173" t="s">
        <v>1054</v>
      </c>
    </row>
    <row r="1509" spans="1:5" x14ac:dyDescent="0.25">
      <c r="A1509" s="298" t="s">
        <v>1781</v>
      </c>
      <c r="B1509" s="300" t="s">
        <v>1789</v>
      </c>
      <c r="C1509" s="301"/>
      <c r="D1509" s="304" t="s">
        <v>43</v>
      </c>
      <c r="E1509" s="170" t="s">
        <v>1053</v>
      </c>
    </row>
    <row r="1510" spans="1:5" x14ac:dyDescent="0.25">
      <c r="A1510" s="299"/>
      <c r="B1510" s="302"/>
      <c r="C1510" s="303"/>
      <c r="D1510" s="305"/>
      <c r="E1510" s="171" t="s">
        <v>1054</v>
      </c>
    </row>
    <row r="1511" spans="1:5" x14ac:dyDescent="0.25">
      <c r="A1511" s="290" t="s">
        <v>1790</v>
      </c>
      <c r="B1511" s="292" t="s">
        <v>1789</v>
      </c>
      <c r="C1511" s="293"/>
      <c r="D1511" s="296" t="s">
        <v>43</v>
      </c>
      <c r="E1511" s="172" t="s">
        <v>1053</v>
      </c>
    </row>
    <row r="1512" spans="1:5" x14ac:dyDescent="0.25">
      <c r="A1512" s="291"/>
      <c r="B1512" s="294"/>
      <c r="C1512" s="295"/>
      <c r="D1512" s="297"/>
      <c r="E1512" s="173" t="s">
        <v>1054</v>
      </c>
    </row>
    <row r="1513" spans="1:5" x14ac:dyDescent="0.25">
      <c r="A1513" s="298" t="s">
        <v>1791</v>
      </c>
      <c r="B1513" s="300" t="s">
        <v>1789</v>
      </c>
      <c r="C1513" s="301"/>
      <c r="D1513" s="304" t="s">
        <v>43</v>
      </c>
      <c r="E1513" s="170" t="s">
        <v>1053</v>
      </c>
    </row>
    <row r="1514" spans="1:5" x14ac:dyDescent="0.25">
      <c r="A1514" s="299"/>
      <c r="B1514" s="302"/>
      <c r="C1514" s="303"/>
      <c r="D1514" s="305"/>
      <c r="E1514" s="171" t="s">
        <v>1054</v>
      </c>
    </row>
    <row r="1515" spans="1:5" x14ac:dyDescent="0.25">
      <c r="A1515" s="290" t="s">
        <v>1792</v>
      </c>
      <c r="B1515" s="292" t="s">
        <v>1789</v>
      </c>
      <c r="C1515" s="293"/>
      <c r="D1515" s="296" t="s">
        <v>43</v>
      </c>
      <c r="E1515" s="172" t="s">
        <v>1053</v>
      </c>
    </row>
    <row r="1516" spans="1:5" x14ac:dyDescent="0.25">
      <c r="A1516" s="291"/>
      <c r="B1516" s="294"/>
      <c r="C1516" s="295"/>
      <c r="D1516" s="297"/>
      <c r="E1516" s="173" t="s">
        <v>1054</v>
      </c>
    </row>
    <row r="1517" spans="1:5" x14ac:dyDescent="0.25">
      <c r="A1517" s="298" t="s">
        <v>1793</v>
      </c>
      <c r="B1517" s="300" t="s">
        <v>1789</v>
      </c>
      <c r="C1517" s="301"/>
      <c r="D1517" s="304" t="s">
        <v>43</v>
      </c>
      <c r="E1517" s="170" t="s">
        <v>1053</v>
      </c>
    </row>
    <row r="1518" spans="1:5" x14ac:dyDescent="0.25">
      <c r="A1518" s="299"/>
      <c r="B1518" s="302"/>
      <c r="C1518" s="303"/>
      <c r="D1518" s="305"/>
      <c r="E1518" s="171" t="s">
        <v>1054</v>
      </c>
    </row>
    <row r="1519" spans="1:5" x14ac:dyDescent="0.25">
      <c r="A1519" s="290" t="s">
        <v>1794</v>
      </c>
      <c r="B1519" s="292" t="s">
        <v>1789</v>
      </c>
      <c r="C1519" s="293"/>
      <c r="D1519" s="296" t="s">
        <v>43</v>
      </c>
      <c r="E1519" s="172" t="s">
        <v>1053</v>
      </c>
    </row>
    <row r="1520" spans="1:5" x14ac:dyDescent="0.25">
      <c r="A1520" s="291"/>
      <c r="B1520" s="294"/>
      <c r="C1520" s="295"/>
      <c r="D1520" s="297"/>
      <c r="E1520" s="173" t="s">
        <v>1054</v>
      </c>
    </row>
    <row r="1521" spans="1:5" x14ac:dyDescent="0.25">
      <c r="A1521" s="298" t="s">
        <v>1795</v>
      </c>
      <c r="B1521" s="300" t="s">
        <v>1789</v>
      </c>
      <c r="C1521" s="301"/>
      <c r="D1521" s="304" t="s">
        <v>43</v>
      </c>
      <c r="E1521" s="170" t="s">
        <v>1053</v>
      </c>
    </row>
    <row r="1522" spans="1:5" x14ac:dyDescent="0.25">
      <c r="A1522" s="299"/>
      <c r="B1522" s="302"/>
      <c r="C1522" s="303"/>
      <c r="D1522" s="305"/>
      <c r="E1522" s="171" t="s">
        <v>1054</v>
      </c>
    </row>
    <row r="1523" spans="1:5" x14ac:dyDescent="0.25">
      <c r="A1523" s="290" t="s">
        <v>1477</v>
      </c>
      <c r="B1523" s="292" t="s">
        <v>1789</v>
      </c>
      <c r="C1523" s="293"/>
      <c r="D1523" s="296" t="s">
        <v>43</v>
      </c>
      <c r="E1523" s="172" t="s">
        <v>1053</v>
      </c>
    </row>
    <row r="1524" spans="1:5" x14ac:dyDescent="0.25">
      <c r="A1524" s="291"/>
      <c r="B1524" s="294"/>
      <c r="C1524" s="295"/>
      <c r="D1524" s="297"/>
      <c r="E1524" s="173" t="s">
        <v>1054</v>
      </c>
    </row>
    <row r="1525" spans="1:5" x14ac:dyDescent="0.25">
      <c r="A1525" s="298" t="s">
        <v>1796</v>
      </c>
      <c r="B1525" s="300" t="s">
        <v>1789</v>
      </c>
      <c r="C1525" s="301"/>
      <c r="D1525" s="304" t="s">
        <v>43</v>
      </c>
      <c r="E1525" s="170" t="s">
        <v>1053</v>
      </c>
    </row>
    <row r="1526" spans="1:5" x14ac:dyDescent="0.25">
      <c r="A1526" s="299"/>
      <c r="B1526" s="302"/>
      <c r="C1526" s="303"/>
      <c r="D1526" s="305"/>
      <c r="E1526" s="171" t="s">
        <v>1054</v>
      </c>
    </row>
    <row r="1527" spans="1:5" x14ac:dyDescent="0.25">
      <c r="A1527" s="290" t="s">
        <v>1797</v>
      </c>
      <c r="B1527" s="292" t="s">
        <v>1789</v>
      </c>
      <c r="C1527" s="293"/>
      <c r="D1527" s="296" t="s">
        <v>43</v>
      </c>
      <c r="E1527" s="172" t="s">
        <v>1053</v>
      </c>
    </row>
    <row r="1528" spans="1:5" x14ac:dyDescent="0.25">
      <c r="A1528" s="291"/>
      <c r="B1528" s="294"/>
      <c r="C1528" s="295"/>
      <c r="D1528" s="297"/>
      <c r="E1528" s="173" t="s">
        <v>1054</v>
      </c>
    </row>
    <row r="1529" spans="1:5" x14ac:dyDescent="0.25">
      <c r="A1529" s="298" t="s">
        <v>1798</v>
      </c>
      <c r="B1529" s="300" t="s">
        <v>1789</v>
      </c>
      <c r="C1529" s="301"/>
      <c r="D1529" s="304" t="s">
        <v>43</v>
      </c>
      <c r="E1529" s="170" t="s">
        <v>1053</v>
      </c>
    </row>
    <row r="1530" spans="1:5" x14ac:dyDescent="0.25">
      <c r="A1530" s="299"/>
      <c r="B1530" s="302"/>
      <c r="C1530" s="303"/>
      <c r="D1530" s="305"/>
      <c r="E1530" s="171" t="s">
        <v>1054</v>
      </c>
    </row>
    <row r="1531" spans="1:5" x14ac:dyDescent="0.25">
      <c r="A1531" s="290" t="s">
        <v>1799</v>
      </c>
      <c r="B1531" s="292" t="s">
        <v>1800</v>
      </c>
      <c r="C1531" s="293"/>
      <c r="D1531" s="296" t="s">
        <v>43</v>
      </c>
      <c r="E1531" s="172" t="s">
        <v>1053</v>
      </c>
    </row>
    <row r="1532" spans="1:5" x14ac:dyDescent="0.25">
      <c r="A1532" s="291"/>
      <c r="B1532" s="294"/>
      <c r="C1532" s="295"/>
      <c r="D1532" s="297"/>
      <c r="E1532" s="173" t="s">
        <v>1054</v>
      </c>
    </row>
    <row r="1533" spans="1:5" x14ac:dyDescent="0.25">
      <c r="A1533" s="298" t="s">
        <v>1801</v>
      </c>
      <c r="B1533" s="300" t="s">
        <v>1800</v>
      </c>
      <c r="C1533" s="301"/>
      <c r="D1533" s="304" t="s">
        <v>43</v>
      </c>
      <c r="E1533" s="170" t="s">
        <v>1053</v>
      </c>
    </row>
    <row r="1534" spans="1:5" x14ac:dyDescent="0.25">
      <c r="A1534" s="299"/>
      <c r="B1534" s="302"/>
      <c r="C1534" s="303"/>
      <c r="D1534" s="305"/>
      <c r="E1534" s="171" t="s">
        <v>1054</v>
      </c>
    </row>
    <row r="1535" spans="1:5" x14ac:dyDescent="0.25">
      <c r="A1535" s="290" t="s">
        <v>1802</v>
      </c>
      <c r="B1535" s="292" t="s">
        <v>1800</v>
      </c>
      <c r="C1535" s="293"/>
      <c r="D1535" s="296" t="s">
        <v>43</v>
      </c>
      <c r="E1535" s="172" t="s">
        <v>1053</v>
      </c>
    </row>
    <row r="1536" spans="1:5" x14ac:dyDescent="0.25">
      <c r="A1536" s="291"/>
      <c r="B1536" s="294"/>
      <c r="C1536" s="295"/>
      <c r="D1536" s="297"/>
      <c r="E1536" s="173" t="s">
        <v>1054</v>
      </c>
    </row>
    <row r="1537" spans="1:5" x14ac:dyDescent="0.25">
      <c r="A1537" s="298" t="s">
        <v>1803</v>
      </c>
      <c r="B1537" s="300" t="s">
        <v>1800</v>
      </c>
      <c r="C1537" s="301"/>
      <c r="D1537" s="304" t="s">
        <v>43</v>
      </c>
      <c r="E1537" s="170" t="s">
        <v>1053</v>
      </c>
    </row>
    <row r="1538" spans="1:5" x14ac:dyDescent="0.25">
      <c r="A1538" s="299"/>
      <c r="B1538" s="302"/>
      <c r="C1538" s="303"/>
      <c r="D1538" s="305"/>
      <c r="E1538" s="171" t="s">
        <v>1054</v>
      </c>
    </row>
    <row r="1539" spans="1:5" x14ac:dyDescent="0.25">
      <c r="A1539" s="290" t="s">
        <v>1804</v>
      </c>
      <c r="B1539" s="292" t="s">
        <v>1800</v>
      </c>
      <c r="C1539" s="293"/>
      <c r="D1539" s="296" t="s">
        <v>43</v>
      </c>
      <c r="E1539" s="172" t="s">
        <v>1053</v>
      </c>
    </row>
    <row r="1540" spans="1:5" x14ac:dyDescent="0.25">
      <c r="A1540" s="291"/>
      <c r="B1540" s="294"/>
      <c r="C1540" s="295"/>
      <c r="D1540" s="297"/>
      <c r="E1540" s="173" t="s">
        <v>1054</v>
      </c>
    </row>
    <row r="1541" spans="1:5" x14ac:dyDescent="0.25">
      <c r="A1541" s="298" t="s">
        <v>1805</v>
      </c>
      <c r="B1541" s="300" t="s">
        <v>1800</v>
      </c>
      <c r="C1541" s="301"/>
      <c r="D1541" s="304" t="s">
        <v>43</v>
      </c>
      <c r="E1541" s="170" t="s">
        <v>1053</v>
      </c>
    </row>
    <row r="1542" spans="1:5" x14ac:dyDescent="0.25">
      <c r="A1542" s="299"/>
      <c r="B1542" s="302"/>
      <c r="C1542" s="303"/>
      <c r="D1542" s="305"/>
      <c r="E1542" s="171" t="s">
        <v>1054</v>
      </c>
    </row>
    <row r="1543" spans="1:5" x14ac:dyDescent="0.25">
      <c r="A1543" s="290" t="s">
        <v>1806</v>
      </c>
      <c r="B1543" s="292" t="s">
        <v>1800</v>
      </c>
      <c r="C1543" s="293"/>
      <c r="D1543" s="296" t="s">
        <v>43</v>
      </c>
      <c r="E1543" s="172" t="s">
        <v>1053</v>
      </c>
    </row>
    <row r="1544" spans="1:5" x14ac:dyDescent="0.25">
      <c r="A1544" s="291"/>
      <c r="B1544" s="294"/>
      <c r="C1544" s="295"/>
      <c r="D1544" s="297"/>
      <c r="E1544" s="173" t="s">
        <v>1054</v>
      </c>
    </row>
    <row r="1545" spans="1:5" x14ac:dyDescent="0.25">
      <c r="A1545" s="298" t="s">
        <v>1732</v>
      </c>
      <c r="B1545" s="300"/>
      <c r="C1545" s="301"/>
      <c r="D1545" s="304" t="s">
        <v>43</v>
      </c>
      <c r="E1545" s="170" t="s">
        <v>1053</v>
      </c>
    </row>
    <row r="1546" spans="1:5" x14ac:dyDescent="0.25">
      <c r="A1546" s="299"/>
      <c r="B1546" s="302"/>
      <c r="C1546" s="303"/>
      <c r="D1546" s="305"/>
      <c r="E1546" s="171" t="s">
        <v>1054</v>
      </c>
    </row>
    <row r="1547" spans="1:5" x14ac:dyDescent="0.25">
      <c r="A1547" s="290" t="s">
        <v>1751</v>
      </c>
      <c r="B1547" s="292"/>
      <c r="C1547" s="293"/>
      <c r="D1547" s="296" t="s">
        <v>43</v>
      </c>
      <c r="E1547" s="172" t="s">
        <v>1053</v>
      </c>
    </row>
    <row r="1548" spans="1:5" x14ac:dyDescent="0.25">
      <c r="A1548" s="291"/>
      <c r="B1548" s="294"/>
      <c r="C1548" s="295"/>
      <c r="D1548" s="297"/>
      <c r="E1548" s="173" t="s">
        <v>1054</v>
      </c>
    </row>
    <row r="1549" spans="1:5" x14ac:dyDescent="0.25">
      <c r="A1549" s="298" t="s">
        <v>1762</v>
      </c>
      <c r="B1549" s="300"/>
      <c r="C1549" s="301"/>
      <c r="D1549" s="304" t="s">
        <v>43</v>
      </c>
      <c r="E1549" s="170" t="s">
        <v>1053</v>
      </c>
    </row>
    <row r="1550" spans="1:5" x14ac:dyDescent="0.25">
      <c r="A1550" s="299"/>
      <c r="B1550" s="302"/>
      <c r="C1550" s="303"/>
      <c r="D1550" s="305"/>
      <c r="E1550" s="171" t="s">
        <v>1054</v>
      </c>
    </row>
    <row r="1551" spans="1:5" x14ac:dyDescent="0.25">
      <c r="A1551" s="290" t="s">
        <v>1776</v>
      </c>
      <c r="B1551" s="292"/>
      <c r="C1551" s="293"/>
      <c r="D1551" s="296" t="s">
        <v>43</v>
      </c>
      <c r="E1551" s="172" t="s">
        <v>1053</v>
      </c>
    </row>
    <row r="1552" spans="1:5" x14ac:dyDescent="0.25">
      <c r="A1552" s="291"/>
      <c r="B1552" s="294"/>
      <c r="C1552" s="295"/>
      <c r="D1552" s="297"/>
      <c r="E1552" s="173" t="s">
        <v>1054</v>
      </c>
    </row>
    <row r="1553" spans="1:5" x14ac:dyDescent="0.25">
      <c r="A1553" s="298" t="s">
        <v>1789</v>
      </c>
      <c r="B1553" s="300"/>
      <c r="C1553" s="301"/>
      <c r="D1553" s="304" t="s">
        <v>43</v>
      </c>
      <c r="E1553" s="170" t="s">
        <v>1053</v>
      </c>
    </row>
    <row r="1554" spans="1:5" x14ac:dyDescent="0.25">
      <c r="A1554" s="299"/>
      <c r="B1554" s="302"/>
      <c r="C1554" s="303"/>
      <c r="D1554" s="305"/>
      <c r="E1554" s="171" t="s">
        <v>1054</v>
      </c>
    </row>
    <row r="1555" spans="1:5" x14ac:dyDescent="0.25">
      <c r="A1555" s="290" t="s">
        <v>1807</v>
      </c>
      <c r="B1555" s="292" t="s">
        <v>1789</v>
      </c>
      <c r="C1555" s="293"/>
      <c r="D1555" s="296" t="s">
        <v>43</v>
      </c>
      <c r="E1555" s="172" t="s">
        <v>1053</v>
      </c>
    </row>
    <row r="1556" spans="1:5" x14ac:dyDescent="0.25">
      <c r="A1556" s="291"/>
      <c r="B1556" s="294"/>
      <c r="C1556" s="295"/>
      <c r="D1556" s="297"/>
      <c r="E1556" s="173" t="s">
        <v>1054</v>
      </c>
    </row>
    <row r="1557" spans="1:5" x14ac:dyDescent="0.25">
      <c r="A1557" s="298" t="s">
        <v>1781</v>
      </c>
      <c r="B1557" s="300" t="s">
        <v>1732</v>
      </c>
      <c r="C1557" s="301"/>
      <c r="D1557" s="304" t="s">
        <v>43</v>
      </c>
      <c r="E1557" s="170" t="s">
        <v>1053</v>
      </c>
    </row>
    <row r="1558" spans="1:5" x14ac:dyDescent="0.25">
      <c r="A1558" s="299"/>
      <c r="B1558" s="302"/>
      <c r="C1558" s="303"/>
      <c r="D1558" s="305"/>
      <c r="E1558" s="171" t="s">
        <v>1054</v>
      </c>
    </row>
    <row r="1559" spans="1:5" x14ac:dyDescent="0.25">
      <c r="A1559" s="290" t="s">
        <v>1808</v>
      </c>
      <c r="B1559" s="292" t="s">
        <v>1776</v>
      </c>
      <c r="C1559" s="293"/>
      <c r="D1559" s="296" t="s">
        <v>43</v>
      </c>
      <c r="E1559" s="172" t="s">
        <v>1053</v>
      </c>
    </row>
    <row r="1560" spans="1:5" x14ac:dyDescent="0.25">
      <c r="A1560" s="291"/>
      <c r="B1560" s="294"/>
      <c r="C1560" s="295"/>
      <c r="D1560" s="297"/>
      <c r="E1560" s="173" t="s">
        <v>1054</v>
      </c>
    </row>
    <row r="1561" spans="1:5" x14ac:dyDescent="0.25">
      <c r="A1561" s="298" t="s">
        <v>1809</v>
      </c>
      <c r="B1561" s="300" t="s">
        <v>1789</v>
      </c>
      <c r="C1561" s="301"/>
      <c r="D1561" s="304" t="s">
        <v>43</v>
      </c>
      <c r="E1561" s="170" t="s">
        <v>1053</v>
      </c>
    </row>
    <row r="1562" spans="1:5" x14ac:dyDescent="0.25">
      <c r="A1562" s="299"/>
      <c r="B1562" s="302"/>
      <c r="C1562" s="303"/>
      <c r="D1562" s="305"/>
      <c r="E1562" s="171" t="s">
        <v>1054</v>
      </c>
    </row>
    <row r="1563" spans="1:5" x14ac:dyDescent="0.25">
      <c r="A1563" s="290" t="s">
        <v>1436</v>
      </c>
      <c r="B1563" s="292" t="s">
        <v>1751</v>
      </c>
      <c r="C1563" s="293"/>
      <c r="D1563" s="296" t="s">
        <v>43</v>
      </c>
      <c r="E1563" s="172" t="s">
        <v>1053</v>
      </c>
    </row>
    <row r="1564" spans="1:5" x14ac:dyDescent="0.25">
      <c r="A1564" s="291"/>
      <c r="B1564" s="294"/>
      <c r="C1564" s="295"/>
      <c r="D1564" s="297"/>
      <c r="E1564" s="173" t="s">
        <v>1054</v>
      </c>
    </row>
    <row r="1565" spans="1:5" x14ac:dyDescent="0.25">
      <c r="A1565" s="298" t="s">
        <v>1800</v>
      </c>
      <c r="B1565" s="300"/>
      <c r="C1565" s="301"/>
      <c r="D1565" s="304" t="s">
        <v>43</v>
      </c>
      <c r="E1565" s="170" t="s">
        <v>1053</v>
      </c>
    </row>
    <row r="1566" spans="1:5" x14ac:dyDescent="0.25">
      <c r="A1566" s="299"/>
      <c r="B1566" s="302"/>
      <c r="C1566" s="303"/>
      <c r="D1566" s="305"/>
      <c r="E1566" s="171" t="s">
        <v>1054</v>
      </c>
    </row>
    <row r="1567" spans="1:5" x14ac:dyDescent="0.25">
      <c r="A1567" s="168" t="s">
        <v>1810</v>
      </c>
      <c r="B1567" s="279"/>
      <c r="C1567" s="280"/>
      <c r="D1567" s="158" t="s">
        <v>44</v>
      </c>
      <c r="E1567" s="169"/>
    </row>
    <row r="1568" spans="1:5" x14ac:dyDescent="0.25">
      <c r="A1568" s="166" t="s">
        <v>1811</v>
      </c>
      <c r="B1568" s="281"/>
      <c r="C1568" s="282"/>
      <c r="D1568" s="157" t="s">
        <v>44</v>
      </c>
      <c r="E1568" s="167"/>
    </row>
    <row r="1569" spans="1:5" x14ac:dyDescent="0.25">
      <c r="A1569" s="168" t="s">
        <v>1812</v>
      </c>
      <c r="B1569" s="279"/>
      <c r="C1569" s="280"/>
      <c r="D1569" s="158" t="s">
        <v>44</v>
      </c>
      <c r="E1569" s="169"/>
    </row>
    <row r="1570" spans="1:5" x14ac:dyDescent="0.25">
      <c r="A1570" s="166" t="s">
        <v>1813</v>
      </c>
      <c r="B1570" s="281"/>
      <c r="C1570" s="282"/>
      <c r="D1570" s="157" t="s">
        <v>44</v>
      </c>
      <c r="E1570" s="167"/>
    </row>
    <row r="1571" spans="1:5" x14ac:dyDescent="0.25">
      <c r="A1571" s="168" t="s">
        <v>1814</v>
      </c>
      <c r="B1571" s="279"/>
      <c r="C1571" s="280"/>
      <c r="D1571" s="158" t="s">
        <v>44</v>
      </c>
      <c r="E1571" s="169"/>
    </row>
    <row r="1572" spans="1:5" x14ac:dyDescent="0.25">
      <c r="A1572" s="166" t="s">
        <v>1815</v>
      </c>
      <c r="B1572" s="281"/>
      <c r="C1572" s="282"/>
      <c r="D1572" s="157" t="s">
        <v>44</v>
      </c>
      <c r="E1572" s="167"/>
    </row>
    <row r="1573" spans="1:5" x14ac:dyDescent="0.25">
      <c r="A1573" s="168" t="s">
        <v>1816</v>
      </c>
      <c r="B1573" s="279"/>
      <c r="C1573" s="280"/>
      <c r="D1573" s="158" t="s">
        <v>44</v>
      </c>
      <c r="E1573" s="169"/>
    </row>
    <row r="1574" spans="1:5" x14ac:dyDescent="0.25">
      <c r="A1574" s="166" t="s">
        <v>1817</v>
      </c>
      <c r="B1574" s="281"/>
      <c r="C1574" s="282"/>
      <c r="D1574" s="157" t="s">
        <v>44</v>
      </c>
      <c r="E1574" s="167"/>
    </row>
    <row r="1575" spans="1:5" x14ac:dyDescent="0.25">
      <c r="A1575" s="168" t="s">
        <v>1818</v>
      </c>
      <c r="B1575" s="279"/>
      <c r="C1575" s="280"/>
      <c r="D1575" s="158" t="s">
        <v>44</v>
      </c>
      <c r="E1575" s="169"/>
    </row>
    <row r="1576" spans="1:5" x14ac:dyDescent="0.25">
      <c r="A1576" s="166" t="s">
        <v>1819</v>
      </c>
      <c r="B1576" s="281"/>
      <c r="C1576" s="282"/>
      <c r="D1576" s="157" t="s">
        <v>44</v>
      </c>
      <c r="E1576" s="167"/>
    </row>
    <row r="1577" spans="1:5" x14ac:dyDescent="0.25">
      <c r="A1577" s="168" t="s">
        <v>1820</v>
      </c>
      <c r="B1577" s="279"/>
      <c r="C1577" s="280"/>
      <c r="D1577" s="158" t="s">
        <v>44</v>
      </c>
      <c r="E1577" s="169"/>
    </row>
    <row r="1578" spans="1:5" x14ac:dyDescent="0.25">
      <c r="A1578" s="298" t="s">
        <v>1821</v>
      </c>
      <c r="B1578" s="300"/>
      <c r="C1578" s="301"/>
      <c r="D1578" s="304" t="s">
        <v>44</v>
      </c>
      <c r="E1578" s="170" t="s">
        <v>1053</v>
      </c>
    </row>
    <row r="1579" spans="1:5" x14ac:dyDescent="0.25">
      <c r="A1579" s="299"/>
      <c r="B1579" s="302"/>
      <c r="C1579" s="303"/>
      <c r="D1579" s="305"/>
      <c r="E1579" s="171" t="s">
        <v>1054</v>
      </c>
    </row>
    <row r="1580" spans="1:5" x14ac:dyDescent="0.25">
      <c r="A1580" s="168" t="s">
        <v>1822</v>
      </c>
      <c r="B1580" s="279"/>
      <c r="C1580" s="280"/>
      <c r="D1580" s="158" t="s">
        <v>44</v>
      </c>
      <c r="E1580" s="169"/>
    </row>
    <row r="1581" spans="1:5" x14ac:dyDescent="0.25">
      <c r="A1581" s="166" t="s">
        <v>1823</v>
      </c>
      <c r="B1581" s="281"/>
      <c r="C1581" s="282"/>
      <c r="D1581" s="157" t="s">
        <v>44</v>
      </c>
      <c r="E1581" s="167"/>
    </row>
    <row r="1582" spans="1:5" x14ac:dyDescent="0.25">
      <c r="A1582" s="168" t="s">
        <v>1824</v>
      </c>
      <c r="B1582" s="279"/>
      <c r="C1582" s="280"/>
      <c r="D1582" s="158" t="s">
        <v>44</v>
      </c>
      <c r="E1582" s="169"/>
    </row>
    <row r="1583" spans="1:5" x14ac:dyDescent="0.25">
      <c r="A1583" s="166" t="s">
        <v>1825</v>
      </c>
      <c r="B1583" s="281"/>
      <c r="C1583" s="282"/>
      <c r="D1583" s="157" t="s">
        <v>44</v>
      </c>
      <c r="E1583" s="167"/>
    </row>
    <row r="1584" spans="1:5" x14ac:dyDescent="0.25">
      <c r="A1584" s="168" t="s">
        <v>1826</v>
      </c>
      <c r="B1584" s="279"/>
      <c r="C1584" s="280"/>
      <c r="D1584" s="158" t="s">
        <v>44</v>
      </c>
      <c r="E1584" s="169"/>
    </row>
    <row r="1585" spans="1:5" x14ac:dyDescent="0.25">
      <c r="A1585" s="166" t="s">
        <v>1827</v>
      </c>
      <c r="B1585" s="281"/>
      <c r="C1585" s="282"/>
      <c r="D1585" s="157" t="s">
        <v>44</v>
      </c>
      <c r="E1585" s="167"/>
    </row>
    <row r="1586" spans="1:5" x14ac:dyDescent="0.25">
      <c r="A1586" s="168" t="s">
        <v>1828</v>
      </c>
      <c r="B1586" s="279"/>
      <c r="C1586" s="280"/>
      <c r="D1586" s="158" t="s">
        <v>44</v>
      </c>
      <c r="E1586" s="169"/>
    </row>
    <row r="1587" spans="1:5" x14ac:dyDescent="0.25">
      <c r="A1587" s="298" t="s">
        <v>1829</v>
      </c>
      <c r="B1587" s="300" t="s">
        <v>1830</v>
      </c>
      <c r="C1587" s="301"/>
      <c r="D1587" s="304" t="s">
        <v>44</v>
      </c>
      <c r="E1587" s="170" t="s">
        <v>1053</v>
      </c>
    </row>
    <row r="1588" spans="1:5" x14ac:dyDescent="0.25">
      <c r="A1588" s="299"/>
      <c r="B1588" s="302"/>
      <c r="C1588" s="303"/>
      <c r="D1588" s="305"/>
      <c r="E1588" s="171" t="s">
        <v>1054</v>
      </c>
    </row>
    <row r="1589" spans="1:5" x14ac:dyDescent="0.25">
      <c r="A1589" s="290" t="s">
        <v>1831</v>
      </c>
      <c r="B1589" s="292" t="s">
        <v>1830</v>
      </c>
      <c r="C1589" s="293"/>
      <c r="D1589" s="296" t="s">
        <v>44</v>
      </c>
      <c r="E1589" s="172" t="s">
        <v>1053</v>
      </c>
    </row>
    <row r="1590" spans="1:5" x14ac:dyDescent="0.25">
      <c r="A1590" s="291"/>
      <c r="B1590" s="294"/>
      <c r="C1590" s="295"/>
      <c r="D1590" s="297"/>
      <c r="E1590" s="173" t="s">
        <v>1054</v>
      </c>
    </row>
    <row r="1591" spans="1:5" x14ac:dyDescent="0.25">
      <c r="A1591" s="298" t="s">
        <v>1832</v>
      </c>
      <c r="B1591" s="300" t="s">
        <v>1830</v>
      </c>
      <c r="C1591" s="301"/>
      <c r="D1591" s="304" t="s">
        <v>44</v>
      </c>
      <c r="E1591" s="170" t="s">
        <v>1053</v>
      </c>
    </row>
    <row r="1592" spans="1:5" x14ac:dyDescent="0.25">
      <c r="A1592" s="299"/>
      <c r="B1592" s="302"/>
      <c r="C1592" s="303"/>
      <c r="D1592" s="305"/>
      <c r="E1592" s="171" t="s">
        <v>1054</v>
      </c>
    </row>
    <row r="1593" spans="1:5" x14ac:dyDescent="0.25">
      <c r="A1593" s="290" t="s">
        <v>1833</v>
      </c>
      <c r="B1593" s="292" t="s">
        <v>1830</v>
      </c>
      <c r="C1593" s="293"/>
      <c r="D1593" s="296" t="s">
        <v>44</v>
      </c>
      <c r="E1593" s="172" t="s">
        <v>1053</v>
      </c>
    </row>
    <row r="1594" spans="1:5" x14ac:dyDescent="0.25">
      <c r="A1594" s="291"/>
      <c r="B1594" s="294"/>
      <c r="C1594" s="295"/>
      <c r="D1594" s="297"/>
      <c r="E1594" s="173" t="s">
        <v>1054</v>
      </c>
    </row>
    <row r="1595" spans="1:5" x14ac:dyDescent="0.25">
      <c r="A1595" s="298" t="s">
        <v>1834</v>
      </c>
      <c r="B1595" s="300" t="s">
        <v>1830</v>
      </c>
      <c r="C1595" s="301"/>
      <c r="D1595" s="304" t="s">
        <v>44</v>
      </c>
      <c r="E1595" s="170" t="s">
        <v>1053</v>
      </c>
    </row>
    <row r="1596" spans="1:5" x14ac:dyDescent="0.25">
      <c r="A1596" s="299"/>
      <c r="B1596" s="302"/>
      <c r="C1596" s="303"/>
      <c r="D1596" s="305"/>
      <c r="E1596" s="171" t="s">
        <v>1054</v>
      </c>
    </row>
    <row r="1597" spans="1:5" x14ac:dyDescent="0.25">
      <c r="A1597" s="290" t="s">
        <v>1835</v>
      </c>
      <c r="B1597" s="292" t="s">
        <v>1830</v>
      </c>
      <c r="C1597" s="293"/>
      <c r="D1597" s="296" t="s">
        <v>44</v>
      </c>
      <c r="E1597" s="172" t="s">
        <v>1053</v>
      </c>
    </row>
    <row r="1598" spans="1:5" x14ac:dyDescent="0.25">
      <c r="A1598" s="291"/>
      <c r="B1598" s="294"/>
      <c r="C1598" s="295"/>
      <c r="D1598" s="297"/>
      <c r="E1598" s="173" t="s">
        <v>1054</v>
      </c>
    </row>
    <row r="1599" spans="1:5" x14ac:dyDescent="0.25">
      <c r="A1599" s="298" t="s">
        <v>1836</v>
      </c>
      <c r="B1599" s="300" t="s">
        <v>1830</v>
      </c>
      <c r="C1599" s="301"/>
      <c r="D1599" s="304" t="s">
        <v>44</v>
      </c>
      <c r="E1599" s="170" t="s">
        <v>1053</v>
      </c>
    </row>
    <row r="1600" spans="1:5" x14ac:dyDescent="0.25">
      <c r="A1600" s="299"/>
      <c r="B1600" s="302"/>
      <c r="C1600" s="303"/>
      <c r="D1600" s="305"/>
      <c r="E1600" s="171" t="s">
        <v>1054</v>
      </c>
    </row>
    <row r="1601" spans="1:5" x14ac:dyDescent="0.25">
      <c r="A1601" s="290" t="s">
        <v>1837</v>
      </c>
      <c r="B1601" s="292" t="s">
        <v>1830</v>
      </c>
      <c r="C1601" s="293"/>
      <c r="D1601" s="296" t="s">
        <v>44</v>
      </c>
      <c r="E1601" s="172" t="s">
        <v>1053</v>
      </c>
    </row>
    <row r="1602" spans="1:5" x14ac:dyDescent="0.25">
      <c r="A1602" s="291"/>
      <c r="B1602" s="294"/>
      <c r="C1602" s="295"/>
      <c r="D1602" s="297"/>
      <c r="E1602" s="173" t="s">
        <v>1054</v>
      </c>
    </row>
    <row r="1603" spans="1:5" x14ac:dyDescent="0.25">
      <c r="A1603" s="298" t="s">
        <v>1838</v>
      </c>
      <c r="B1603" s="300" t="s">
        <v>1830</v>
      </c>
      <c r="C1603" s="301"/>
      <c r="D1603" s="304" t="s">
        <v>44</v>
      </c>
      <c r="E1603" s="170" t="s">
        <v>1053</v>
      </c>
    </row>
    <row r="1604" spans="1:5" x14ac:dyDescent="0.25">
      <c r="A1604" s="299"/>
      <c r="B1604" s="302"/>
      <c r="C1604" s="303"/>
      <c r="D1604" s="305"/>
      <c r="E1604" s="171" t="s">
        <v>1054</v>
      </c>
    </row>
    <row r="1605" spans="1:5" x14ac:dyDescent="0.25">
      <c r="A1605" s="290" t="s">
        <v>1839</v>
      </c>
      <c r="B1605" s="292" t="s">
        <v>1830</v>
      </c>
      <c r="C1605" s="293"/>
      <c r="D1605" s="296" t="s">
        <v>44</v>
      </c>
      <c r="E1605" s="172" t="s">
        <v>1053</v>
      </c>
    </row>
    <row r="1606" spans="1:5" x14ac:dyDescent="0.25">
      <c r="A1606" s="291"/>
      <c r="B1606" s="294"/>
      <c r="C1606" s="295"/>
      <c r="D1606" s="297"/>
      <c r="E1606" s="173" t="s">
        <v>1054</v>
      </c>
    </row>
    <row r="1607" spans="1:5" x14ac:dyDescent="0.25">
      <c r="A1607" s="298" t="s">
        <v>1840</v>
      </c>
      <c r="B1607" s="300" t="s">
        <v>1830</v>
      </c>
      <c r="C1607" s="301"/>
      <c r="D1607" s="304" t="s">
        <v>44</v>
      </c>
      <c r="E1607" s="170" t="s">
        <v>1053</v>
      </c>
    </row>
    <row r="1608" spans="1:5" x14ac:dyDescent="0.25">
      <c r="A1608" s="299"/>
      <c r="B1608" s="302"/>
      <c r="C1608" s="303"/>
      <c r="D1608" s="305"/>
      <c r="E1608" s="171" t="s">
        <v>1054</v>
      </c>
    </row>
    <row r="1609" spans="1:5" x14ac:dyDescent="0.25">
      <c r="A1609" s="290" t="s">
        <v>1841</v>
      </c>
      <c r="B1609" s="292" t="s">
        <v>1830</v>
      </c>
      <c r="C1609" s="293"/>
      <c r="D1609" s="296" t="s">
        <v>44</v>
      </c>
      <c r="E1609" s="172" t="s">
        <v>1053</v>
      </c>
    </row>
    <row r="1610" spans="1:5" x14ac:dyDescent="0.25">
      <c r="A1610" s="291"/>
      <c r="B1610" s="294"/>
      <c r="C1610" s="295"/>
      <c r="D1610" s="297"/>
      <c r="E1610" s="173" t="s">
        <v>1054</v>
      </c>
    </row>
    <row r="1611" spans="1:5" x14ac:dyDescent="0.25">
      <c r="A1611" s="298" t="s">
        <v>1842</v>
      </c>
      <c r="B1611" s="300" t="s">
        <v>1830</v>
      </c>
      <c r="C1611" s="301"/>
      <c r="D1611" s="304" t="s">
        <v>44</v>
      </c>
      <c r="E1611" s="170" t="s">
        <v>1053</v>
      </c>
    </row>
    <row r="1612" spans="1:5" x14ac:dyDescent="0.25">
      <c r="A1612" s="299"/>
      <c r="B1612" s="302"/>
      <c r="C1612" s="303"/>
      <c r="D1612" s="305"/>
      <c r="E1612" s="171" t="s">
        <v>1054</v>
      </c>
    </row>
    <row r="1613" spans="1:5" x14ac:dyDescent="0.25">
      <c r="A1613" s="290" t="s">
        <v>1843</v>
      </c>
      <c r="B1613" s="292" t="s">
        <v>1830</v>
      </c>
      <c r="C1613" s="293"/>
      <c r="D1613" s="296" t="s">
        <v>44</v>
      </c>
      <c r="E1613" s="172" t="s">
        <v>1053</v>
      </c>
    </row>
    <row r="1614" spans="1:5" x14ac:dyDescent="0.25">
      <c r="A1614" s="291"/>
      <c r="B1614" s="294"/>
      <c r="C1614" s="295"/>
      <c r="D1614" s="297"/>
      <c r="E1614" s="173" t="s">
        <v>1054</v>
      </c>
    </row>
    <row r="1615" spans="1:5" x14ac:dyDescent="0.25">
      <c r="A1615" s="298" t="s">
        <v>1844</v>
      </c>
      <c r="B1615" s="300" t="s">
        <v>1830</v>
      </c>
      <c r="C1615" s="301"/>
      <c r="D1615" s="304" t="s">
        <v>44</v>
      </c>
      <c r="E1615" s="170" t="s">
        <v>1053</v>
      </c>
    </row>
    <row r="1616" spans="1:5" x14ac:dyDescent="0.25">
      <c r="A1616" s="299"/>
      <c r="B1616" s="302"/>
      <c r="C1616" s="303"/>
      <c r="D1616" s="305"/>
      <c r="E1616" s="171" t="s">
        <v>1054</v>
      </c>
    </row>
    <row r="1617" spans="1:5" x14ac:dyDescent="0.25">
      <c r="A1617" s="290" t="s">
        <v>1845</v>
      </c>
      <c r="B1617" s="292" t="s">
        <v>1830</v>
      </c>
      <c r="C1617" s="293"/>
      <c r="D1617" s="296" t="s">
        <v>44</v>
      </c>
      <c r="E1617" s="172" t="s">
        <v>1053</v>
      </c>
    </row>
    <row r="1618" spans="1:5" x14ac:dyDescent="0.25">
      <c r="A1618" s="291"/>
      <c r="B1618" s="294"/>
      <c r="C1618" s="295"/>
      <c r="D1618" s="297"/>
      <c r="E1618" s="173" t="s">
        <v>1054</v>
      </c>
    </row>
    <row r="1619" spans="1:5" x14ac:dyDescent="0.25">
      <c r="A1619" s="298" t="s">
        <v>1846</v>
      </c>
      <c r="B1619" s="300" t="s">
        <v>1830</v>
      </c>
      <c r="C1619" s="301"/>
      <c r="D1619" s="304" t="s">
        <v>44</v>
      </c>
      <c r="E1619" s="170" t="s">
        <v>1053</v>
      </c>
    </row>
    <row r="1620" spans="1:5" x14ac:dyDescent="0.25">
      <c r="A1620" s="299"/>
      <c r="B1620" s="302"/>
      <c r="C1620" s="303"/>
      <c r="D1620" s="305"/>
      <c r="E1620" s="171" t="s">
        <v>1054</v>
      </c>
    </row>
    <row r="1621" spans="1:5" x14ac:dyDescent="0.25">
      <c r="A1621" s="290" t="s">
        <v>1847</v>
      </c>
      <c r="B1621" s="292" t="s">
        <v>1830</v>
      </c>
      <c r="C1621" s="293"/>
      <c r="D1621" s="296" t="s">
        <v>44</v>
      </c>
      <c r="E1621" s="172" t="s">
        <v>1053</v>
      </c>
    </row>
    <row r="1622" spans="1:5" x14ac:dyDescent="0.25">
      <c r="A1622" s="291"/>
      <c r="B1622" s="294"/>
      <c r="C1622" s="295"/>
      <c r="D1622" s="297"/>
      <c r="E1622" s="173" t="s">
        <v>1054</v>
      </c>
    </row>
    <row r="1623" spans="1:5" x14ac:dyDescent="0.25">
      <c r="A1623" s="298" t="s">
        <v>1848</v>
      </c>
      <c r="B1623" s="300" t="s">
        <v>1830</v>
      </c>
      <c r="C1623" s="301"/>
      <c r="D1623" s="304" t="s">
        <v>44</v>
      </c>
      <c r="E1623" s="170" t="s">
        <v>1053</v>
      </c>
    </row>
    <row r="1624" spans="1:5" x14ac:dyDescent="0.25">
      <c r="A1624" s="299"/>
      <c r="B1624" s="302"/>
      <c r="C1624" s="303"/>
      <c r="D1624" s="305"/>
      <c r="E1624" s="171" t="s">
        <v>1054</v>
      </c>
    </row>
    <row r="1625" spans="1:5" x14ac:dyDescent="0.25">
      <c r="A1625" s="290" t="s">
        <v>1849</v>
      </c>
      <c r="B1625" s="292" t="s">
        <v>1830</v>
      </c>
      <c r="C1625" s="293"/>
      <c r="D1625" s="296" t="s">
        <v>44</v>
      </c>
      <c r="E1625" s="172" t="s">
        <v>1053</v>
      </c>
    </row>
    <row r="1626" spans="1:5" x14ac:dyDescent="0.25">
      <c r="A1626" s="291"/>
      <c r="B1626" s="294"/>
      <c r="C1626" s="295"/>
      <c r="D1626" s="297"/>
      <c r="E1626" s="173" t="s">
        <v>1054</v>
      </c>
    </row>
    <row r="1627" spans="1:5" x14ac:dyDescent="0.25">
      <c r="A1627" s="298" t="s">
        <v>1850</v>
      </c>
      <c r="B1627" s="300" t="s">
        <v>1830</v>
      </c>
      <c r="C1627" s="301"/>
      <c r="D1627" s="304" t="s">
        <v>44</v>
      </c>
      <c r="E1627" s="170" t="s">
        <v>1053</v>
      </c>
    </row>
    <row r="1628" spans="1:5" x14ac:dyDescent="0.25">
      <c r="A1628" s="299"/>
      <c r="B1628" s="302"/>
      <c r="C1628" s="303"/>
      <c r="D1628" s="305"/>
      <c r="E1628" s="171" t="s">
        <v>1054</v>
      </c>
    </row>
    <row r="1629" spans="1:5" x14ac:dyDescent="0.25">
      <c r="A1629" s="290" t="s">
        <v>1851</v>
      </c>
      <c r="B1629" s="292" t="s">
        <v>1830</v>
      </c>
      <c r="C1629" s="293"/>
      <c r="D1629" s="296" t="s">
        <v>44</v>
      </c>
      <c r="E1629" s="172" t="s">
        <v>1053</v>
      </c>
    </row>
    <row r="1630" spans="1:5" x14ac:dyDescent="0.25">
      <c r="A1630" s="291"/>
      <c r="B1630" s="294"/>
      <c r="C1630" s="295"/>
      <c r="D1630" s="297"/>
      <c r="E1630" s="173" t="s">
        <v>1054</v>
      </c>
    </row>
    <row r="1631" spans="1:5" x14ac:dyDescent="0.25">
      <c r="A1631" s="298" t="s">
        <v>1852</v>
      </c>
      <c r="B1631" s="300" t="s">
        <v>1830</v>
      </c>
      <c r="C1631" s="301"/>
      <c r="D1631" s="304" t="s">
        <v>44</v>
      </c>
      <c r="E1631" s="170" t="s">
        <v>1053</v>
      </c>
    </row>
    <row r="1632" spans="1:5" x14ac:dyDescent="0.25">
      <c r="A1632" s="299"/>
      <c r="B1632" s="302"/>
      <c r="C1632" s="303"/>
      <c r="D1632" s="305"/>
      <c r="E1632" s="171" t="s">
        <v>1054</v>
      </c>
    </row>
    <row r="1633" spans="1:5" x14ac:dyDescent="0.25">
      <c r="A1633" s="290" t="s">
        <v>1853</v>
      </c>
      <c r="B1633" s="292" t="s">
        <v>1830</v>
      </c>
      <c r="C1633" s="293"/>
      <c r="D1633" s="296" t="s">
        <v>44</v>
      </c>
      <c r="E1633" s="172" t="s">
        <v>1053</v>
      </c>
    </row>
    <row r="1634" spans="1:5" x14ac:dyDescent="0.25">
      <c r="A1634" s="291"/>
      <c r="B1634" s="294"/>
      <c r="C1634" s="295"/>
      <c r="D1634" s="297"/>
      <c r="E1634" s="173" t="s">
        <v>1054</v>
      </c>
    </row>
    <row r="1635" spans="1:5" x14ac:dyDescent="0.25">
      <c r="A1635" s="298" t="s">
        <v>1854</v>
      </c>
      <c r="B1635" s="300" t="s">
        <v>1855</v>
      </c>
      <c r="C1635" s="301"/>
      <c r="D1635" s="304" t="s">
        <v>44</v>
      </c>
      <c r="E1635" s="170" t="s">
        <v>1053</v>
      </c>
    </row>
    <row r="1636" spans="1:5" x14ac:dyDescent="0.25">
      <c r="A1636" s="299"/>
      <c r="B1636" s="302"/>
      <c r="C1636" s="303"/>
      <c r="D1636" s="305"/>
      <c r="E1636" s="171" t="s">
        <v>1054</v>
      </c>
    </row>
    <row r="1637" spans="1:5" x14ac:dyDescent="0.25">
      <c r="A1637" s="290" t="s">
        <v>1856</v>
      </c>
      <c r="B1637" s="292" t="s">
        <v>1855</v>
      </c>
      <c r="C1637" s="293"/>
      <c r="D1637" s="296" t="s">
        <v>44</v>
      </c>
      <c r="E1637" s="172" t="s">
        <v>1053</v>
      </c>
    </row>
    <row r="1638" spans="1:5" x14ac:dyDescent="0.25">
      <c r="A1638" s="291"/>
      <c r="B1638" s="294"/>
      <c r="C1638" s="295"/>
      <c r="D1638" s="297"/>
      <c r="E1638" s="173" t="s">
        <v>1054</v>
      </c>
    </row>
    <row r="1639" spans="1:5" x14ac:dyDescent="0.25">
      <c r="A1639" s="298" t="s">
        <v>1857</v>
      </c>
      <c r="B1639" s="300" t="s">
        <v>1855</v>
      </c>
      <c r="C1639" s="301"/>
      <c r="D1639" s="304" t="s">
        <v>44</v>
      </c>
      <c r="E1639" s="170" t="s">
        <v>1053</v>
      </c>
    </row>
    <row r="1640" spans="1:5" x14ac:dyDescent="0.25">
      <c r="A1640" s="299"/>
      <c r="B1640" s="302"/>
      <c r="C1640" s="303"/>
      <c r="D1640" s="305"/>
      <c r="E1640" s="171" t="s">
        <v>1054</v>
      </c>
    </row>
    <row r="1641" spans="1:5" x14ac:dyDescent="0.25">
      <c r="A1641" s="290" t="s">
        <v>1858</v>
      </c>
      <c r="B1641" s="292" t="s">
        <v>1855</v>
      </c>
      <c r="C1641" s="293"/>
      <c r="D1641" s="296" t="s">
        <v>44</v>
      </c>
      <c r="E1641" s="172" t="s">
        <v>1053</v>
      </c>
    </row>
    <row r="1642" spans="1:5" x14ac:dyDescent="0.25">
      <c r="A1642" s="291"/>
      <c r="B1642" s="294"/>
      <c r="C1642" s="295"/>
      <c r="D1642" s="297"/>
      <c r="E1642" s="173" t="s">
        <v>1054</v>
      </c>
    </row>
    <row r="1643" spans="1:5" x14ac:dyDescent="0.25">
      <c r="A1643" s="298" t="s">
        <v>1859</v>
      </c>
      <c r="B1643" s="300" t="s">
        <v>1855</v>
      </c>
      <c r="C1643" s="301"/>
      <c r="D1643" s="304" t="s">
        <v>44</v>
      </c>
      <c r="E1643" s="170" t="s">
        <v>1053</v>
      </c>
    </row>
    <row r="1644" spans="1:5" x14ac:dyDescent="0.25">
      <c r="A1644" s="299"/>
      <c r="B1644" s="302"/>
      <c r="C1644" s="303"/>
      <c r="D1644" s="305"/>
      <c r="E1644" s="171" t="s">
        <v>1054</v>
      </c>
    </row>
    <row r="1645" spans="1:5" x14ac:dyDescent="0.25">
      <c r="A1645" s="290" t="s">
        <v>1860</v>
      </c>
      <c r="B1645" s="292" t="s">
        <v>1855</v>
      </c>
      <c r="C1645" s="293"/>
      <c r="D1645" s="296" t="s">
        <v>44</v>
      </c>
      <c r="E1645" s="172" t="s">
        <v>1053</v>
      </c>
    </row>
    <row r="1646" spans="1:5" x14ac:dyDescent="0.25">
      <c r="A1646" s="291"/>
      <c r="B1646" s="294"/>
      <c r="C1646" s="295"/>
      <c r="D1646" s="297"/>
      <c r="E1646" s="173" t="s">
        <v>1054</v>
      </c>
    </row>
    <row r="1647" spans="1:5" x14ac:dyDescent="0.25">
      <c r="A1647" s="298" t="s">
        <v>1861</v>
      </c>
      <c r="B1647" s="300" t="s">
        <v>1855</v>
      </c>
      <c r="C1647" s="301"/>
      <c r="D1647" s="304" t="s">
        <v>44</v>
      </c>
      <c r="E1647" s="170" t="s">
        <v>1053</v>
      </c>
    </row>
    <row r="1648" spans="1:5" x14ac:dyDescent="0.25">
      <c r="A1648" s="299"/>
      <c r="B1648" s="302"/>
      <c r="C1648" s="303"/>
      <c r="D1648" s="305"/>
      <c r="E1648" s="171" t="s">
        <v>1054</v>
      </c>
    </row>
    <row r="1649" spans="1:5" x14ac:dyDescent="0.25">
      <c r="A1649" s="290" t="s">
        <v>1862</v>
      </c>
      <c r="B1649" s="292" t="s">
        <v>1863</v>
      </c>
      <c r="C1649" s="293"/>
      <c r="D1649" s="296" t="s">
        <v>44</v>
      </c>
      <c r="E1649" s="172" t="s">
        <v>1053</v>
      </c>
    </row>
    <row r="1650" spans="1:5" x14ac:dyDescent="0.25">
      <c r="A1650" s="291"/>
      <c r="B1650" s="294"/>
      <c r="C1650" s="295"/>
      <c r="D1650" s="297"/>
      <c r="E1650" s="173" t="s">
        <v>1054</v>
      </c>
    </row>
    <row r="1651" spans="1:5" x14ac:dyDescent="0.25">
      <c r="A1651" s="298" t="s">
        <v>1864</v>
      </c>
      <c r="B1651" s="300" t="s">
        <v>1863</v>
      </c>
      <c r="C1651" s="301"/>
      <c r="D1651" s="304" t="s">
        <v>44</v>
      </c>
      <c r="E1651" s="170" t="s">
        <v>1053</v>
      </c>
    </row>
    <row r="1652" spans="1:5" x14ac:dyDescent="0.25">
      <c r="A1652" s="299"/>
      <c r="B1652" s="302"/>
      <c r="C1652" s="303"/>
      <c r="D1652" s="305"/>
      <c r="E1652" s="171" t="s">
        <v>1054</v>
      </c>
    </row>
    <row r="1653" spans="1:5" x14ac:dyDescent="0.25">
      <c r="A1653" s="290" t="s">
        <v>1865</v>
      </c>
      <c r="B1653" s="292" t="s">
        <v>1863</v>
      </c>
      <c r="C1653" s="293"/>
      <c r="D1653" s="296" t="s">
        <v>44</v>
      </c>
      <c r="E1653" s="172" t="s">
        <v>1053</v>
      </c>
    </row>
    <row r="1654" spans="1:5" x14ac:dyDescent="0.25">
      <c r="A1654" s="291"/>
      <c r="B1654" s="294"/>
      <c r="C1654" s="295"/>
      <c r="D1654" s="297"/>
      <c r="E1654" s="173" t="s">
        <v>1054</v>
      </c>
    </row>
    <row r="1655" spans="1:5" x14ac:dyDescent="0.25">
      <c r="A1655" s="298" t="s">
        <v>1866</v>
      </c>
      <c r="B1655" s="300" t="s">
        <v>1863</v>
      </c>
      <c r="C1655" s="301"/>
      <c r="D1655" s="304" t="s">
        <v>44</v>
      </c>
      <c r="E1655" s="170" t="s">
        <v>1053</v>
      </c>
    </row>
    <row r="1656" spans="1:5" x14ac:dyDescent="0.25">
      <c r="A1656" s="299"/>
      <c r="B1656" s="302"/>
      <c r="C1656" s="303"/>
      <c r="D1656" s="305"/>
      <c r="E1656" s="171" t="s">
        <v>1054</v>
      </c>
    </row>
    <row r="1657" spans="1:5" x14ac:dyDescent="0.25">
      <c r="A1657" s="290" t="s">
        <v>1867</v>
      </c>
      <c r="B1657" s="292" t="s">
        <v>1863</v>
      </c>
      <c r="C1657" s="293"/>
      <c r="D1657" s="296" t="s">
        <v>44</v>
      </c>
      <c r="E1657" s="172" t="s">
        <v>1053</v>
      </c>
    </row>
    <row r="1658" spans="1:5" x14ac:dyDescent="0.25">
      <c r="A1658" s="291"/>
      <c r="B1658" s="294"/>
      <c r="C1658" s="295"/>
      <c r="D1658" s="297"/>
      <c r="E1658" s="173" t="s">
        <v>1054</v>
      </c>
    </row>
    <row r="1659" spans="1:5" x14ac:dyDescent="0.25">
      <c r="A1659" s="298" t="s">
        <v>1868</v>
      </c>
      <c r="B1659" s="300" t="s">
        <v>1863</v>
      </c>
      <c r="C1659" s="301"/>
      <c r="D1659" s="304" t="s">
        <v>44</v>
      </c>
      <c r="E1659" s="170" t="s">
        <v>1053</v>
      </c>
    </row>
    <row r="1660" spans="1:5" x14ac:dyDescent="0.25">
      <c r="A1660" s="299"/>
      <c r="B1660" s="302"/>
      <c r="C1660" s="303"/>
      <c r="D1660" s="305"/>
      <c r="E1660" s="171" t="s">
        <v>1054</v>
      </c>
    </row>
    <row r="1661" spans="1:5" x14ac:dyDescent="0.25">
      <c r="A1661" s="290" t="s">
        <v>1869</v>
      </c>
      <c r="B1661" s="292" t="s">
        <v>1863</v>
      </c>
      <c r="C1661" s="293"/>
      <c r="D1661" s="296" t="s">
        <v>44</v>
      </c>
      <c r="E1661" s="172" t="s">
        <v>1053</v>
      </c>
    </row>
    <row r="1662" spans="1:5" x14ac:dyDescent="0.25">
      <c r="A1662" s="291"/>
      <c r="B1662" s="294"/>
      <c r="C1662" s="295"/>
      <c r="D1662" s="297"/>
      <c r="E1662" s="173" t="s">
        <v>1054</v>
      </c>
    </row>
    <row r="1663" spans="1:5" x14ac:dyDescent="0.25">
      <c r="A1663" s="298" t="s">
        <v>1870</v>
      </c>
      <c r="B1663" s="300" t="s">
        <v>1863</v>
      </c>
      <c r="C1663" s="301"/>
      <c r="D1663" s="304" t="s">
        <v>44</v>
      </c>
      <c r="E1663" s="170" t="s">
        <v>1053</v>
      </c>
    </row>
    <row r="1664" spans="1:5" x14ac:dyDescent="0.25">
      <c r="A1664" s="299"/>
      <c r="B1664" s="302"/>
      <c r="C1664" s="303"/>
      <c r="D1664" s="305"/>
      <c r="E1664" s="171" t="s">
        <v>1054</v>
      </c>
    </row>
    <row r="1665" spans="1:5" x14ac:dyDescent="0.25">
      <c r="A1665" s="290" t="s">
        <v>1871</v>
      </c>
      <c r="B1665" s="292" t="s">
        <v>1872</v>
      </c>
      <c r="C1665" s="293"/>
      <c r="D1665" s="296" t="s">
        <v>44</v>
      </c>
      <c r="E1665" s="172" t="s">
        <v>1053</v>
      </c>
    </row>
    <row r="1666" spans="1:5" x14ac:dyDescent="0.25">
      <c r="A1666" s="291"/>
      <c r="B1666" s="294"/>
      <c r="C1666" s="295"/>
      <c r="D1666" s="297"/>
      <c r="E1666" s="173" t="s">
        <v>1054</v>
      </c>
    </row>
    <row r="1667" spans="1:5" x14ac:dyDescent="0.25">
      <c r="A1667" s="298" t="s">
        <v>1873</v>
      </c>
      <c r="B1667" s="300" t="s">
        <v>1872</v>
      </c>
      <c r="C1667" s="301"/>
      <c r="D1667" s="304" t="s">
        <v>44</v>
      </c>
      <c r="E1667" s="170" t="s">
        <v>1053</v>
      </c>
    </row>
    <row r="1668" spans="1:5" x14ac:dyDescent="0.25">
      <c r="A1668" s="299"/>
      <c r="B1668" s="302"/>
      <c r="C1668" s="303"/>
      <c r="D1668" s="305"/>
      <c r="E1668" s="171" t="s">
        <v>1054</v>
      </c>
    </row>
    <row r="1669" spans="1:5" x14ac:dyDescent="0.25">
      <c r="A1669" s="290" t="s">
        <v>1874</v>
      </c>
      <c r="B1669" s="292" t="s">
        <v>1872</v>
      </c>
      <c r="C1669" s="293"/>
      <c r="D1669" s="296" t="s">
        <v>44</v>
      </c>
      <c r="E1669" s="172" t="s">
        <v>1053</v>
      </c>
    </row>
    <row r="1670" spans="1:5" x14ac:dyDescent="0.25">
      <c r="A1670" s="291"/>
      <c r="B1670" s="294"/>
      <c r="C1670" s="295"/>
      <c r="D1670" s="297"/>
      <c r="E1670" s="173" t="s">
        <v>1054</v>
      </c>
    </row>
    <row r="1671" spans="1:5" x14ac:dyDescent="0.25">
      <c r="A1671" s="298" t="s">
        <v>1875</v>
      </c>
      <c r="B1671" s="300" t="s">
        <v>1872</v>
      </c>
      <c r="C1671" s="301"/>
      <c r="D1671" s="304" t="s">
        <v>44</v>
      </c>
      <c r="E1671" s="170" t="s">
        <v>1053</v>
      </c>
    </row>
    <row r="1672" spans="1:5" x14ac:dyDescent="0.25">
      <c r="A1672" s="299"/>
      <c r="B1672" s="302"/>
      <c r="C1672" s="303"/>
      <c r="D1672" s="305"/>
      <c r="E1672" s="171" t="s">
        <v>1054</v>
      </c>
    </row>
    <row r="1673" spans="1:5" x14ac:dyDescent="0.25">
      <c r="A1673" s="290" t="s">
        <v>1876</v>
      </c>
      <c r="B1673" s="292" t="s">
        <v>1872</v>
      </c>
      <c r="C1673" s="293"/>
      <c r="D1673" s="296" t="s">
        <v>44</v>
      </c>
      <c r="E1673" s="172" t="s">
        <v>1053</v>
      </c>
    </row>
    <row r="1674" spans="1:5" x14ac:dyDescent="0.25">
      <c r="A1674" s="291"/>
      <c r="B1674" s="294"/>
      <c r="C1674" s="295"/>
      <c r="D1674" s="297"/>
      <c r="E1674" s="173" t="s">
        <v>1054</v>
      </c>
    </row>
    <row r="1675" spans="1:5" x14ac:dyDescent="0.25">
      <c r="A1675" s="298" t="s">
        <v>1877</v>
      </c>
      <c r="B1675" s="300" t="s">
        <v>1878</v>
      </c>
      <c r="C1675" s="301"/>
      <c r="D1675" s="304" t="s">
        <v>44</v>
      </c>
      <c r="E1675" s="170" t="s">
        <v>1053</v>
      </c>
    </row>
    <row r="1676" spans="1:5" x14ac:dyDescent="0.25">
      <c r="A1676" s="299"/>
      <c r="B1676" s="302"/>
      <c r="C1676" s="303"/>
      <c r="D1676" s="305"/>
      <c r="E1676" s="171" t="s">
        <v>1054</v>
      </c>
    </row>
    <row r="1677" spans="1:5" x14ac:dyDescent="0.25">
      <c r="A1677" s="290" t="s">
        <v>1879</v>
      </c>
      <c r="B1677" s="292" t="s">
        <v>1872</v>
      </c>
      <c r="C1677" s="293"/>
      <c r="D1677" s="296" t="s">
        <v>44</v>
      </c>
      <c r="E1677" s="172" t="s">
        <v>1053</v>
      </c>
    </row>
    <row r="1678" spans="1:5" x14ac:dyDescent="0.25">
      <c r="A1678" s="291"/>
      <c r="B1678" s="294"/>
      <c r="C1678" s="295"/>
      <c r="D1678" s="297"/>
      <c r="E1678" s="173" t="s">
        <v>1054</v>
      </c>
    </row>
    <row r="1679" spans="1:5" x14ac:dyDescent="0.25">
      <c r="A1679" s="298" t="s">
        <v>1880</v>
      </c>
      <c r="B1679" s="300" t="s">
        <v>1872</v>
      </c>
      <c r="C1679" s="301"/>
      <c r="D1679" s="304" t="s">
        <v>44</v>
      </c>
      <c r="E1679" s="170" t="s">
        <v>1053</v>
      </c>
    </row>
    <row r="1680" spans="1:5" x14ac:dyDescent="0.25">
      <c r="A1680" s="299"/>
      <c r="B1680" s="302"/>
      <c r="C1680" s="303"/>
      <c r="D1680" s="305"/>
      <c r="E1680" s="171" t="s">
        <v>1054</v>
      </c>
    </row>
    <row r="1681" spans="1:5" x14ac:dyDescent="0.25">
      <c r="A1681" s="290" t="s">
        <v>1881</v>
      </c>
      <c r="B1681" s="292" t="s">
        <v>1878</v>
      </c>
      <c r="C1681" s="293"/>
      <c r="D1681" s="296" t="s">
        <v>44</v>
      </c>
      <c r="E1681" s="172" t="s">
        <v>1053</v>
      </c>
    </row>
    <row r="1682" spans="1:5" x14ac:dyDescent="0.25">
      <c r="A1682" s="291"/>
      <c r="B1682" s="294"/>
      <c r="C1682" s="295"/>
      <c r="D1682" s="297"/>
      <c r="E1682" s="173" t="s">
        <v>1054</v>
      </c>
    </row>
    <row r="1683" spans="1:5" x14ac:dyDescent="0.25">
      <c r="A1683" s="298" t="s">
        <v>1882</v>
      </c>
      <c r="B1683" s="300" t="s">
        <v>1878</v>
      </c>
      <c r="C1683" s="301"/>
      <c r="D1683" s="304" t="s">
        <v>44</v>
      </c>
      <c r="E1683" s="170" t="s">
        <v>1053</v>
      </c>
    </row>
    <row r="1684" spans="1:5" x14ac:dyDescent="0.25">
      <c r="A1684" s="299"/>
      <c r="B1684" s="302"/>
      <c r="C1684" s="303"/>
      <c r="D1684" s="305"/>
      <c r="E1684" s="171" t="s">
        <v>1054</v>
      </c>
    </row>
    <row r="1685" spans="1:5" x14ac:dyDescent="0.25">
      <c r="A1685" s="290" t="s">
        <v>1883</v>
      </c>
      <c r="B1685" s="292" t="s">
        <v>1872</v>
      </c>
      <c r="C1685" s="293"/>
      <c r="D1685" s="296" t="s">
        <v>44</v>
      </c>
      <c r="E1685" s="172" t="s">
        <v>1053</v>
      </c>
    </row>
    <row r="1686" spans="1:5" x14ac:dyDescent="0.25">
      <c r="A1686" s="291"/>
      <c r="B1686" s="294"/>
      <c r="C1686" s="295"/>
      <c r="D1686" s="297"/>
      <c r="E1686" s="173" t="s">
        <v>1054</v>
      </c>
    </row>
    <row r="1687" spans="1:5" x14ac:dyDescent="0.25">
      <c r="A1687" s="298" t="s">
        <v>1884</v>
      </c>
      <c r="B1687" s="300" t="s">
        <v>1872</v>
      </c>
      <c r="C1687" s="301"/>
      <c r="D1687" s="304" t="s">
        <v>44</v>
      </c>
      <c r="E1687" s="170" t="s">
        <v>1053</v>
      </c>
    </row>
    <row r="1688" spans="1:5" x14ac:dyDescent="0.25">
      <c r="A1688" s="299"/>
      <c r="B1688" s="302"/>
      <c r="C1688" s="303"/>
      <c r="D1688" s="305"/>
      <c r="E1688" s="171" t="s">
        <v>1054</v>
      </c>
    </row>
    <row r="1689" spans="1:5" x14ac:dyDescent="0.25">
      <c r="A1689" s="290" t="s">
        <v>1885</v>
      </c>
      <c r="B1689" s="292" t="s">
        <v>1872</v>
      </c>
      <c r="C1689" s="293"/>
      <c r="D1689" s="296" t="s">
        <v>44</v>
      </c>
      <c r="E1689" s="172" t="s">
        <v>1053</v>
      </c>
    </row>
    <row r="1690" spans="1:5" x14ac:dyDescent="0.25">
      <c r="A1690" s="291"/>
      <c r="B1690" s="294"/>
      <c r="C1690" s="295"/>
      <c r="D1690" s="297"/>
      <c r="E1690" s="173" t="s">
        <v>1054</v>
      </c>
    </row>
    <row r="1691" spans="1:5" x14ac:dyDescent="0.25">
      <c r="A1691" s="298" t="s">
        <v>1886</v>
      </c>
      <c r="B1691" s="300" t="s">
        <v>1878</v>
      </c>
      <c r="C1691" s="301"/>
      <c r="D1691" s="304" t="s">
        <v>44</v>
      </c>
      <c r="E1691" s="170" t="s">
        <v>1053</v>
      </c>
    </row>
    <row r="1692" spans="1:5" x14ac:dyDescent="0.25">
      <c r="A1692" s="299"/>
      <c r="B1692" s="302"/>
      <c r="C1692" s="303"/>
      <c r="D1692" s="305"/>
      <c r="E1692" s="171" t="s">
        <v>1054</v>
      </c>
    </row>
    <row r="1693" spans="1:5" x14ac:dyDescent="0.25">
      <c r="A1693" s="290" t="s">
        <v>1887</v>
      </c>
      <c r="B1693" s="292" t="s">
        <v>1872</v>
      </c>
      <c r="C1693" s="293"/>
      <c r="D1693" s="296" t="s">
        <v>44</v>
      </c>
      <c r="E1693" s="172" t="s">
        <v>1053</v>
      </c>
    </row>
    <row r="1694" spans="1:5" x14ac:dyDescent="0.25">
      <c r="A1694" s="291"/>
      <c r="B1694" s="294"/>
      <c r="C1694" s="295"/>
      <c r="D1694" s="297"/>
      <c r="E1694" s="173" t="s">
        <v>1054</v>
      </c>
    </row>
    <row r="1695" spans="1:5" x14ac:dyDescent="0.25">
      <c r="A1695" s="298" t="s">
        <v>1888</v>
      </c>
      <c r="B1695" s="300" t="s">
        <v>1872</v>
      </c>
      <c r="C1695" s="301"/>
      <c r="D1695" s="304" t="s">
        <v>44</v>
      </c>
      <c r="E1695" s="170" t="s">
        <v>1053</v>
      </c>
    </row>
    <row r="1696" spans="1:5" x14ac:dyDescent="0.25">
      <c r="A1696" s="299"/>
      <c r="B1696" s="302"/>
      <c r="C1696" s="303"/>
      <c r="D1696" s="305"/>
      <c r="E1696" s="171" t="s">
        <v>1054</v>
      </c>
    </row>
    <row r="1697" spans="1:5" x14ac:dyDescent="0.25">
      <c r="A1697" s="290" t="s">
        <v>1889</v>
      </c>
      <c r="B1697" s="292" t="s">
        <v>1872</v>
      </c>
      <c r="C1697" s="293"/>
      <c r="D1697" s="296" t="s">
        <v>44</v>
      </c>
      <c r="E1697" s="172" t="s">
        <v>1053</v>
      </c>
    </row>
    <row r="1698" spans="1:5" x14ac:dyDescent="0.25">
      <c r="A1698" s="291"/>
      <c r="B1698" s="294"/>
      <c r="C1698" s="295"/>
      <c r="D1698" s="297"/>
      <c r="E1698" s="173" t="s">
        <v>1054</v>
      </c>
    </row>
    <row r="1699" spans="1:5" x14ac:dyDescent="0.25">
      <c r="A1699" s="298" t="s">
        <v>1890</v>
      </c>
      <c r="B1699" s="300" t="s">
        <v>1872</v>
      </c>
      <c r="C1699" s="301"/>
      <c r="D1699" s="304" t="s">
        <v>44</v>
      </c>
      <c r="E1699" s="170" t="s">
        <v>1053</v>
      </c>
    </row>
    <row r="1700" spans="1:5" x14ac:dyDescent="0.25">
      <c r="A1700" s="299"/>
      <c r="B1700" s="302"/>
      <c r="C1700" s="303"/>
      <c r="D1700" s="305"/>
      <c r="E1700" s="171" t="s">
        <v>1054</v>
      </c>
    </row>
    <row r="1701" spans="1:5" x14ac:dyDescent="0.25">
      <c r="A1701" s="290" t="s">
        <v>1891</v>
      </c>
      <c r="B1701" s="292" t="s">
        <v>1872</v>
      </c>
      <c r="C1701" s="293"/>
      <c r="D1701" s="296" t="s">
        <v>44</v>
      </c>
      <c r="E1701" s="172" t="s">
        <v>1053</v>
      </c>
    </row>
    <row r="1702" spans="1:5" x14ac:dyDescent="0.25">
      <c r="A1702" s="291"/>
      <c r="B1702" s="294"/>
      <c r="C1702" s="295"/>
      <c r="D1702" s="297"/>
      <c r="E1702" s="173" t="s">
        <v>1054</v>
      </c>
    </row>
    <row r="1703" spans="1:5" x14ac:dyDescent="0.25">
      <c r="A1703" s="298" t="s">
        <v>1892</v>
      </c>
      <c r="B1703" s="300" t="s">
        <v>1872</v>
      </c>
      <c r="C1703" s="301"/>
      <c r="D1703" s="304" t="s">
        <v>44</v>
      </c>
      <c r="E1703" s="170" t="s">
        <v>1053</v>
      </c>
    </row>
    <row r="1704" spans="1:5" x14ac:dyDescent="0.25">
      <c r="A1704" s="299"/>
      <c r="B1704" s="302"/>
      <c r="C1704" s="303"/>
      <c r="D1704" s="305"/>
      <c r="E1704" s="171" t="s">
        <v>1054</v>
      </c>
    </row>
    <row r="1705" spans="1:5" x14ac:dyDescent="0.25">
      <c r="A1705" s="290" t="s">
        <v>1893</v>
      </c>
      <c r="B1705" s="292" t="s">
        <v>1894</v>
      </c>
      <c r="C1705" s="293"/>
      <c r="D1705" s="296" t="s">
        <v>44</v>
      </c>
      <c r="E1705" s="172" t="s">
        <v>1053</v>
      </c>
    </row>
    <row r="1706" spans="1:5" x14ac:dyDescent="0.25">
      <c r="A1706" s="291"/>
      <c r="B1706" s="294"/>
      <c r="C1706" s="295"/>
      <c r="D1706" s="297"/>
      <c r="E1706" s="173" t="s">
        <v>1054</v>
      </c>
    </row>
    <row r="1707" spans="1:5" x14ac:dyDescent="0.25">
      <c r="A1707" s="298" t="s">
        <v>1895</v>
      </c>
      <c r="B1707" s="300" t="s">
        <v>1894</v>
      </c>
      <c r="C1707" s="301"/>
      <c r="D1707" s="304" t="s">
        <v>44</v>
      </c>
      <c r="E1707" s="170" t="s">
        <v>1053</v>
      </c>
    </row>
    <row r="1708" spans="1:5" x14ac:dyDescent="0.25">
      <c r="A1708" s="299"/>
      <c r="B1708" s="302"/>
      <c r="C1708" s="303"/>
      <c r="D1708" s="305"/>
      <c r="E1708" s="171" t="s">
        <v>1054</v>
      </c>
    </row>
    <row r="1709" spans="1:5" x14ac:dyDescent="0.25">
      <c r="A1709" s="290" t="s">
        <v>1896</v>
      </c>
      <c r="B1709" s="292" t="s">
        <v>1894</v>
      </c>
      <c r="C1709" s="293"/>
      <c r="D1709" s="296" t="s">
        <v>44</v>
      </c>
      <c r="E1709" s="172" t="s">
        <v>1053</v>
      </c>
    </row>
    <row r="1710" spans="1:5" x14ac:dyDescent="0.25">
      <c r="A1710" s="291"/>
      <c r="B1710" s="294"/>
      <c r="C1710" s="295"/>
      <c r="D1710" s="297"/>
      <c r="E1710" s="173" t="s">
        <v>1054</v>
      </c>
    </row>
    <row r="1711" spans="1:5" x14ac:dyDescent="0.25">
      <c r="A1711" s="298" t="s">
        <v>1897</v>
      </c>
      <c r="B1711" s="300" t="s">
        <v>1894</v>
      </c>
      <c r="C1711" s="301"/>
      <c r="D1711" s="304" t="s">
        <v>44</v>
      </c>
      <c r="E1711" s="170" t="s">
        <v>1053</v>
      </c>
    </row>
    <row r="1712" spans="1:5" x14ac:dyDescent="0.25">
      <c r="A1712" s="299"/>
      <c r="B1712" s="302"/>
      <c r="C1712" s="303"/>
      <c r="D1712" s="305"/>
      <c r="E1712" s="171" t="s">
        <v>1054</v>
      </c>
    </row>
    <row r="1713" spans="1:5" x14ac:dyDescent="0.25">
      <c r="A1713" s="290" t="s">
        <v>1898</v>
      </c>
      <c r="B1713" s="292" t="s">
        <v>1894</v>
      </c>
      <c r="C1713" s="293"/>
      <c r="D1713" s="296" t="s">
        <v>44</v>
      </c>
      <c r="E1713" s="172" t="s">
        <v>1053</v>
      </c>
    </row>
    <row r="1714" spans="1:5" x14ac:dyDescent="0.25">
      <c r="A1714" s="291"/>
      <c r="B1714" s="294"/>
      <c r="C1714" s="295"/>
      <c r="D1714" s="297"/>
      <c r="E1714" s="173" t="s">
        <v>1054</v>
      </c>
    </row>
    <row r="1715" spans="1:5" x14ac:dyDescent="0.25">
      <c r="A1715" s="298" t="s">
        <v>1899</v>
      </c>
      <c r="B1715" s="300" t="s">
        <v>1894</v>
      </c>
      <c r="C1715" s="301"/>
      <c r="D1715" s="304" t="s">
        <v>44</v>
      </c>
      <c r="E1715" s="170" t="s">
        <v>1053</v>
      </c>
    </row>
    <row r="1716" spans="1:5" x14ac:dyDescent="0.25">
      <c r="A1716" s="299"/>
      <c r="B1716" s="302"/>
      <c r="C1716" s="303"/>
      <c r="D1716" s="305"/>
      <c r="E1716" s="171" t="s">
        <v>1054</v>
      </c>
    </row>
    <row r="1717" spans="1:5" x14ac:dyDescent="0.25">
      <c r="A1717" s="290" t="s">
        <v>1900</v>
      </c>
      <c r="B1717" s="292" t="s">
        <v>1894</v>
      </c>
      <c r="C1717" s="293"/>
      <c r="D1717" s="296" t="s">
        <v>44</v>
      </c>
      <c r="E1717" s="172" t="s">
        <v>1053</v>
      </c>
    </row>
    <row r="1718" spans="1:5" x14ac:dyDescent="0.25">
      <c r="A1718" s="291"/>
      <c r="B1718" s="294"/>
      <c r="C1718" s="295"/>
      <c r="D1718" s="297"/>
      <c r="E1718" s="173" t="s">
        <v>1054</v>
      </c>
    </row>
    <row r="1719" spans="1:5" x14ac:dyDescent="0.25">
      <c r="A1719" s="298" t="s">
        <v>1862</v>
      </c>
      <c r="B1719" s="300" t="s">
        <v>1894</v>
      </c>
      <c r="C1719" s="301"/>
      <c r="D1719" s="304" t="s">
        <v>44</v>
      </c>
      <c r="E1719" s="170" t="s">
        <v>1053</v>
      </c>
    </row>
    <row r="1720" spans="1:5" x14ac:dyDescent="0.25">
      <c r="A1720" s="299"/>
      <c r="B1720" s="302"/>
      <c r="C1720" s="303"/>
      <c r="D1720" s="305"/>
      <c r="E1720" s="171" t="s">
        <v>1054</v>
      </c>
    </row>
    <row r="1721" spans="1:5" x14ac:dyDescent="0.25">
      <c r="A1721" s="290" t="s">
        <v>1901</v>
      </c>
      <c r="B1721" s="292" t="s">
        <v>1902</v>
      </c>
      <c r="C1721" s="293"/>
      <c r="D1721" s="296" t="s">
        <v>44</v>
      </c>
      <c r="E1721" s="172" t="s">
        <v>1053</v>
      </c>
    </row>
    <row r="1722" spans="1:5" x14ac:dyDescent="0.25">
      <c r="A1722" s="291"/>
      <c r="B1722" s="294"/>
      <c r="C1722" s="295"/>
      <c r="D1722" s="297"/>
      <c r="E1722" s="173" t="s">
        <v>1054</v>
      </c>
    </row>
    <row r="1723" spans="1:5" x14ac:dyDescent="0.25">
      <c r="A1723" s="298" t="s">
        <v>1903</v>
      </c>
      <c r="B1723" s="300" t="s">
        <v>1902</v>
      </c>
      <c r="C1723" s="301"/>
      <c r="D1723" s="304" t="s">
        <v>44</v>
      </c>
      <c r="E1723" s="170" t="s">
        <v>1053</v>
      </c>
    </row>
    <row r="1724" spans="1:5" x14ac:dyDescent="0.25">
      <c r="A1724" s="299"/>
      <c r="B1724" s="302"/>
      <c r="C1724" s="303"/>
      <c r="D1724" s="305"/>
      <c r="E1724" s="171" t="s">
        <v>1054</v>
      </c>
    </row>
    <row r="1725" spans="1:5" x14ac:dyDescent="0.25">
      <c r="A1725" s="290" t="s">
        <v>1904</v>
      </c>
      <c r="B1725" s="292" t="s">
        <v>1902</v>
      </c>
      <c r="C1725" s="293"/>
      <c r="D1725" s="296" t="s">
        <v>44</v>
      </c>
      <c r="E1725" s="172" t="s">
        <v>1053</v>
      </c>
    </row>
    <row r="1726" spans="1:5" x14ac:dyDescent="0.25">
      <c r="A1726" s="291"/>
      <c r="B1726" s="294"/>
      <c r="C1726" s="295"/>
      <c r="D1726" s="297"/>
      <c r="E1726" s="173" t="s">
        <v>1054</v>
      </c>
    </row>
    <row r="1727" spans="1:5" x14ac:dyDescent="0.25">
      <c r="A1727" s="298" t="s">
        <v>1905</v>
      </c>
      <c r="B1727" s="300" t="s">
        <v>1902</v>
      </c>
      <c r="C1727" s="301"/>
      <c r="D1727" s="304" t="s">
        <v>44</v>
      </c>
      <c r="E1727" s="170" t="s">
        <v>1053</v>
      </c>
    </row>
    <row r="1728" spans="1:5" x14ac:dyDescent="0.25">
      <c r="A1728" s="299"/>
      <c r="B1728" s="302"/>
      <c r="C1728" s="303"/>
      <c r="D1728" s="305"/>
      <c r="E1728" s="171" t="s">
        <v>1054</v>
      </c>
    </row>
    <row r="1729" spans="1:5" x14ac:dyDescent="0.25">
      <c r="A1729" s="290" t="s">
        <v>1906</v>
      </c>
      <c r="B1729" s="292" t="s">
        <v>1902</v>
      </c>
      <c r="C1729" s="293"/>
      <c r="D1729" s="296" t="s">
        <v>44</v>
      </c>
      <c r="E1729" s="172" t="s">
        <v>1053</v>
      </c>
    </row>
    <row r="1730" spans="1:5" x14ac:dyDescent="0.25">
      <c r="A1730" s="291"/>
      <c r="B1730" s="294"/>
      <c r="C1730" s="295"/>
      <c r="D1730" s="297"/>
      <c r="E1730" s="173" t="s">
        <v>1054</v>
      </c>
    </row>
    <row r="1731" spans="1:5" x14ac:dyDescent="0.25">
      <c r="A1731" s="298" t="s">
        <v>1907</v>
      </c>
      <c r="B1731" s="300" t="s">
        <v>1902</v>
      </c>
      <c r="C1731" s="301"/>
      <c r="D1731" s="304" t="s">
        <v>44</v>
      </c>
      <c r="E1731" s="170" t="s">
        <v>1053</v>
      </c>
    </row>
    <row r="1732" spans="1:5" x14ac:dyDescent="0.25">
      <c r="A1732" s="299"/>
      <c r="B1732" s="302"/>
      <c r="C1732" s="303"/>
      <c r="D1732" s="305"/>
      <c r="E1732" s="171" t="s">
        <v>1054</v>
      </c>
    </row>
    <row r="1733" spans="1:5" x14ac:dyDescent="0.25">
      <c r="A1733" s="290" t="s">
        <v>1908</v>
      </c>
      <c r="B1733" s="292" t="s">
        <v>1902</v>
      </c>
      <c r="C1733" s="293"/>
      <c r="D1733" s="296" t="s">
        <v>44</v>
      </c>
      <c r="E1733" s="172" t="s">
        <v>1053</v>
      </c>
    </row>
    <row r="1734" spans="1:5" x14ac:dyDescent="0.25">
      <c r="A1734" s="291"/>
      <c r="B1734" s="294"/>
      <c r="C1734" s="295"/>
      <c r="D1734" s="297"/>
      <c r="E1734" s="173" t="s">
        <v>1054</v>
      </c>
    </row>
    <row r="1735" spans="1:5" x14ac:dyDescent="0.25">
      <c r="A1735" s="298" t="s">
        <v>1909</v>
      </c>
      <c r="B1735" s="300" t="s">
        <v>1902</v>
      </c>
      <c r="C1735" s="301"/>
      <c r="D1735" s="304" t="s">
        <v>44</v>
      </c>
      <c r="E1735" s="170" t="s">
        <v>1053</v>
      </c>
    </row>
    <row r="1736" spans="1:5" x14ac:dyDescent="0.25">
      <c r="A1736" s="299"/>
      <c r="B1736" s="302"/>
      <c r="C1736" s="303"/>
      <c r="D1736" s="305"/>
      <c r="E1736" s="171" t="s">
        <v>1054</v>
      </c>
    </row>
    <row r="1737" spans="1:5" x14ac:dyDescent="0.25">
      <c r="A1737" s="290" t="s">
        <v>1910</v>
      </c>
      <c r="B1737" s="292" t="s">
        <v>1902</v>
      </c>
      <c r="C1737" s="293"/>
      <c r="D1737" s="296" t="s">
        <v>44</v>
      </c>
      <c r="E1737" s="172" t="s">
        <v>1053</v>
      </c>
    </row>
    <row r="1738" spans="1:5" x14ac:dyDescent="0.25">
      <c r="A1738" s="291"/>
      <c r="B1738" s="294"/>
      <c r="C1738" s="295"/>
      <c r="D1738" s="297"/>
      <c r="E1738" s="173" t="s">
        <v>1054</v>
      </c>
    </row>
    <row r="1739" spans="1:5" x14ac:dyDescent="0.25">
      <c r="A1739" s="298" t="s">
        <v>1911</v>
      </c>
      <c r="B1739" s="300" t="s">
        <v>1902</v>
      </c>
      <c r="C1739" s="301"/>
      <c r="D1739" s="304" t="s">
        <v>44</v>
      </c>
      <c r="E1739" s="170" t="s">
        <v>1053</v>
      </c>
    </row>
    <row r="1740" spans="1:5" x14ac:dyDescent="0.25">
      <c r="A1740" s="299"/>
      <c r="B1740" s="302"/>
      <c r="C1740" s="303"/>
      <c r="D1740" s="305"/>
      <c r="E1740" s="171" t="s">
        <v>1054</v>
      </c>
    </row>
    <row r="1741" spans="1:5" x14ac:dyDescent="0.25">
      <c r="A1741" s="290" t="s">
        <v>1912</v>
      </c>
      <c r="B1741" s="292" t="s">
        <v>1902</v>
      </c>
      <c r="C1741" s="293"/>
      <c r="D1741" s="296" t="s">
        <v>44</v>
      </c>
      <c r="E1741" s="172" t="s">
        <v>1053</v>
      </c>
    </row>
    <row r="1742" spans="1:5" x14ac:dyDescent="0.25">
      <c r="A1742" s="291"/>
      <c r="B1742" s="294"/>
      <c r="C1742" s="295"/>
      <c r="D1742" s="297"/>
      <c r="E1742" s="173" t="s">
        <v>1054</v>
      </c>
    </row>
    <row r="1743" spans="1:5" x14ac:dyDescent="0.25">
      <c r="A1743" s="298" t="s">
        <v>1913</v>
      </c>
      <c r="B1743" s="300" t="s">
        <v>1902</v>
      </c>
      <c r="C1743" s="301"/>
      <c r="D1743" s="304" t="s">
        <v>44</v>
      </c>
      <c r="E1743" s="170" t="s">
        <v>1053</v>
      </c>
    </row>
    <row r="1744" spans="1:5" x14ac:dyDescent="0.25">
      <c r="A1744" s="299"/>
      <c r="B1744" s="302"/>
      <c r="C1744" s="303"/>
      <c r="D1744" s="305"/>
      <c r="E1744" s="171" t="s">
        <v>1054</v>
      </c>
    </row>
    <row r="1745" spans="1:5" x14ac:dyDescent="0.25">
      <c r="A1745" s="290" t="s">
        <v>1914</v>
      </c>
      <c r="B1745" s="292" t="s">
        <v>1902</v>
      </c>
      <c r="C1745" s="293"/>
      <c r="D1745" s="296" t="s">
        <v>44</v>
      </c>
      <c r="E1745" s="172" t="s">
        <v>1053</v>
      </c>
    </row>
    <row r="1746" spans="1:5" x14ac:dyDescent="0.25">
      <c r="A1746" s="291"/>
      <c r="B1746" s="294"/>
      <c r="C1746" s="295"/>
      <c r="D1746" s="297"/>
      <c r="E1746" s="173" t="s">
        <v>1054</v>
      </c>
    </row>
    <row r="1747" spans="1:5" x14ac:dyDescent="0.25">
      <c r="A1747" s="298" t="s">
        <v>1915</v>
      </c>
      <c r="B1747" s="300" t="s">
        <v>1916</v>
      </c>
      <c r="C1747" s="301"/>
      <c r="D1747" s="304" t="s">
        <v>44</v>
      </c>
      <c r="E1747" s="170" t="s">
        <v>1053</v>
      </c>
    </row>
    <row r="1748" spans="1:5" x14ac:dyDescent="0.25">
      <c r="A1748" s="299"/>
      <c r="B1748" s="302"/>
      <c r="C1748" s="303"/>
      <c r="D1748" s="305"/>
      <c r="E1748" s="171" t="s">
        <v>1054</v>
      </c>
    </row>
    <row r="1749" spans="1:5" x14ac:dyDescent="0.25">
      <c r="A1749" s="290" t="s">
        <v>1917</v>
      </c>
      <c r="B1749" s="292" t="s">
        <v>1916</v>
      </c>
      <c r="C1749" s="293"/>
      <c r="D1749" s="296" t="s">
        <v>44</v>
      </c>
      <c r="E1749" s="172" t="s">
        <v>1053</v>
      </c>
    </row>
    <row r="1750" spans="1:5" x14ac:dyDescent="0.25">
      <c r="A1750" s="291"/>
      <c r="B1750" s="294"/>
      <c r="C1750" s="295"/>
      <c r="D1750" s="297"/>
      <c r="E1750" s="173" t="s">
        <v>1054</v>
      </c>
    </row>
    <row r="1751" spans="1:5" x14ac:dyDescent="0.25">
      <c r="A1751" s="298" t="s">
        <v>1918</v>
      </c>
      <c r="B1751" s="300" t="s">
        <v>1916</v>
      </c>
      <c r="C1751" s="301"/>
      <c r="D1751" s="304" t="s">
        <v>44</v>
      </c>
      <c r="E1751" s="170" t="s">
        <v>1053</v>
      </c>
    </row>
    <row r="1752" spans="1:5" x14ac:dyDescent="0.25">
      <c r="A1752" s="299"/>
      <c r="B1752" s="302"/>
      <c r="C1752" s="303"/>
      <c r="D1752" s="305"/>
      <c r="E1752" s="171" t="s">
        <v>1054</v>
      </c>
    </row>
    <row r="1753" spans="1:5" x14ac:dyDescent="0.25">
      <c r="A1753" s="290" t="s">
        <v>1919</v>
      </c>
      <c r="B1753" s="292" t="s">
        <v>1916</v>
      </c>
      <c r="C1753" s="293"/>
      <c r="D1753" s="296" t="s">
        <v>44</v>
      </c>
      <c r="E1753" s="172" t="s">
        <v>1053</v>
      </c>
    </row>
    <row r="1754" spans="1:5" x14ac:dyDescent="0.25">
      <c r="A1754" s="291"/>
      <c r="B1754" s="294"/>
      <c r="C1754" s="295"/>
      <c r="D1754" s="297"/>
      <c r="E1754" s="173" t="s">
        <v>1054</v>
      </c>
    </row>
    <row r="1755" spans="1:5" x14ac:dyDescent="0.25">
      <c r="A1755" s="298" t="s">
        <v>1920</v>
      </c>
      <c r="B1755" s="300" t="s">
        <v>1916</v>
      </c>
      <c r="C1755" s="301"/>
      <c r="D1755" s="304" t="s">
        <v>44</v>
      </c>
      <c r="E1755" s="170" t="s">
        <v>1053</v>
      </c>
    </row>
    <row r="1756" spans="1:5" x14ac:dyDescent="0.25">
      <c r="A1756" s="299"/>
      <c r="B1756" s="302"/>
      <c r="C1756" s="303"/>
      <c r="D1756" s="305"/>
      <c r="E1756" s="171" t="s">
        <v>1054</v>
      </c>
    </row>
    <row r="1757" spans="1:5" x14ac:dyDescent="0.25">
      <c r="A1757" s="290" t="s">
        <v>1921</v>
      </c>
      <c r="B1757" s="292" t="s">
        <v>1922</v>
      </c>
      <c r="C1757" s="293"/>
      <c r="D1757" s="296" t="s">
        <v>44</v>
      </c>
      <c r="E1757" s="172" t="s">
        <v>1053</v>
      </c>
    </row>
    <row r="1758" spans="1:5" x14ac:dyDescent="0.25">
      <c r="A1758" s="291"/>
      <c r="B1758" s="294"/>
      <c r="C1758" s="295"/>
      <c r="D1758" s="297"/>
      <c r="E1758" s="173" t="s">
        <v>1054</v>
      </c>
    </row>
    <row r="1759" spans="1:5" x14ac:dyDescent="0.25">
      <c r="A1759" s="298" t="s">
        <v>1923</v>
      </c>
      <c r="B1759" s="300" t="s">
        <v>1922</v>
      </c>
      <c r="C1759" s="301"/>
      <c r="D1759" s="304" t="s">
        <v>44</v>
      </c>
      <c r="E1759" s="170" t="s">
        <v>1053</v>
      </c>
    </row>
    <row r="1760" spans="1:5" x14ac:dyDescent="0.25">
      <c r="A1760" s="299"/>
      <c r="B1760" s="302"/>
      <c r="C1760" s="303"/>
      <c r="D1760" s="305"/>
      <c r="E1760" s="171" t="s">
        <v>1054</v>
      </c>
    </row>
    <row r="1761" spans="1:5" x14ac:dyDescent="0.25">
      <c r="A1761" s="290" t="s">
        <v>1924</v>
      </c>
      <c r="B1761" s="292" t="s">
        <v>1922</v>
      </c>
      <c r="C1761" s="293"/>
      <c r="D1761" s="296" t="s">
        <v>44</v>
      </c>
      <c r="E1761" s="172" t="s">
        <v>1053</v>
      </c>
    </row>
    <row r="1762" spans="1:5" x14ac:dyDescent="0.25">
      <c r="A1762" s="291"/>
      <c r="B1762" s="294"/>
      <c r="C1762" s="295"/>
      <c r="D1762" s="297"/>
      <c r="E1762" s="173" t="s">
        <v>1054</v>
      </c>
    </row>
    <row r="1763" spans="1:5" x14ac:dyDescent="0.25">
      <c r="A1763" s="298" t="s">
        <v>1925</v>
      </c>
      <c r="B1763" s="300" t="s">
        <v>1922</v>
      </c>
      <c r="C1763" s="301"/>
      <c r="D1763" s="304" t="s">
        <v>44</v>
      </c>
      <c r="E1763" s="170" t="s">
        <v>1053</v>
      </c>
    </row>
    <row r="1764" spans="1:5" x14ac:dyDescent="0.25">
      <c r="A1764" s="299"/>
      <c r="B1764" s="302"/>
      <c r="C1764" s="303"/>
      <c r="D1764" s="305"/>
      <c r="E1764" s="171" t="s">
        <v>1054</v>
      </c>
    </row>
    <row r="1765" spans="1:5" x14ac:dyDescent="0.25">
      <c r="A1765" s="290" t="s">
        <v>1926</v>
      </c>
      <c r="B1765" s="292" t="s">
        <v>1927</v>
      </c>
      <c r="C1765" s="293"/>
      <c r="D1765" s="296" t="s">
        <v>44</v>
      </c>
      <c r="E1765" s="172" t="s">
        <v>1053</v>
      </c>
    </row>
    <row r="1766" spans="1:5" x14ac:dyDescent="0.25">
      <c r="A1766" s="291"/>
      <c r="B1766" s="294"/>
      <c r="C1766" s="295"/>
      <c r="D1766" s="297"/>
      <c r="E1766" s="173" t="s">
        <v>1054</v>
      </c>
    </row>
    <row r="1767" spans="1:5" x14ac:dyDescent="0.25">
      <c r="A1767" s="298" t="s">
        <v>1928</v>
      </c>
      <c r="B1767" s="300" t="s">
        <v>1927</v>
      </c>
      <c r="C1767" s="301"/>
      <c r="D1767" s="304" t="s">
        <v>44</v>
      </c>
      <c r="E1767" s="170" t="s">
        <v>1053</v>
      </c>
    </row>
    <row r="1768" spans="1:5" x14ac:dyDescent="0.25">
      <c r="A1768" s="299"/>
      <c r="B1768" s="302"/>
      <c r="C1768" s="303"/>
      <c r="D1768" s="305"/>
      <c r="E1768" s="171" t="s">
        <v>1054</v>
      </c>
    </row>
    <row r="1769" spans="1:5" x14ac:dyDescent="0.25">
      <c r="A1769" s="290" t="s">
        <v>1929</v>
      </c>
      <c r="B1769" s="292" t="s">
        <v>1927</v>
      </c>
      <c r="C1769" s="293"/>
      <c r="D1769" s="296" t="s">
        <v>44</v>
      </c>
      <c r="E1769" s="172" t="s">
        <v>1053</v>
      </c>
    </row>
    <row r="1770" spans="1:5" x14ac:dyDescent="0.25">
      <c r="A1770" s="291"/>
      <c r="B1770" s="294"/>
      <c r="C1770" s="295"/>
      <c r="D1770" s="297"/>
      <c r="E1770" s="173" t="s">
        <v>1054</v>
      </c>
    </row>
    <row r="1771" spans="1:5" x14ac:dyDescent="0.25">
      <c r="A1771" s="298" t="s">
        <v>1930</v>
      </c>
      <c r="B1771" s="300" t="s">
        <v>1927</v>
      </c>
      <c r="C1771" s="301"/>
      <c r="D1771" s="304" t="s">
        <v>44</v>
      </c>
      <c r="E1771" s="170" t="s">
        <v>1053</v>
      </c>
    </row>
    <row r="1772" spans="1:5" x14ac:dyDescent="0.25">
      <c r="A1772" s="299"/>
      <c r="B1772" s="302"/>
      <c r="C1772" s="303"/>
      <c r="D1772" s="305"/>
      <c r="E1772" s="171" t="s">
        <v>1054</v>
      </c>
    </row>
    <row r="1773" spans="1:5" x14ac:dyDescent="0.25">
      <c r="A1773" s="290" t="s">
        <v>1931</v>
      </c>
      <c r="B1773" s="292" t="s">
        <v>1927</v>
      </c>
      <c r="C1773" s="293"/>
      <c r="D1773" s="296" t="s">
        <v>44</v>
      </c>
      <c r="E1773" s="172" t="s">
        <v>1053</v>
      </c>
    </row>
    <row r="1774" spans="1:5" x14ac:dyDescent="0.25">
      <c r="A1774" s="291"/>
      <c r="B1774" s="294"/>
      <c r="C1774" s="295"/>
      <c r="D1774" s="297"/>
      <c r="E1774" s="173" t="s">
        <v>1054</v>
      </c>
    </row>
    <row r="1775" spans="1:5" x14ac:dyDescent="0.25">
      <c r="A1775" s="298" t="s">
        <v>1932</v>
      </c>
      <c r="B1775" s="300" t="s">
        <v>1927</v>
      </c>
      <c r="C1775" s="301"/>
      <c r="D1775" s="304" t="s">
        <v>44</v>
      </c>
      <c r="E1775" s="170" t="s">
        <v>1053</v>
      </c>
    </row>
    <row r="1776" spans="1:5" x14ac:dyDescent="0.25">
      <c r="A1776" s="299"/>
      <c r="B1776" s="302"/>
      <c r="C1776" s="303"/>
      <c r="D1776" s="305"/>
      <c r="E1776" s="171" t="s">
        <v>1054</v>
      </c>
    </row>
    <row r="1777" spans="1:5" x14ac:dyDescent="0.25">
      <c r="A1777" s="290" t="s">
        <v>1933</v>
      </c>
      <c r="B1777" s="292" t="s">
        <v>1927</v>
      </c>
      <c r="C1777" s="293"/>
      <c r="D1777" s="296" t="s">
        <v>44</v>
      </c>
      <c r="E1777" s="172" t="s">
        <v>1053</v>
      </c>
    </row>
    <row r="1778" spans="1:5" x14ac:dyDescent="0.25">
      <c r="A1778" s="291"/>
      <c r="B1778" s="294"/>
      <c r="C1778" s="295"/>
      <c r="D1778" s="297"/>
      <c r="E1778" s="173" t="s">
        <v>1054</v>
      </c>
    </row>
    <row r="1779" spans="1:5" x14ac:dyDescent="0.25">
      <c r="A1779" s="298" t="s">
        <v>1934</v>
      </c>
      <c r="B1779" s="300" t="s">
        <v>1927</v>
      </c>
      <c r="C1779" s="301"/>
      <c r="D1779" s="304" t="s">
        <v>44</v>
      </c>
      <c r="E1779" s="170" t="s">
        <v>1053</v>
      </c>
    </row>
    <row r="1780" spans="1:5" x14ac:dyDescent="0.25">
      <c r="A1780" s="299"/>
      <c r="B1780" s="302"/>
      <c r="C1780" s="303"/>
      <c r="D1780" s="305"/>
      <c r="E1780" s="171" t="s">
        <v>1054</v>
      </c>
    </row>
    <row r="1781" spans="1:5" x14ac:dyDescent="0.25">
      <c r="A1781" s="290" t="s">
        <v>1935</v>
      </c>
      <c r="B1781" s="292" t="s">
        <v>1927</v>
      </c>
      <c r="C1781" s="293"/>
      <c r="D1781" s="296" t="s">
        <v>44</v>
      </c>
      <c r="E1781" s="172" t="s">
        <v>1053</v>
      </c>
    </row>
    <row r="1782" spans="1:5" x14ac:dyDescent="0.25">
      <c r="A1782" s="291"/>
      <c r="B1782" s="294"/>
      <c r="C1782" s="295"/>
      <c r="D1782" s="297"/>
      <c r="E1782" s="173" t="s">
        <v>1054</v>
      </c>
    </row>
    <row r="1783" spans="1:5" x14ac:dyDescent="0.25">
      <c r="A1783" s="298" t="s">
        <v>1936</v>
      </c>
      <c r="B1783" s="300" t="s">
        <v>1937</v>
      </c>
      <c r="C1783" s="301"/>
      <c r="D1783" s="304" t="s">
        <v>44</v>
      </c>
      <c r="E1783" s="170" t="s">
        <v>1053</v>
      </c>
    </row>
    <row r="1784" spans="1:5" x14ac:dyDescent="0.25">
      <c r="A1784" s="299"/>
      <c r="B1784" s="302"/>
      <c r="C1784" s="303"/>
      <c r="D1784" s="305"/>
      <c r="E1784" s="171" t="s">
        <v>1054</v>
      </c>
    </row>
    <row r="1785" spans="1:5" x14ac:dyDescent="0.25">
      <c r="A1785" s="290" t="s">
        <v>1938</v>
      </c>
      <c r="B1785" s="292" t="s">
        <v>1937</v>
      </c>
      <c r="C1785" s="293"/>
      <c r="D1785" s="296" t="s">
        <v>44</v>
      </c>
      <c r="E1785" s="172" t="s">
        <v>1053</v>
      </c>
    </row>
    <row r="1786" spans="1:5" x14ac:dyDescent="0.25">
      <c r="A1786" s="291"/>
      <c r="B1786" s="294"/>
      <c r="C1786" s="295"/>
      <c r="D1786" s="297"/>
      <c r="E1786" s="173" t="s">
        <v>1054</v>
      </c>
    </row>
    <row r="1787" spans="1:5" x14ac:dyDescent="0.25">
      <c r="A1787" s="298" t="s">
        <v>1939</v>
      </c>
      <c r="B1787" s="300" t="s">
        <v>1937</v>
      </c>
      <c r="C1787" s="301"/>
      <c r="D1787" s="304" t="s">
        <v>44</v>
      </c>
      <c r="E1787" s="170" t="s">
        <v>1053</v>
      </c>
    </row>
    <row r="1788" spans="1:5" x14ac:dyDescent="0.25">
      <c r="A1788" s="299"/>
      <c r="B1788" s="302"/>
      <c r="C1788" s="303"/>
      <c r="D1788" s="305"/>
      <c r="E1788" s="171" t="s">
        <v>1054</v>
      </c>
    </row>
    <row r="1789" spans="1:5" x14ac:dyDescent="0.25">
      <c r="A1789" s="290" t="s">
        <v>1940</v>
      </c>
      <c r="B1789" s="292" t="s">
        <v>1937</v>
      </c>
      <c r="C1789" s="293"/>
      <c r="D1789" s="296" t="s">
        <v>44</v>
      </c>
      <c r="E1789" s="172" t="s">
        <v>1053</v>
      </c>
    </row>
    <row r="1790" spans="1:5" x14ac:dyDescent="0.25">
      <c r="A1790" s="291"/>
      <c r="B1790" s="294"/>
      <c r="C1790" s="295"/>
      <c r="D1790" s="297"/>
      <c r="E1790" s="173" t="s">
        <v>1054</v>
      </c>
    </row>
    <row r="1791" spans="1:5" x14ac:dyDescent="0.25">
      <c r="A1791" s="298" t="s">
        <v>1941</v>
      </c>
      <c r="B1791" s="300" t="s">
        <v>1937</v>
      </c>
      <c r="C1791" s="301"/>
      <c r="D1791" s="304" t="s">
        <v>44</v>
      </c>
      <c r="E1791" s="170" t="s">
        <v>1053</v>
      </c>
    </row>
    <row r="1792" spans="1:5" x14ac:dyDescent="0.25">
      <c r="A1792" s="299"/>
      <c r="B1792" s="302"/>
      <c r="C1792" s="303"/>
      <c r="D1792" s="305"/>
      <c r="E1792" s="171" t="s">
        <v>1054</v>
      </c>
    </row>
    <row r="1793" spans="1:5" x14ac:dyDescent="0.25">
      <c r="A1793" s="290" t="s">
        <v>1942</v>
      </c>
      <c r="B1793" s="292" t="s">
        <v>1937</v>
      </c>
      <c r="C1793" s="293"/>
      <c r="D1793" s="296" t="s">
        <v>44</v>
      </c>
      <c r="E1793" s="172" t="s">
        <v>1053</v>
      </c>
    </row>
    <row r="1794" spans="1:5" x14ac:dyDescent="0.25">
      <c r="A1794" s="291"/>
      <c r="B1794" s="294"/>
      <c r="C1794" s="295"/>
      <c r="D1794" s="297"/>
      <c r="E1794" s="173" t="s">
        <v>1054</v>
      </c>
    </row>
    <row r="1795" spans="1:5" x14ac:dyDescent="0.25">
      <c r="A1795" s="298" t="s">
        <v>1943</v>
      </c>
      <c r="B1795" s="300" t="s">
        <v>1937</v>
      </c>
      <c r="C1795" s="301"/>
      <c r="D1795" s="304" t="s">
        <v>44</v>
      </c>
      <c r="E1795" s="170" t="s">
        <v>1053</v>
      </c>
    </row>
    <row r="1796" spans="1:5" x14ac:dyDescent="0.25">
      <c r="A1796" s="299"/>
      <c r="B1796" s="302"/>
      <c r="C1796" s="303"/>
      <c r="D1796" s="305"/>
      <c r="E1796" s="171" t="s">
        <v>1054</v>
      </c>
    </row>
    <row r="1797" spans="1:5" x14ac:dyDescent="0.25">
      <c r="A1797" s="290" t="s">
        <v>1944</v>
      </c>
      <c r="B1797" s="292" t="s">
        <v>1937</v>
      </c>
      <c r="C1797" s="293"/>
      <c r="D1797" s="296" t="s">
        <v>44</v>
      </c>
      <c r="E1797" s="172" t="s">
        <v>1053</v>
      </c>
    </row>
    <row r="1798" spans="1:5" x14ac:dyDescent="0.25">
      <c r="A1798" s="291"/>
      <c r="B1798" s="294"/>
      <c r="C1798" s="295"/>
      <c r="D1798" s="297"/>
      <c r="E1798" s="173" t="s">
        <v>1054</v>
      </c>
    </row>
    <row r="1799" spans="1:5" x14ac:dyDescent="0.25">
      <c r="A1799" s="298" t="s">
        <v>1945</v>
      </c>
      <c r="B1799" s="300" t="s">
        <v>1946</v>
      </c>
      <c r="C1799" s="301"/>
      <c r="D1799" s="304" t="s">
        <v>44</v>
      </c>
      <c r="E1799" s="170" t="s">
        <v>1053</v>
      </c>
    </row>
    <row r="1800" spans="1:5" x14ac:dyDescent="0.25">
      <c r="A1800" s="299"/>
      <c r="B1800" s="302"/>
      <c r="C1800" s="303"/>
      <c r="D1800" s="305"/>
      <c r="E1800" s="171" t="s">
        <v>1054</v>
      </c>
    </row>
    <row r="1801" spans="1:5" x14ac:dyDescent="0.25">
      <c r="A1801" s="290" t="s">
        <v>1947</v>
      </c>
      <c r="B1801" s="292" t="s">
        <v>1946</v>
      </c>
      <c r="C1801" s="293"/>
      <c r="D1801" s="296" t="s">
        <v>44</v>
      </c>
      <c r="E1801" s="172" t="s">
        <v>1053</v>
      </c>
    </row>
    <row r="1802" spans="1:5" x14ac:dyDescent="0.25">
      <c r="A1802" s="291"/>
      <c r="B1802" s="294"/>
      <c r="C1802" s="295"/>
      <c r="D1802" s="297"/>
      <c r="E1802" s="173" t="s">
        <v>1054</v>
      </c>
    </row>
    <row r="1803" spans="1:5" x14ac:dyDescent="0.25">
      <c r="A1803" s="298" t="s">
        <v>1948</v>
      </c>
      <c r="B1803" s="300" t="s">
        <v>1946</v>
      </c>
      <c r="C1803" s="301"/>
      <c r="D1803" s="304" t="s">
        <v>44</v>
      </c>
      <c r="E1803" s="170" t="s">
        <v>1053</v>
      </c>
    </row>
    <row r="1804" spans="1:5" x14ac:dyDescent="0.25">
      <c r="A1804" s="299"/>
      <c r="B1804" s="302"/>
      <c r="C1804" s="303"/>
      <c r="D1804" s="305"/>
      <c r="E1804" s="171" t="s">
        <v>1054</v>
      </c>
    </row>
    <row r="1805" spans="1:5" x14ac:dyDescent="0.25">
      <c r="A1805" s="290" t="s">
        <v>1949</v>
      </c>
      <c r="B1805" s="292" t="s">
        <v>1946</v>
      </c>
      <c r="C1805" s="293"/>
      <c r="D1805" s="296" t="s">
        <v>44</v>
      </c>
      <c r="E1805" s="172" t="s">
        <v>1053</v>
      </c>
    </row>
    <row r="1806" spans="1:5" x14ac:dyDescent="0.25">
      <c r="A1806" s="291"/>
      <c r="B1806" s="294"/>
      <c r="C1806" s="295"/>
      <c r="D1806" s="297"/>
      <c r="E1806" s="173" t="s">
        <v>1054</v>
      </c>
    </row>
    <row r="1807" spans="1:5" x14ac:dyDescent="0.25">
      <c r="A1807" s="298" t="s">
        <v>1950</v>
      </c>
      <c r="B1807" s="300" t="s">
        <v>1946</v>
      </c>
      <c r="C1807" s="301"/>
      <c r="D1807" s="304" t="s">
        <v>44</v>
      </c>
      <c r="E1807" s="170" t="s">
        <v>1053</v>
      </c>
    </row>
    <row r="1808" spans="1:5" x14ac:dyDescent="0.25">
      <c r="A1808" s="299"/>
      <c r="B1808" s="302"/>
      <c r="C1808" s="303"/>
      <c r="D1808" s="305"/>
      <c r="E1808" s="171" t="s">
        <v>1054</v>
      </c>
    </row>
    <row r="1809" spans="1:5" x14ac:dyDescent="0.25">
      <c r="A1809" s="290" t="s">
        <v>1951</v>
      </c>
      <c r="B1809" s="292" t="s">
        <v>1946</v>
      </c>
      <c r="C1809" s="293"/>
      <c r="D1809" s="296" t="s">
        <v>44</v>
      </c>
      <c r="E1809" s="172" t="s">
        <v>1053</v>
      </c>
    </row>
    <row r="1810" spans="1:5" x14ac:dyDescent="0.25">
      <c r="A1810" s="291"/>
      <c r="B1810" s="294"/>
      <c r="C1810" s="295"/>
      <c r="D1810" s="297"/>
      <c r="E1810" s="173" t="s">
        <v>1054</v>
      </c>
    </row>
    <row r="1811" spans="1:5" x14ac:dyDescent="0.25">
      <c r="A1811" s="298" t="s">
        <v>1952</v>
      </c>
      <c r="B1811" s="300" t="s">
        <v>1946</v>
      </c>
      <c r="C1811" s="301"/>
      <c r="D1811" s="304" t="s">
        <v>44</v>
      </c>
      <c r="E1811" s="170" t="s">
        <v>1053</v>
      </c>
    </row>
    <row r="1812" spans="1:5" x14ac:dyDescent="0.25">
      <c r="A1812" s="299"/>
      <c r="B1812" s="302"/>
      <c r="C1812" s="303"/>
      <c r="D1812" s="305"/>
      <c r="E1812" s="171" t="s">
        <v>1054</v>
      </c>
    </row>
    <row r="1813" spans="1:5" x14ac:dyDescent="0.25">
      <c r="A1813" s="290" t="s">
        <v>1953</v>
      </c>
      <c r="B1813" s="292" t="s">
        <v>1946</v>
      </c>
      <c r="C1813" s="293"/>
      <c r="D1813" s="296" t="s">
        <v>44</v>
      </c>
      <c r="E1813" s="172" t="s">
        <v>1053</v>
      </c>
    </row>
    <row r="1814" spans="1:5" x14ac:dyDescent="0.25">
      <c r="A1814" s="291"/>
      <c r="B1814" s="294"/>
      <c r="C1814" s="295"/>
      <c r="D1814" s="297"/>
      <c r="E1814" s="173" t="s">
        <v>1054</v>
      </c>
    </row>
    <row r="1815" spans="1:5" x14ac:dyDescent="0.25">
      <c r="A1815" s="298" t="s">
        <v>1954</v>
      </c>
      <c r="B1815" s="300" t="s">
        <v>1946</v>
      </c>
      <c r="C1815" s="301"/>
      <c r="D1815" s="304" t="s">
        <v>44</v>
      </c>
      <c r="E1815" s="170" t="s">
        <v>1053</v>
      </c>
    </row>
    <row r="1816" spans="1:5" x14ac:dyDescent="0.25">
      <c r="A1816" s="299"/>
      <c r="B1816" s="302"/>
      <c r="C1816" s="303"/>
      <c r="D1816" s="305"/>
      <c r="E1816" s="171" t="s">
        <v>1054</v>
      </c>
    </row>
    <row r="1817" spans="1:5" x14ac:dyDescent="0.25">
      <c r="A1817" s="290" t="s">
        <v>1955</v>
      </c>
      <c r="B1817" s="292" t="s">
        <v>1946</v>
      </c>
      <c r="C1817" s="293"/>
      <c r="D1817" s="296" t="s">
        <v>44</v>
      </c>
      <c r="E1817" s="172" t="s">
        <v>1053</v>
      </c>
    </row>
    <row r="1818" spans="1:5" x14ac:dyDescent="0.25">
      <c r="A1818" s="291"/>
      <c r="B1818" s="294"/>
      <c r="C1818" s="295"/>
      <c r="D1818" s="297"/>
      <c r="E1818" s="173" t="s">
        <v>1054</v>
      </c>
    </row>
    <row r="1819" spans="1:5" x14ac:dyDescent="0.25">
      <c r="A1819" s="298" t="s">
        <v>1956</v>
      </c>
      <c r="B1819" s="300" t="s">
        <v>1946</v>
      </c>
      <c r="C1819" s="301"/>
      <c r="D1819" s="304" t="s">
        <v>44</v>
      </c>
      <c r="E1819" s="170" t="s">
        <v>1053</v>
      </c>
    </row>
    <row r="1820" spans="1:5" x14ac:dyDescent="0.25">
      <c r="A1820" s="299"/>
      <c r="B1820" s="302"/>
      <c r="C1820" s="303"/>
      <c r="D1820" s="305"/>
      <c r="E1820" s="171" t="s">
        <v>1054</v>
      </c>
    </row>
    <row r="1821" spans="1:5" x14ac:dyDescent="0.25">
      <c r="A1821" s="290" t="s">
        <v>1957</v>
      </c>
      <c r="B1821" s="292" t="s">
        <v>1946</v>
      </c>
      <c r="C1821" s="293"/>
      <c r="D1821" s="296" t="s">
        <v>44</v>
      </c>
      <c r="E1821" s="172" t="s">
        <v>1053</v>
      </c>
    </row>
    <row r="1822" spans="1:5" x14ac:dyDescent="0.25">
      <c r="A1822" s="291"/>
      <c r="B1822" s="294"/>
      <c r="C1822" s="295"/>
      <c r="D1822" s="297"/>
      <c r="E1822" s="173" t="s">
        <v>1054</v>
      </c>
    </row>
    <row r="1823" spans="1:5" x14ac:dyDescent="0.25">
      <c r="A1823" s="298" t="s">
        <v>1958</v>
      </c>
      <c r="B1823" s="300" t="s">
        <v>1946</v>
      </c>
      <c r="C1823" s="301"/>
      <c r="D1823" s="304" t="s">
        <v>44</v>
      </c>
      <c r="E1823" s="170" t="s">
        <v>1053</v>
      </c>
    </row>
    <row r="1824" spans="1:5" x14ac:dyDescent="0.25">
      <c r="A1824" s="299"/>
      <c r="B1824" s="302"/>
      <c r="C1824" s="303"/>
      <c r="D1824" s="305"/>
      <c r="E1824" s="171" t="s">
        <v>1054</v>
      </c>
    </row>
    <row r="1825" spans="1:5" x14ac:dyDescent="0.25">
      <c r="A1825" s="290" t="s">
        <v>1959</v>
      </c>
      <c r="B1825" s="292" t="s">
        <v>1946</v>
      </c>
      <c r="C1825" s="293"/>
      <c r="D1825" s="296" t="s">
        <v>44</v>
      </c>
      <c r="E1825" s="172" t="s">
        <v>1053</v>
      </c>
    </row>
    <row r="1826" spans="1:5" x14ac:dyDescent="0.25">
      <c r="A1826" s="291"/>
      <c r="B1826" s="294"/>
      <c r="C1826" s="295"/>
      <c r="D1826" s="297"/>
      <c r="E1826" s="173" t="s">
        <v>1054</v>
      </c>
    </row>
    <row r="1827" spans="1:5" x14ac:dyDescent="0.25">
      <c r="A1827" s="298" t="s">
        <v>1960</v>
      </c>
      <c r="B1827" s="300" t="s">
        <v>1946</v>
      </c>
      <c r="C1827" s="301"/>
      <c r="D1827" s="304" t="s">
        <v>44</v>
      </c>
      <c r="E1827" s="170" t="s">
        <v>1053</v>
      </c>
    </row>
    <row r="1828" spans="1:5" x14ac:dyDescent="0.25">
      <c r="A1828" s="299"/>
      <c r="B1828" s="302"/>
      <c r="C1828" s="303"/>
      <c r="D1828" s="305"/>
      <c r="E1828" s="171" t="s">
        <v>1054</v>
      </c>
    </row>
    <row r="1829" spans="1:5" x14ac:dyDescent="0.25">
      <c r="A1829" s="290" t="s">
        <v>1961</v>
      </c>
      <c r="B1829" s="292" t="s">
        <v>1962</v>
      </c>
      <c r="C1829" s="293"/>
      <c r="D1829" s="296" t="s">
        <v>44</v>
      </c>
      <c r="E1829" s="172" t="s">
        <v>1053</v>
      </c>
    </row>
    <row r="1830" spans="1:5" x14ac:dyDescent="0.25">
      <c r="A1830" s="291"/>
      <c r="B1830" s="294"/>
      <c r="C1830" s="295"/>
      <c r="D1830" s="297"/>
      <c r="E1830" s="173" t="s">
        <v>1054</v>
      </c>
    </row>
    <row r="1831" spans="1:5" x14ac:dyDescent="0.25">
      <c r="A1831" s="298" t="s">
        <v>1963</v>
      </c>
      <c r="B1831" s="300" t="s">
        <v>1962</v>
      </c>
      <c r="C1831" s="301"/>
      <c r="D1831" s="304" t="s">
        <v>44</v>
      </c>
      <c r="E1831" s="170" t="s">
        <v>1053</v>
      </c>
    </row>
    <row r="1832" spans="1:5" x14ac:dyDescent="0.25">
      <c r="A1832" s="299"/>
      <c r="B1832" s="302"/>
      <c r="C1832" s="303"/>
      <c r="D1832" s="305"/>
      <c r="E1832" s="171" t="s">
        <v>1054</v>
      </c>
    </row>
    <row r="1833" spans="1:5" x14ac:dyDescent="0.25">
      <c r="A1833" s="290" t="s">
        <v>1964</v>
      </c>
      <c r="B1833" s="292" t="s">
        <v>1962</v>
      </c>
      <c r="C1833" s="293"/>
      <c r="D1833" s="296" t="s">
        <v>44</v>
      </c>
      <c r="E1833" s="172" t="s">
        <v>1053</v>
      </c>
    </row>
    <row r="1834" spans="1:5" x14ac:dyDescent="0.25">
      <c r="A1834" s="291"/>
      <c r="B1834" s="294"/>
      <c r="C1834" s="295"/>
      <c r="D1834" s="297"/>
      <c r="E1834" s="173" t="s">
        <v>1054</v>
      </c>
    </row>
    <row r="1835" spans="1:5" x14ac:dyDescent="0.25">
      <c r="A1835" s="298" t="s">
        <v>1965</v>
      </c>
      <c r="B1835" s="300" t="s">
        <v>1962</v>
      </c>
      <c r="C1835" s="301"/>
      <c r="D1835" s="304" t="s">
        <v>44</v>
      </c>
      <c r="E1835" s="170" t="s">
        <v>1053</v>
      </c>
    </row>
    <row r="1836" spans="1:5" x14ac:dyDescent="0.25">
      <c r="A1836" s="299"/>
      <c r="B1836" s="302"/>
      <c r="C1836" s="303"/>
      <c r="D1836" s="305"/>
      <c r="E1836" s="171" t="s">
        <v>1054</v>
      </c>
    </row>
    <row r="1837" spans="1:5" x14ac:dyDescent="0.25">
      <c r="A1837" s="290" t="s">
        <v>1966</v>
      </c>
      <c r="B1837" s="292" t="s">
        <v>1962</v>
      </c>
      <c r="C1837" s="293"/>
      <c r="D1837" s="296" t="s">
        <v>44</v>
      </c>
      <c r="E1837" s="172" t="s">
        <v>1053</v>
      </c>
    </row>
    <row r="1838" spans="1:5" x14ac:dyDescent="0.25">
      <c r="A1838" s="291"/>
      <c r="B1838" s="294"/>
      <c r="C1838" s="295"/>
      <c r="D1838" s="297"/>
      <c r="E1838" s="173" t="s">
        <v>1054</v>
      </c>
    </row>
    <row r="1839" spans="1:5" x14ac:dyDescent="0.25">
      <c r="A1839" s="298" t="s">
        <v>1967</v>
      </c>
      <c r="B1839" s="300" t="s">
        <v>1962</v>
      </c>
      <c r="C1839" s="301"/>
      <c r="D1839" s="304" t="s">
        <v>44</v>
      </c>
      <c r="E1839" s="170" t="s">
        <v>1053</v>
      </c>
    </row>
    <row r="1840" spans="1:5" x14ac:dyDescent="0.25">
      <c r="A1840" s="299"/>
      <c r="B1840" s="302"/>
      <c r="C1840" s="303"/>
      <c r="D1840" s="305"/>
      <c r="E1840" s="171" t="s">
        <v>1054</v>
      </c>
    </row>
    <row r="1841" spans="1:5" x14ac:dyDescent="0.25">
      <c r="A1841" s="290" t="s">
        <v>1968</v>
      </c>
      <c r="B1841" s="292" t="s">
        <v>1962</v>
      </c>
      <c r="C1841" s="293"/>
      <c r="D1841" s="296" t="s">
        <v>44</v>
      </c>
      <c r="E1841" s="172" t="s">
        <v>1053</v>
      </c>
    </row>
    <row r="1842" spans="1:5" x14ac:dyDescent="0.25">
      <c r="A1842" s="291"/>
      <c r="B1842" s="294"/>
      <c r="C1842" s="295"/>
      <c r="D1842" s="297"/>
      <c r="E1842" s="173" t="s">
        <v>1054</v>
      </c>
    </row>
    <row r="1843" spans="1:5" x14ac:dyDescent="0.25">
      <c r="A1843" s="298" t="s">
        <v>1969</v>
      </c>
      <c r="B1843" s="300" t="s">
        <v>1962</v>
      </c>
      <c r="C1843" s="301"/>
      <c r="D1843" s="304" t="s">
        <v>44</v>
      </c>
      <c r="E1843" s="170" t="s">
        <v>1053</v>
      </c>
    </row>
    <row r="1844" spans="1:5" x14ac:dyDescent="0.25">
      <c r="A1844" s="299"/>
      <c r="B1844" s="302"/>
      <c r="C1844" s="303"/>
      <c r="D1844" s="305"/>
      <c r="E1844" s="171" t="s">
        <v>1054</v>
      </c>
    </row>
    <row r="1845" spans="1:5" x14ac:dyDescent="0.25">
      <c r="A1845" s="290" t="s">
        <v>1970</v>
      </c>
      <c r="B1845" s="292" t="s">
        <v>1962</v>
      </c>
      <c r="C1845" s="293"/>
      <c r="D1845" s="296" t="s">
        <v>44</v>
      </c>
      <c r="E1845" s="172" t="s">
        <v>1053</v>
      </c>
    </row>
    <row r="1846" spans="1:5" x14ac:dyDescent="0.25">
      <c r="A1846" s="291"/>
      <c r="B1846" s="294"/>
      <c r="C1846" s="295"/>
      <c r="D1846" s="297"/>
      <c r="E1846" s="173" t="s">
        <v>1054</v>
      </c>
    </row>
    <row r="1847" spans="1:5" x14ac:dyDescent="0.25">
      <c r="A1847" s="298" t="s">
        <v>1971</v>
      </c>
      <c r="B1847" s="300" t="s">
        <v>1962</v>
      </c>
      <c r="C1847" s="301"/>
      <c r="D1847" s="304" t="s">
        <v>44</v>
      </c>
      <c r="E1847" s="170" t="s">
        <v>1053</v>
      </c>
    </row>
    <row r="1848" spans="1:5" x14ac:dyDescent="0.25">
      <c r="A1848" s="299"/>
      <c r="B1848" s="302"/>
      <c r="C1848" s="303"/>
      <c r="D1848" s="305"/>
      <c r="E1848" s="171" t="s">
        <v>1054</v>
      </c>
    </row>
    <row r="1849" spans="1:5" x14ac:dyDescent="0.25">
      <c r="A1849" s="290" t="s">
        <v>1972</v>
      </c>
      <c r="B1849" s="292" t="s">
        <v>1962</v>
      </c>
      <c r="C1849" s="293"/>
      <c r="D1849" s="296" t="s">
        <v>44</v>
      </c>
      <c r="E1849" s="172" t="s">
        <v>1053</v>
      </c>
    </row>
    <row r="1850" spans="1:5" x14ac:dyDescent="0.25">
      <c r="A1850" s="291"/>
      <c r="B1850" s="294"/>
      <c r="C1850" s="295"/>
      <c r="D1850" s="297"/>
      <c r="E1850" s="173" t="s">
        <v>1054</v>
      </c>
    </row>
    <row r="1851" spans="1:5" x14ac:dyDescent="0.25">
      <c r="A1851" s="298" t="s">
        <v>1973</v>
      </c>
      <c r="B1851" s="300" t="s">
        <v>1962</v>
      </c>
      <c r="C1851" s="301"/>
      <c r="D1851" s="304" t="s">
        <v>44</v>
      </c>
      <c r="E1851" s="170" t="s">
        <v>1053</v>
      </c>
    </row>
    <row r="1852" spans="1:5" x14ac:dyDescent="0.25">
      <c r="A1852" s="299"/>
      <c r="B1852" s="302"/>
      <c r="C1852" s="303"/>
      <c r="D1852" s="305"/>
      <c r="E1852" s="171" t="s">
        <v>1054</v>
      </c>
    </row>
    <row r="1853" spans="1:5" x14ac:dyDescent="0.25">
      <c r="A1853" s="290" t="s">
        <v>1974</v>
      </c>
      <c r="B1853" s="292" t="s">
        <v>1962</v>
      </c>
      <c r="C1853" s="293"/>
      <c r="D1853" s="296" t="s">
        <v>44</v>
      </c>
      <c r="E1853" s="172" t="s">
        <v>1053</v>
      </c>
    </row>
    <row r="1854" spans="1:5" x14ac:dyDescent="0.25">
      <c r="A1854" s="291"/>
      <c r="B1854" s="294"/>
      <c r="C1854" s="295"/>
      <c r="D1854" s="297"/>
      <c r="E1854" s="173" t="s">
        <v>1054</v>
      </c>
    </row>
    <row r="1855" spans="1:5" x14ac:dyDescent="0.25">
      <c r="A1855" s="298" t="s">
        <v>1975</v>
      </c>
      <c r="B1855" s="300" t="s">
        <v>1962</v>
      </c>
      <c r="C1855" s="301"/>
      <c r="D1855" s="304" t="s">
        <v>44</v>
      </c>
      <c r="E1855" s="170" t="s">
        <v>1053</v>
      </c>
    </row>
    <row r="1856" spans="1:5" x14ac:dyDescent="0.25">
      <c r="A1856" s="299"/>
      <c r="B1856" s="302"/>
      <c r="C1856" s="303"/>
      <c r="D1856" s="305"/>
      <c r="E1856" s="171" t="s">
        <v>1054</v>
      </c>
    </row>
    <row r="1857" spans="1:5" x14ac:dyDescent="0.25">
      <c r="A1857" s="290" t="s">
        <v>1976</v>
      </c>
      <c r="B1857" s="292" t="s">
        <v>1962</v>
      </c>
      <c r="C1857" s="293"/>
      <c r="D1857" s="296" t="s">
        <v>44</v>
      </c>
      <c r="E1857" s="172" t="s">
        <v>1053</v>
      </c>
    </row>
    <row r="1858" spans="1:5" x14ac:dyDescent="0.25">
      <c r="A1858" s="291"/>
      <c r="B1858" s="294"/>
      <c r="C1858" s="295"/>
      <c r="D1858" s="297"/>
      <c r="E1858" s="173" t="s">
        <v>1054</v>
      </c>
    </row>
    <row r="1859" spans="1:5" x14ac:dyDescent="0.25">
      <c r="A1859" s="298" t="s">
        <v>1977</v>
      </c>
      <c r="B1859" s="300" t="s">
        <v>1962</v>
      </c>
      <c r="C1859" s="301"/>
      <c r="D1859" s="304" t="s">
        <v>44</v>
      </c>
      <c r="E1859" s="170" t="s">
        <v>1053</v>
      </c>
    </row>
    <row r="1860" spans="1:5" x14ac:dyDescent="0.25">
      <c r="A1860" s="299"/>
      <c r="B1860" s="302"/>
      <c r="C1860" s="303"/>
      <c r="D1860" s="305"/>
      <c r="E1860" s="171" t="s">
        <v>1054</v>
      </c>
    </row>
    <row r="1861" spans="1:5" x14ac:dyDescent="0.25">
      <c r="A1861" s="290" t="s">
        <v>1978</v>
      </c>
      <c r="B1861" s="292" t="s">
        <v>1962</v>
      </c>
      <c r="C1861" s="293"/>
      <c r="D1861" s="296" t="s">
        <v>44</v>
      </c>
      <c r="E1861" s="172" t="s">
        <v>1053</v>
      </c>
    </row>
    <row r="1862" spans="1:5" x14ac:dyDescent="0.25">
      <c r="A1862" s="291"/>
      <c r="B1862" s="294"/>
      <c r="C1862" s="295"/>
      <c r="D1862" s="297"/>
      <c r="E1862" s="173" t="s">
        <v>1054</v>
      </c>
    </row>
    <row r="1863" spans="1:5" x14ac:dyDescent="0.25">
      <c r="A1863" s="298" t="s">
        <v>1979</v>
      </c>
      <c r="B1863" s="300" t="s">
        <v>1980</v>
      </c>
      <c r="C1863" s="301"/>
      <c r="D1863" s="304" t="s">
        <v>44</v>
      </c>
      <c r="E1863" s="170" t="s">
        <v>1053</v>
      </c>
    </row>
    <row r="1864" spans="1:5" x14ac:dyDescent="0.25">
      <c r="A1864" s="299"/>
      <c r="B1864" s="302"/>
      <c r="C1864" s="303"/>
      <c r="D1864" s="305"/>
      <c r="E1864" s="171" t="s">
        <v>1054</v>
      </c>
    </row>
    <row r="1865" spans="1:5" x14ac:dyDescent="0.25">
      <c r="A1865" s="290" t="s">
        <v>1981</v>
      </c>
      <c r="B1865" s="292" t="s">
        <v>1980</v>
      </c>
      <c r="C1865" s="293"/>
      <c r="D1865" s="296" t="s">
        <v>44</v>
      </c>
      <c r="E1865" s="172" t="s">
        <v>1053</v>
      </c>
    </row>
    <row r="1866" spans="1:5" x14ac:dyDescent="0.25">
      <c r="A1866" s="291"/>
      <c r="B1866" s="294"/>
      <c r="C1866" s="295"/>
      <c r="D1866" s="297"/>
      <c r="E1866" s="173" t="s">
        <v>1054</v>
      </c>
    </row>
    <row r="1867" spans="1:5" x14ac:dyDescent="0.25">
      <c r="A1867" s="298" t="s">
        <v>1781</v>
      </c>
      <c r="B1867" s="300" t="s">
        <v>1980</v>
      </c>
      <c r="C1867" s="301"/>
      <c r="D1867" s="304" t="s">
        <v>44</v>
      </c>
      <c r="E1867" s="170" t="s">
        <v>1053</v>
      </c>
    </row>
    <row r="1868" spans="1:5" x14ac:dyDescent="0.25">
      <c r="A1868" s="299"/>
      <c r="B1868" s="302"/>
      <c r="C1868" s="303"/>
      <c r="D1868" s="305"/>
      <c r="E1868" s="171" t="s">
        <v>1054</v>
      </c>
    </row>
    <row r="1869" spans="1:5" x14ac:dyDescent="0.25">
      <c r="A1869" s="290" t="s">
        <v>1540</v>
      </c>
      <c r="B1869" s="292" t="s">
        <v>1980</v>
      </c>
      <c r="C1869" s="293"/>
      <c r="D1869" s="296" t="s">
        <v>44</v>
      </c>
      <c r="E1869" s="172" t="s">
        <v>1053</v>
      </c>
    </row>
    <row r="1870" spans="1:5" x14ac:dyDescent="0.25">
      <c r="A1870" s="291"/>
      <c r="B1870" s="294"/>
      <c r="C1870" s="295"/>
      <c r="D1870" s="297"/>
      <c r="E1870" s="173" t="s">
        <v>1054</v>
      </c>
    </row>
    <row r="1871" spans="1:5" x14ac:dyDescent="0.25">
      <c r="A1871" s="298" t="s">
        <v>1982</v>
      </c>
      <c r="B1871" s="300" t="s">
        <v>1980</v>
      </c>
      <c r="C1871" s="301"/>
      <c r="D1871" s="304" t="s">
        <v>44</v>
      </c>
      <c r="E1871" s="170" t="s">
        <v>1053</v>
      </c>
    </row>
    <row r="1872" spans="1:5" x14ac:dyDescent="0.25">
      <c r="A1872" s="299"/>
      <c r="B1872" s="302"/>
      <c r="C1872" s="303"/>
      <c r="D1872" s="305"/>
      <c r="E1872" s="171" t="s">
        <v>1054</v>
      </c>
    </row>
    <row r="1873" spans="1:5" x14ac:dyDescent="0.25">
      <c r="A1873" s="290" t="s">
        <v>1983</v>
      </c>
      <c r="B1873" s="292" t="s">
        <v>1980</v>
      </c>
      <c r="C1873" s="293"/>
      <c r="D1873" s="296" t="s">
        <v>44</v>
      </c>
      <c r="E1873" s="172" t="s">
        <v>1053</v>
      </c>
    </row>
    <row r="1874" spans="1:5" x14ac:dyDescent="0.25">
      <c r="A1874" s="291"/>
      <c r="B1874" s="294"/>
      <c r="C1874" s="295"/>
      <c r="D1874" s="297"/>
      <c r="E1874" s="173" t="s">
        <v>1054</v>
      </c>
    </row>
    <row r="1875" spans="1:5" x14ac:dyDescent="0.25">
      <c r="A1875" s="298" t="s">
        <v>1984</v>
      </c>
      <c r="B1875" s="300" t="s">
        <v>1980</v>
      </c>
      <c r="C1875" s="301"/>
      <c r="D1875" s="304" t="s">
        <v>44</v>
      </c>
      <c r="E1875" s="170" t="s">
        <v>1053</v>
      </c>
    </row>
    <row r="1876" spans="1:5" x14ac:dyDescent="0.25">
      <c r="A1876" s="299"/>
      <c r="B1876" s="302"/>
      <c r="C1876" s="303"/>
      <c r="D1876" s="305"/>
      <c r="E1876" s="171" t="s">
        <v>1054</v>
      </c>
    </row>
    <row r="1877" spans="1:5" x14ac:dyDescent="0.25">
      <c r="A1877" s="290" t="s">
        <v>1985</v>
      </c>
      <c r="B1877" s="292" t="s">
        <v>1986</v>
      </c>
      <c r="C1877" s="293"/>
      <c r="D1877" s="296" t="s">
        <v>44</v>
      </c>
      <c r="E1877" s="172" t="s">
        <v>1053</v>
      </c>
    </row>
    <row r="1878" spans="1:5" x14ac:dyDescent="0.25">
      <c r="A1878" s="291"/>
      <c r="B1878" s="294"/>
      <c r="C1878" s="295"/>
      <c r="D1878" s="297"/>
      <c r="E1878" s="173" t="s">
        <v>1054</v>
      </c>
    </row>
    <row r="1879" spans="1:5" x14ac:dyDescent="0.25">
      <c r="A1879" s="298" t="s">
        <v>1987</v>
      </c>
      <c r="B1879" s="300" t="s">
        <v>1986</v>
      </c>
      <c r="C1879" s="301"/>
      <c r="D1879" s="304" t="s">
        <v>44</v>
      </c>
      <c r="E1879" s="170" t="s">
        <v>1053</v>
      </c>
    </row>
    <row r="1880" spans="1:5" x14ac:dyDescent="0.25">
      <c r="A1880" s="299"/>
      <c r="B1880" s="302"/>
      <c r="C1880" s="303"/>
      <c r="D1880" s="305"/>
      <c r="E1880" s="171" t="s">
        <v>1054</v>
      </c>
    </row>
    <row r="1881" spans="1:5" x14ac:dyDescent="0.25">
      <c r="A1881" s="290" t="s">
        <v>1988</v>
      </c>
      <c r="B1881" s="292" t="s">
        <v>1986</v>
      </c>
      <c r="C1881" s="293"/>
      <c r="D1881" s="296" t="s">
        <v>44</v>
      </c>
      <c r="E1881" s="172" t="s">
        <v>1053</v>
      </c>
    </row>
    <row r="1882" spans="1:5" x14ac:dyDescent="0.25">
      <c r="A1882" s="291"/>
      <c r="B1882" s="294"/>
      <c r="C1882" s="295"/>
      <c r="D1882" s="297"/>
      <c r="E1882" s="173" t="s">
        <v>1054</v>
      </c>
    </row>
    <row r="1883" spans="1:5" x14ac:dyDescent="0.25">
      <c r="A1883" s="298" t="s">
        <v>1989</v>
      </c>
      <c r="B1883" s="300" t="s">
        <v>1986</v>
      </c>
      <c r="C1883" s="301"/>
      <c r="D1883" s="304" t="s">
        <v>44</v>
      </c>
      <c r="E1883" s="170" t="s">
        <v>1053</v>
      </c>
    </row>
    <row r="1884" spans="1:5" x14ac:dyDescent="0.25">
      <c r="A1884" s="299"/>
      <c r="B1884" s="302"/>
      <c r="C1884" s="303"/>
      <c r="D1884" s="305"/>
      <c r="E1884" s="171" t="s">
        <v>1054</v>
      </c>
    </row>
    <row r="1885" spans="1:5" x14ac:dyDescent="0.25">
      <c r="A1885" s="290" t="s">
        <v>1990</v>
      </c>
      <c r="B1885" s="292" t="s">
        <v>1986</v>
      </c>
      <c r="C1885" s="293"/>
      <c r="D1885" s="296" t="s">
        <v>44</v>
      </c>
      <c r="E1885" s="172" t="s">
        <v>1053</v>
      </c>
    </row>
    <row r="1886" spans="1:5" x14ac:dyDescent="0.25">
      <c r="A1886" s="291"/>
      <c r="B1886" s="294"/>
      <c r="C1886" s="295"/>
      <c r="D1886" s="297"/>
      <c r="E1886" s="173" t="s">
        <v>1054</v>
      </c>
    </row>
    <row r="1887" spans="1:5" x14ac:dyDescent="0.25">
      <c r="A1887" s="298" t="s">
        <v>1991</v>
      </c>
      <c r="B1887" s="300" t="s">
        <v>1986</v>
      </c>
      <c r="C1887" s="301"/>
      <c r="D1887" s="304" t="s">
        <v>44</v>
      </c>
      <c r="E1887" s="170" t="s">
        <v>1053</v>
      </c>
    </row>
    <row r="1888" spans="1:5" x14ac:dyDescent="0.25">
      <c r="A1888" s="299"/>
      <c r="B1888" s="302"/>
      <c r="C1888" s="303"/>
      <c r="D1888" s="305"/>
      <c r="E1888" s="171" t="s">
        <v>1054</v>
      </c>
    </row>
    <row r="1889" spans="1:5" x14ac:dyDescent="0.25">
      <c r="A1889" s="290" t="s">
        <v>1992</v>
      </c>
      <c r="B1889" s="292" t="s">
        <v>1986</v>
      </c>
      <c r="C1889" s="293"/>
      <c r="D1889" s="296" t="s">
        <v>44</v>
      </c>
      <c r="E1889" s="172" t="s">
        <v>1053</v>
      </c>
    </row>
    <row r="1890" spans="1:5" x14ac:dyDescent="0.25">
      <c r="A1890" s="291"/>
      <c r="B1890" s="294"/>
      <c r="C1890" s="295"/>
      <c r="D1890" s="297"/>
      <c r="E1890" s="173" t="s">
        <v>1054</v>
      </c>
    </row>
    <row r="1891" spans="1:5" x14ac:dyDescent="0.25">
      <c r="A1891" s="298" t="s">
        <v>1993</v>
      </c>
      <c r="B1891" s="300" t="s">
        <v>1986</v>
      </c>
      <c r="C1891" s="301"/>
      <c r="D1891" s="304" t="s">
        <v>44</v>
      </c>
      <c r="E1891" s="170" t="s">
        <v>1053</v>
      </c>
    </row>
    <row r="1892" spans="1:5" x14ac:dyDescent="0.25">
      <c r="A1892" s="299"/>
      <c r="B1892" s="302"/>
      <c r="C1892" s="303"/>
      <c r="D1892" s="305"/>
      <c r="E1892" s="171" t="s">
        <v>1054</v>
      </c>
    </row>
    <row r="1893" spans="1:5" x14ac:dyDescent="0.25">
      <c r="A1893" s="290" t="s">
        <v>1994</v>
      </c>
      <c r="B1893" s="292" t="s">
        <v>1986</v>
      </c>
      <c r="C1893" s="293"/>
      <c r="D1893" s="296" t="s">
        <v>44</v>
      </c>
      <c r="E1893" s="172" t="s">
        <v>1053</v>
      </c>
    </row>
    <row r="1894" spans="1:5" x14ac:dyDescent="0.25">
      <c r="A1894" s="291"/>
      <c r="B1894" s="294"/>
      <c r="C1894" s="295"/>
      <c r="D1894" s="297"/>
      <c r="E1894" s="173" t="s">
        <v>1054</v>
      </c>
    </row>
    <row r="1895" spans="1:5" x14ac:dyDescent="0.25">
      <c r="A1895" s="298" t="s">
        <v>1995</v>
      </c>
      <c r="B1895" s="300" t="s">
        <v>1986</v>
      </c>
      <c r="C1895" s="301"/>
      <c r="D1895" s="304" t="s">
        <v>44</v>
      </c>
      <c r="E1895" s="170" t="s">
        <v>1053</v>
      </c>
    </row>
    <row r="1896" spans="1:5" x14ac:dyDescent="0.25">
      <c r="A1896" s="299"/>
      <c r="B1896" s="302"/>
      <c r="C1896" s="303"/>
      <c r="D1896" s="305"/>
      <c r="E1896" s="171" t="s">
        <v>1054</v>
      </c>
    </row>
    <row r="1897" spans="1:5" x14ac:dyDescent="0.25">
      <c r="A1897" s="290" t="s">
        <v>1996</v>
      </c>
      <c r="B1897" s="292" t="s">
        <v>1986</v>
      </c>
      <c r="C1897" s="293"/>
      <c r="D1897" s="296" t="s">
        <v>44</v>
      </c>
      <c r="E1897" s="172" t="s">
        <v>1053</v>
      </c>
    </row>
    <row r="1898" spans="1:5" x14ac:dyDescent="0.25">
      <c r="A1898" s="291"/>
      <c r="B1898" s="294"/>
      <c r="C1898" s="295"/>
      <c r="D1898" s="297"/>
      <c r="E1898" s="173" t="s">
        <v>1054</v>
      </c>
    </row>
    <row r="1899" spans="1:5" x14ac:dyDescent="0.25">
      <c r="A1899" s="298" t="s">
        <v>1997</v>
      </c>
      <c r="B1899" s="300" t="s">
        <v>1986</v>
      </c>
      <c r="C1899" s="301"/>
      <c r="D1899" s="304" t="s">
        <v>44</v>
      </c>
      <c r="E1899" s="170" t="s">
        <v>1053</v>
      </c>
    </row>
    <row r="1900" spans="1:5" x14ac:dyDescent="0.25">
      <c r="A1900" s="299"/>
      <c r="B1900" s="302"/>
      <c r="C1900" s="303"/>
      <c r="D1900" s="305"/>
      <c r="E1900" s="171" t="s">
        <v>1054</v>
      </c>
    </row>
    <row r="1901" spans="1:5" x14ac:dyDescent="0.25">
      <c r="A1901" s="290" t="s">
        <v>1998</v>
      </c>
      <c r="B1901" s="292" t="s">
        <v>1999</v>
      </c>
      <c r="C1901" s="293"/>
      <c r="D1901" s="296" t="s">
        <v>44</v>
      </c>
      <c r="E1901" s="172" t="s">
        <v>1053</v>
      </c>
    </row>
    <row r="1902" spans="1:5" x14ac:dyDescent="0.25">
      <c r="A1902" s="291"/>
      <c r="B1902" s="294"/>
      <c r="C1902" s="295"/>
      <c r="D1902" s="297"/>
      <c r="E1902" s="173" t="s">
        <v>1054</v>
      </c>
    </row>
    <row r="1903" spans="1:5" x14ac:dyDescent="0.25">
      <c r="A1903" s="298" t="s">
        <v>2000</v>
      </c>
      <c r="B1903" s="300" t="s">
        <v>1999</v>
      </c>
      <c r="C1903" s="301"/>
      <c r="D1903" s="304" t="s">
        <v>44</v>
      </c>
      <c r="E1903" s="170" t="s">
        <v>1053</v>
      </c>
    </row>
    <row r="1904" spans="1:5" x14ac:dyDescent="0.25">
      <c r="A1904" s="299"/>
      <c r="B1904" s="302"/>
      <c r="C1904" s="303"/>
      <c r="D1904" s="305"/>
      <c r="E1904" s="171" t="s">
        <v>1054</v>
      </c>
    </row>
    <row r="1905" spans="1:5" x14ac:dyDescent="0.25">
      <c r="A1905" s="290" t="s">
        <v>1626</v>
      </c>
      <c r="B1905" s="292" t="s">
        <v>1999</v>
      </c>
      <c r="C1905" s="293"/>
      <c r="D1905" s="296" t="s">
        <v>44</v>
      </c>
      <c r="E1905" s="172" t="s">
        <v>1053</v>
      </c>
    </row>
    <row r="1906" spans="1:5" x14ac:dyDescent="0.25">
      <c r="A1906" s="291"/>
      <c r="B1906" s="294"/>
      <c r="C1906" s="295"/>
      <c r="D1906" s="297"/>
      <c r="E1906" s="173" t="s">
        <v>1054</v>
      </c>
    </row>
    <row r="1907" spans="1:5" x14ac:dyDescent="0.25">
      <c r="A1907" s="298" t="s">
        <v>2001</v>
      </c>
      <c r="B1907" s="300" t="s">
        <v>1999</v>
      </c>
      <c r="C1907" s="301"/>
      <c r="D1907" s="304" t="s">
        <v>44</v>
      </c>
      <c r="E1907" s="170" t="s">
        <v>1053</v>
      </c>
    </row>
    <row r="1908" spans="1:5" x14ac:dyDescent="0.25">
      <c r="A1908" s="299"/>
      <c r="B1908" s="302"/>
      <c r="C1908" s="303"/>
      <c r="D1908" s="305"/>
      <c r="E1908" s="171" t="s">
        <v>1054</v>
      </c>
    </row>
    <row r="1909" spans="1:5" x14ac:dyDescent="0.25">
      <c r="A1909" s="290" t="s">
        <v>2002</v>
      </c>
      <c r="B1909" s="292" t="s">
        <v>1999</v>
      </c>
      <c r="C1909" s="293"/>
      <c r="D1909" s="296" t="s">
        <v>44</v>
      </c>
      <c r="E1909" s="172" t="s">
        <v>1053</v>
      </c>
    </row>
    <row r="1910" spans="1:5" x14ac:dyDescent="0.25">
      <c r="A1910" s="291"/>
      <c r="B1910" s="294"/>
      <c r="C1910" s="295"/>
      <c r="D1910" s="297"/>
      <c r="E1910" s="173" t="s">
        <v>1054</v>
      </c>
    </row>
    <row r="1911" spans="1:5" x14ac:dyDescent="0.25">
      <c r="A1911" s="298" t="s">
        <v>2003</v>
      </c>
      <c r="B1911" s="300" t="s">
        <v>2004</v>
      </c>
      <c r="C1911" s="301"/>
      <c r="D1911" s="304" t="s">
        <v>44</v>
      </c>
      <c r="E1911" s="170" t="s">
        <v>1053</v>
      </c>
    </row>
    <row r="1912" spans="1:5" x14ac:dyDescent="0.25">
      <c r="A1912" s="299"/>
      <c r="B1912" s="302"/>
      <c r="C1912" s="303"/>
      <c r="D1912" s="305"/>
      <c r="E1912" s="171" t="s">
        <v>1054</v>
      </c>
    </row>
    <row r="1913" spans="1:5" x14ac:dyDescent="0.25">
      <c r="A1913" s="290" t="s">
        <v>2005</v>
      </c>
      <c r="B1913" s="292" t="s">
        <v>2004</v>
      </c>
      <c r="C1913" s="293"/>
      <c r="D1913" s="296" t="s">
        <v>44</v>
      </c>
      <c r="E1913" s="172" t="s">
        <v>1053</v>
      </c>
    </row>
    <row r="1914" spans="1:5" x14ac:dyDescent="0.25">
      <c r="A1914" s="291"/>
      <c r="B1914" s="294"/>
      <c r="C1914" s="295"/>
      <c r="D1914" s="297"/>
      <c r="E1914" s="173" t="s">
        <v>1054</v>
      </c>
    </row>
    <row r="1915" spans="1:5" x14ac:dyDescent="0.25">
      <c r="A1915" s="298" t="s">
        <v>2006</v>
      </c>
      <c r="B1915" s="300" t="s">
        <v>2004</v>
      </c>
      <c r="C1915" s="301"/>
      <c r="D1915" s="304" t="s">
        <v>44</v>
      </c>
      <c r="E1915" s="170" t="s">
        <v>1053</v>
      </c>
    </row>
    <row r="1916" spans="1:5" x14ac:dyDescent="0.25">
      <c r="A1916" s="299"/>
      <c r="B1916" s="302"/>
      <c r="C1916" s="303"/>
      <c r="D1916" s="305"/>
      <c r="E1916" s="171" t="s">
        <v>1054</v>
      </c>
    </row>
    <row r="1917" spans="1:5" x14ac:dyDescent="0.25">
      <c r="A1917" s="290" t="s">
        <v>1354</v>
      </c>
      <c r="B1917" s="292" t="s">
        <v>2004</v>
      </c>
      <c r="C1917" s="293"/>
      <c r="D1917" s="296" t="s">
        <v>44</v>
      </c>
      <c r="E1917" s="172" t="s">
        <v>1053</v>
      </c>
    </row>
    <row r="1918" spans="1:5" x14ac:dyDescent="0.25">
      <c r="A1918" s="291"/>
      <c r="B1918" s="294"/>
      <c r="C1918" s="295"/>
      <c r="D1918" s="297"/>
      <c r="E1918" s="173" t="s">
        <v>1054</v>
      </c>
    </row>
    <row r="1919" spans="1:5" x14ac:dyDescent="0.25">
      <c r="A1919" s="298" t="s">
        <v>2007</v>
      </c>
      <c r="B1919" s="300" t="s">
        <v>2008</v>
      </c>
      <c r="C1919" s="301"/>
      <c r="D1919" s="304" t="s">
        <v>44</v>
      </c>
      <c r="E1919" s="170" t="s">
        <v>1053</v>
      </c>
    </row>
    <row r="1920" spans="1:5" x14ac:dyDescent="0.25">
      <c r="A1920" s="299"/>
      <c r="B1920" s="302"/>
      <c r="C1920" s="303"/>
      <c r="D1920" s="305"/>
      <c r="E1920" s="171" t="s">
        <v>1054</v>
      </c>
    </row>
    <row r="1921" spans="1:5" x14ac:dyDescent="0.25">
      <c r="A1921" s="290" t="s">
        <v>2009</v>
      </c>
      <c r="B1921" s="292" t="s">
        <v>2008</v>
      </c>
      <c r="C1921" s="293"/>
      <c r="D1921" s="296" t="s">
        <v>44</v>
      </c>
      <c r="E1921" s="172" t="s">
        <v>1053</v>
      </c>
    </row>
    <row r="1922" spans="1:5" x14ac:dyDescent="0.25">
      <c r="A1922" s="291"/>
      <c r="B1922" s="294"/>
      <c r="C1922" s="295"/>
      <c r="D1922" s="297"/>
      <c r="E1922" s="173" t="s">
        <v>1054</v>
      </c>
    </row>
    <row r="1923" spans="1:5" x14ac:dyDescent="0.25">
      <c r="A1923" s="298" t="s">
        <v>2010</v>
      </c>
      <c r="B1923" s="300" t="s">
        <v>2008</v>
      </c>
      <c r="C1923" s="301"/>
      <c r="D1923" s="304" t="s">
        <v>44</v>
      </c>
      <c r="E1923" s="170" t="s">
        <v>1053</v>
      </c>
    </row>
    <row r="1924" spans="1:5" x14ac:dyDescent="0.25">
      <c r="A1924" s="299"/>
      <c r="B1924" s="302"/>
      <c r="C1924" s="303"/>
      <c r="D1924" s="305"/>
      <c r="E1924" s="171" t="s">
        <v>1054</v>
      </c>
    </row>
    <row r="1925" spans="1:5" x14ac:dyDescent="0.25">
      <c r="A1925" s="290" t="s">
        <v>2011</v>
      </c>
      <c r="B1925" s="292" t="s">
        <v>2008</v>
      </c>
      <c r="C1925" s="293"/>
      <c r="D1925" s="296" t="s">
        <v>44</v>
      </c>
      <c r="E1925" s="172" t="s">
        <v>1053</v>
      </c>
    </row>
    <row r="1926" spans="1:5" x14ac:dyDescent="0.25">
      <c r="A1926" s="291"/>
      <c r="B1926" s="294"/>
      <c r="C1926" s="295"/>
      <c r="D1926" s="297"/>
      <c r="E1926" s="173" t="s">
        <v>1054</v>
      </c>
    </row>
    <row r="1927" spans="1:5" x14ac:dyDescent="0.25">
      <c r="A1927" s="298" t="s">
        <v>2012</v>
      </c>
      <c r="B1927" s="300" t="s">
        <v>2008</v>
      </c>
      <c r="C1927" s="301"/>
      <c r="D1927" s="304" t="s">
        <v>44</v>
      </c>
      <c r="E1927" s="170" t="s">
        <v>1053</v>
      </c>
    </row>
    <row r="1928" spans="1:5" x14ac:dyDescent="0.25">
      <c r="A1928" s="299"/>
      <c r="B1928" s="302"/>
      <c r="C1928" s="303"/>
      <c r="D1928" s="305"/>
      <c r="E1928" s="171" t="s">
        <v>1054</v>
      </c>
    </row>
    <row r="1929" spans="1:5" x14ac:dyDescent="0.25">
      <c r="A1929" s="290" t="s">
        <v>2013</v>
      </c>
      <c r="B1929" s="292" t="s">
        <v>2008</v>
      </c>
      <c r="C1929" s="293"/>
      <c r="D1929" s="296" t="s">
        <v>44</v>
      </c>
      <c r="E1929" s="172" t="s">
        <v>1053</v>
      </c>
    </row>
    <row r="1930" spans="1:5" x14ac:dyDescent="0.25">
      <c r="A1930" s="291"/>
      <c r="B1930" s="294"/>
      <c r="C1930" s="295"/>
      <c r="D1930" s="297"/>
      <c r="E1930" s="173" t="s">
        <v>1054</v>
      </c>
    </row>
    <row r="1931" spans="1:5" x14ac:dyDescent="0.25">
      <c r="A1931" s="298" t="s">
        <v>2014</v>
      </c>
      <c r="B1931" s="300" t="s">
        <v>2008</v>
      </c>
      <c r="C1931" s="301"/>
      <c r="D1931" s="304" t="s">
        <v>44</v>
      </c>
      <c r="E1931" s="170" t="s">
        <v>1053</v>
      </c>
    </row>
    <row r="1932" spans="1:5" x14ac:dyDescent="0.25">
      <c r="A1932" s="299"/>
      <c r="B1932" s="302"/>
      <c r="C1932" s="303"/>
      <c r="D1932" s="305"/>
      <c r="E1932" s="171" t="s">
        <v>1054</v>
      </c>
    </row>
    <row r="1933" spans="1:5" x14ac:dyDescent="0.25">
      <c r="A1933" s="290" t="s">
        <v>2015</v>
      </c>
      <c r="B1933" s="292" t="s">
        <v>2016</v>
      </c>
      <c r="C1933" s="293"/>
      <c r="D1933" s="296" t="s">
        <v>44</v>
      </c>
      <c r="E1933" s="172" t="s">
        <v>1053</v>
      </c>
    </row>
    <row r="1934" spans="1:5" x14ac:dyDescent="0.25">
      <c r="A1934" s="291"/>
      <c r="B1934" s="294"/>
      <c r="C1934" s="295"/>
      <c r="D1934" s="297"/>
      <c r="E1934" s="173" t="s">
        <v>1054</v>
      </c>
    </row>
    <row r="1935" spans="1:5" x14ac:dyDescent="0.25">
      <c r="A1935" s="298" t="s">
        <v>2017</v>
      </c>
      <c r="B1935" s="300" t="s">
        <v>2016</v>
      </c>
      <c r="C1935" s="301"/>
      <c r="D1935" s="304" t="s">
        <v>44</v>
      </c>
      <c r="E1935" s="170" t="s">
        <v>1053</v>
      </c>
    </row>
    <row r="1936" spans="1:5" x14ac:dyDescent="0.25">
      <c r="A1936" s="299"/>
      <c r="B1936" s="302"/>
      <c r="C1936" s="303"/>
      <c r="D1936" s="305"/>
      <c r="E1936" s="171" t="s">
        <v>1054</v>
      </c>
    </row>
    <row r="1937" spans="1:5" x14ac:dyDescent="0.25">
      <c r="A1937" s="290" t="s">
        <v>2018</v>
      </c>
      <c r="B1937" s="292" t="s">
        <v>2016</v>
      </c>
      <c r="C1937" s="293"/>
      <c r="D1937" s="296" t="s">
        <v>44</v>
      </c>
      <c r="E1937" s="172" t="s">
        <v>1053</v>
      </c>
    </row>
    <row r="1938" spans="1:5" x14ac:dyDescent="0.25">
      <c r="A1938" s="291"/>
      <c r="B1938" s="294"/>
      <c r="C1938" s="295"/>
      <c r="D1938" s="297"/>
      <c r="E1938" s="173" t="s">
        <v>1054</v>
      </c>
    </row>
    <row r="1939" spans="1:5" x14ac:dyDescent="0.25">
      <c r="A1939" s="298" t="s">
        <v>2019</v>
      </c>
      <c r="B1939" s="300" t="s">
        <v>2020</v>
      </c>
      <c r="C1939" s="301"/>
      <c r="D1939" s="304" t="s">
        <v>44</v>
      </c>
      <c r="E1939" s="170" t="s">
        <v>1053</v>
      </c>
    </row>
    <row r="1940" spans="1:5" x14ac:dyDescent="0.25">
      <c r="A1940" s="299"/>
      <c r="B1940" s="302"/>
      <c r="C1940" s="303"/>
      <c r="D1940" s="305"/>
      <c r="E1940" s="171" t="s">
        <v>1054</v>
      </c>
    </row>
    <row r="1941" spans="1:5" x14ac:dyDescent="0.25">
      <c r="A1941" s="290" t="s">
        <v>2021</v>
      </c>
      <c r="B1941" s="292" t="s">
        <v>2020</v>
      </c>
      <c r="C1941" s="293"/>
      <c r="D1941" s="296" t="s">
        <v>44</v>
      </c>
      <c r="E1941" s="172" t="s">
        <v>1053</v>
      </c>
    </row>
    <row r="1942" spans="1:5" x14ac:dyDescent="0.25">
      <c r="A1942" s="291"/>
      <c r="B1942" s="294"/>
      <c r="C1942" s="295"/>
      <c r="D1942" s="297"/>
      <c r="E1942" s="173" t="s">
        <v>1054</v>
      </c>
    </row>
    <row r="1943" spans="1:5" x14ac:dyDescent="0.25">
      <c r="A1943" s="298" t="s">
        <v>2022</v>
      </c>
      <c r="B1943" s="300" t="s">
        <v>2020</v>
      </c>
      <c r="C1943" s="301"/>
      <c r="D1943" s="304" t="s">
        <v>44</v>
      </c>
      <c r="E1943" s="170" t="s">
        <v>1053</v>
      </c>
    </row>
    <row r="1944" spans="1:5" x14ac:dyDescent="0.25">
      <c r="A1944" s="299"/>
      <c r="B1944" s="302"/>
      <c r="C1944" s="303"/>
      <c r="D1944" s="305"/>
      <c r="E1944" s="171" t="s">
        <v>1054</v>
      </c>
    </row>
    <row r="1945" spans="1:5" x14ac:dyDescent="0.25">
      <c r="A1945" s="290" t="s">
        <v>2023</v>
      </c>
      <c r="B1945" s="292" t="s">
        <v>2020</v>
      </c>
      <c r="C1945" s="293"/>
      <c r="D1945" s="296" t="s">
        <v>44</v>
      </c>
      <c r="E1945" s="172" t="s">
        <v>1053</v>
      </c>
    </row>
    <row r="1946" spans="1:5" x14ac:dyDescent="0.25">
      <c r="A1946" s="291"/>
      <c r="B1946" s="294"/>
      <c r="C1946" s="295"/>
      <c r="D1946" s="297"/>
      <c r="E1946" s="173" t="s">
        <v>1054</v>
      </c>
    </row>
    <row r="1947" spans="1:5" x14ac:dyDescent="0.25">
      <c r="A1947" s="298" t="s">
        <v>1830</v>
      </c>
      <c r="B1947" s="300"/>
      <c r="C1947" s="301"/>
      <c r="D1947" s="304" t="s">
        <v>44</v>
      </c>
      <c r="E1947" s="170" t="s">
        <v>1053</v>
      </c>
    </row>
    <row r="1948" spans="1:5" x14ac:dyDescent="0.25">
      <c r="A1948" s="299"/>
      <c r="B1948" s="302"/>
      <c r="C1948" s="303"/>
      <c r="D1948" s="305"/>
      <c r="E1948" s="171" t="s">
        <v>1054</v>
      </c>
    </row>
    <row r="1949" spans="1:5" x14ac:dyDescent="0.25">
      <c r="A1949" s="290" t="s">
        <v>1855</v>
      </c>
      <c r="B1949" s="292"/>
      <c r="C1949" s="293"/>
      <c r="D1949" s="296" t="s">
        <v>44</v>
      </c>
      <c r="E1949" s="172" t="s">
        <v>1053</v>
      </c>
    </row>
    <row r="1950" spans="1:5" x14ac:dyDescent="0.25">
      <c r="A1950" s="291"/>
      <c r="B1950" s="294"/>
      <c r="C1950" s="295"/>
      <c r="D1950" s="297"/>
      <c r="E1950" s="173" t="s">
        <v>1054</v>
      </c>
    </row>
    <row r="1951" spans="1:5" x14ac:dyDescent="0.25">
      <c r="A1951" s="298" t="s">
        <v>1863</v>
      </c>
      <c r="B1951" s="300"/>
      <c r="C1951" s="301"/>
      <c r="D1951" s="304" t="s">
        <v>44</v>
      </c>
      <c r="E1951" s="170" t="s">
        <v>1053</v>
      </c>
    </row>
    <row r="1952" spans="1:5" x14ac:dyDescent="0.25">
      <c r="A1952" s="299"/>
      <c r="B1952" s="302"/>
      <c r="C1952" s="303"/>
      <c r="D1952" s="305"/>
      <c r="E1952" s="171" t="s">
        <v>1054</v>
      </c>
    </row>
    <row r="1953" spans="1:5" x14ac:dyDescent="0.25">
      <c r="A1953" s="290" t="s">
        <v>1872</v>
      </c>
      <c r="B1953" s="292"/>
      <c r="C1953" s="293"/>
      <c r="D1953" s="296" t="s">
        <v>44</v>
      </c>
      <c r="E1953" s="172" t="s">
        <v>1053</v>
      </c>
    </row>
    <row r="1954" spans="1:5" x14ac:dyDescent="0.25">
      <c r="A1954" s="291"/>
      <c r="B1954" s="294"/>
      <c r="C1954" s="295"/>
      <c r="D1954" s="297"/>
      <c r="E1954" s="173" t="s">
        <v>1054</v>
      </c>
    </row>
    <row r="1955" spans="1:5" x14ac:dyDescent="0.25">
      <c r="A1955" s="298" t="s">
        <v>2024</v>
      </c>
      <c r="B1955" s="300"/>
      <c r="C1955" s="301"/>
      <c r="D1955" s="304" t="s">
        <v>44</v>
      </c>
      <c r="E1955" s="170" t="s">
        <v>1053</v>
      </c>
    </row>
    <row r="1956" spans="1:5" x14ac:dyDescent="0.25">
      <c r="A1956" s="299"/>
      <c r="B1956" s="302"/>
      <c r="C1956" s="303"/>
      <c r="D1956" s="305"/>
      <c r="E1956" s="171" t="s">
        <v>1054</v>
      </c>
    </row>
    <row r="1957" spans="1:5" x14ac:dyDescent="0.25">
      <c r="A1957" s="290" t="s">
        <v>1894</v>
      </c>
      <c r="B1957" s="292"/>
      <c r="C1957" s="293"/>
      <c r="D1957" s="296" t="s">
        <v>44</v>
      </c>
      <c r="E1957" s="172" t="s">
        <v>1053</v>
      </c>
    </row>
    <row r="1958" spans="1:5" x14ac:dyDescent="0.25">
      <c r="A1958" s="291"/>
      <c r="B1958" s="294"/>
      <c r="C1958" s="295"/>
      <c r="D1958" s="297"/>
      <c r="E1958" s="173" t="s">
        <v>1054</v>
      </c>
    </row>
    <row r="1959" spans="1:5" x14ac:dyDescent="0.25">
      <c r="A1959" s="298" t="s">
        <v>1902</v>
      </c>
      <c r="B1959" s="300"/>
      <c r="C1959" s="301"/>
      <c r="D1959" s="304" t="s">
        <v>44</v>
      </c>
      <c r="E1959" s="170" t="s">
        <v>1053</v>
      </c>
    </row>
    <row r="1960" spans="1:5" x14ac:dyDescent="0.25">
      <c r="A1960" s="299"/>
      <c r="B1960" s="302"/>
      <c r="C1960" s="303"/>
      <c r="D1960" s="305"/>
      <c r="E1960" s="171" t="s">
        <v>1054</v>
      </c>
    </row>
    <row r="1961" spans="1:5" x14ac:dyDescent="0.25">
      <c r="A1961" s="290" t="s">
        <v>1916</v>
      </c>
      <c r="B1961" s="292"/>
      <c r="C1961" s="293"/>
      <c r="D1961" s="296" t="s">
        <v>44</v>
      </c>
      <c r="E1961" s="172" t="s">
        <v>1053</v>
      </c>
    </row>
    <row r="1962" spans="1:5" x14ac:dyDescent="0.25">
      <c r="A1962" s="291"/>
      <c r="B1962" s="294"/>
      <c r="C1962" s="295"/>
      <c r="D1962" s="297"/>
      <c r="E1962" s="173" t="s">
        <v>1054</v>
      </c>
    </row>
    <row r="1963" spans="1:5" x14ac:dyDescent="0.25">
      <c r="A1963" s="298" t="s">
        <v>1922</v>
      </c>
      <c r="B1963" s="300"/>
      <c r="C1963" s="301"/>
      <c r="D1963" s="304" t="s">
        <v>44</v>
      </c>
      <c r="E1963" s="170" t="s">
        <v>1053</v>
      </c>
    </row>
    <row r="1964" spans="1:5" x14ac:dyDescent="0.25">
      <c r="A1964" s="299"/>
      <c r="B1964" s="302"/>
      <c r="C1964" s="303"/>
      <c r="D1964" s="305"/>
      <c r="E1964" s="171" t="s">
        <v>1054</v>
      </c>
    </row>
    <row r="1965" spans="1:5" x14ac:dyDescent="0.25">
      <c r="A1965" s="290" t="s">
        <v>1927</v>
      </c>
      <c r="B1965" s="292"/>
      <c r="C1965" s="293"/>
      <c r="D1965" s="296" t="s">
        <v>44</v>
      </c>
      <c r="E1965" s="172" t="s">
        <v>1053</v>
      </c>
    </row>
    <row r="1966" spans="1:5" x14ac:dyDescent="0.25">
      <c r="A1966" s="291"/>
      <c r="B1966" s="294"/>
      <c r="C1966" s="295"/>
      <c r="D1966" s="297"/>
      <c r="E1966" s="173" t="s">
        <v>1054</v>
      </c>
    </row>
    <row r="1967" spans="1:5" x14ac:dyDescent="0.25">
      <c r="A1967" s="298" t="s">
        <v>1937</v>
      </c>
      <c r="B1967" s="300"/>
      <c r="C1967" s="301"/>
      <c r="D1967" s="304" t="s">
        <v>44</v>
      </c>
      <c r="E1967" s="170" t="s">
        <v>1053</v>
      </c>
    </row>
    <row r="1968" spans="1:5" x14ac:dyDescent="0.25">
      <c r="A1968" s="299"/>
      <c r="B1968" s="302"/>
      <c r="C1968" s="303"/>
      <c r="D1968" s="305"/>
      <c r="E1968" s="171" t="s">
        <v>1054</v>
      </c>
    </row>
    <row r="1969" spans="1:5" x14ac:dyDescent="0.25">
      <c r="A1969" s="290" t="s">
        <v>1962</v>
      </c>
      <c r="B1969" s="292"/>
      <c r="C1969" s="293"/>
      <c r="D1969" s="296" t="s">
        <v>44</v>
      </c>
      <c r="E1969" s="172" t="s">
        <v>1053</v>
      </c>
    </row>
    <row r="1970" spans="1:5" x14ac:dyDescent="0.25">
      <c r="A1970" s="291"/>
      <c r="B1970" s="294"/>
      <c r="C1970" s="295"/>
      <c r="D1970" s="297"/>
      <c r="E1970" s="173" t="s">
        <v>1054</v>
      </c>
    </row>
    <row r="1971" spans="1:5" x14ac:dyDescent="0.25">
      <c r="A1971" s="298" t="s">
        <v>1980</v>
      </c>
      <c r="B1971" s="300"/>
      <c r="C1971" s="301"/>
      <c r="D1971" s="304" t="s">
        <v>44</v>
      </c>
      <c r="E1971" s="170" t="s">
        <v>1053</v>
      </c>
    </row>
    <row r="1972" spans="1:5" x14ac:dyDescent="0.25">
      <c r="A1972" s="299"/>
      <c r="B1972" s="302"/>
      <c r="C1972" s="303"/>
      <c r="D1972" s="305"/>
      <c r="E1972" s="171" t="s">
        <v>1054</v>
      </c>
    </row>
    <row r="1973" spans="1:5" x14ac:dyDescent="0.25">
      <c r="A1973" s="290" t="s">
        <v>1986</v>
      </c>
      <c r="B1973" s="292"/>
      <c r="C1973" s="293"/>
      <c r="D1973" s="296" t="s">
        <v>44</v>
      </c>
      <c r="E1973" s="172" t="s">
        <v>1053</v>
      </c>
    </row>
    <row r="1974" spans="1:5" x14ac:dyDescent="0.25">
      <c r="A1974" s="291"/>
      <c r="B1974" s="294"/>
      <c r="C1974" s="295"/>
      <c r="D1974" s="297"/>
      <c r="E1974" s="173" t="s">
        <v>1054</v>
      </c>
    </row>
    <row r="1975" spans="1:5" x14ac:dyDescent="0.25">
      <c r="A1975" s="298" t="s">
        <v>1999</v>
      </c>
      <c r="B1975" s="300"/>
      <c r="C1975" s="301"/>
      <c r="D1975" s="304" t="s">
        <v>44</v>
      </c>
      <c r="E1975" s="170" t="s">
        <v>1053</v>
      </c>
    </row>
    <row r="1976" spans="1:5" x14ac:dyDescent="0.25">
      <c r="A1976" s="299"/>
      <c r="B1976" s="302"/>
      <c r="C1976" s="303"/>
      <c r="D1976" s="305"/>
      <c r="E1976" s="171" t="s">
        <v>1054</v>
      </c>
    </row>
    <row r="1977" spans="1:5" x14ac:dyDescent="0.25">
      <c r="A1977" s="290" t="s">
        <v>2004</v>
      </c>
      <c r="B1977" s="292"/>
      <c r="C1977" s="293"/>
      <c r="D1977" s="296" t="s">
        <v>44</v>
      </c>
      <c r="E1977" s="172" t="s">
        <v>1053</v>
      </c>
    </row>
    <row r="1978" spans="1:5" x14ac:dyDescent="0.25">
      <c r="A1978" s="291"/>
      <c r="B1978" s="294"/>
      <c r="C1978" s="295"/>
      <c r="D1978" s="297"/>
      <c r="E1978" s="173" t="s">
        <v>1054</v>
      </c>
    </row>
    <row r="1979" spans="1:5" x14ac:dyDescent="0.25">
      <c r="A1979" s="298" t="s">
        <v>2008</v>
      </c>
      <c r="B1979" s="300"/>
      <c r="C1979" s="301"/>
      <c r="D1979" s="304" t="s">
        <v>44</v>
      </c>
      <c r="E1979" s="170" t="s">
        <v>1053</v>
      </c>
    </row>
    <row r="1980" spans="1:5" x14ac:dyDescent="0.25">
      <c r="A1980" s="299"/>
      <c r="B1980" s="302"/>
      <c r="C1980" s="303"/>
      <c r="D1980" s="305"/>
      <c r="E1980" s="171" t="s">
        <v>1054</v>
      </c>
    </row>
    <row r="1981" spans="1:5" x14ac:dyDescent="0.25">
      <c r="A1981" s="290" t="s">
        <v>2016</v>
      </c>
      <c r="B1981" s="292"/>
      <c r="C1981" s="293"/>
      <c r="D1981" s="296" t="s">
        <v>44</v>
      </c>
      <c r="E1981" s="172" t="s">
        <v>1053</v>
      </c>
    </row>
    <row r="1982" spans="1:5" x14ac:dyDescent="0.25">
      <c r="A1982" s="291"/>
      <c r="B1982" s="294"/>
      <c r="C1982" s="295"/>
      <c r="D1982" s="297"/>
      <c r="E1982" s="173" t="s">
        <v>1054</v>
      </c>
    </row>
    <row r="1983" spans="1:5" x14ac:dyDescent="0.25">
      <c r="A1983" s="298" t="s">
        <v>1946</v>
      </c>
      <c r="B1983" s="300"/>
      <c r="C1983" s="301"/>
      <c r="D1983" s="304" t="s">
        <v>44</v>
      </c>
      <c r="E1983" s="170" t="s">
        <v>1053</v>
      </c>
    </row>
    <row r="1984" spans="1:5" x14ac:dyDescent="0.25">
      <c r="A1984" s="299"/>
      <c r="B1984" s="302"/>
      <c r="C1984" s="303"/>
      <c r="D1984" s="305"/>
      <c r="E1984" s="171" t="s">
        <v>1054</v>
      </c>
    </row>
    <row r="1985" spans="1:5" x14ac:dyDescent="0.25">
      <c r="A1985" s="290" t="s">
        <v>2025</v>
      </c>
      <c r="B1985" s="292" t="s">
        <v>1830</v>
      </c>
      <c r="C1985" s="293"/>
      <c r="D1985" s="296" t="s">
        <v>44</v>
      </c>
      <c r="E1985" s="172" t="s">
        <v>1053</v>
      </c>
    </row>
    <row r="1986" spans="1:5" x14ac:dyDescent="0.25">
      <c r="A1986" s="291"/>
      <c r="B1986" s="294"/>
      <c r="C1986" s="295"/>
      <c r="D1986" s="297"/>
      <c r="E1986" s="173" t="s">
        <v>1054</v>
      </c>
    </row>
    <row r="1987" spans="1:5" x14ac:dyDescent="0.25">
      <c r="A1987" s="298" t="s">
        <v>2026</v>
      </c>
      <c r="B1987" s="300" t="s">
        <v>1830</v>
      </c>
      <c r="C1987" s="301"/>
      <c r="D1987" s="304" t="s">
        <v>44</v>
      </c>
      <c r="E1987" s="170" t="s">
        <v>1053</v>
      </c>
    </row>
    <row r="1988" spans="1:5" x14ac:dyDescent="0.25">
      <c r="A1988" s="299"/>
      <c r="B1988" s="302"/>
      <c r="C1988" s="303"/>
      <c r="D1988" s="305"/>
      <c r="E1988" s="171" t="s">
        <v>1054</v>
      </c>
    </row>
    <row r="1989" spans="1:5" x14ac:dyDescent="0.25">
      <c r="A1989" s="290" t="s">
        <v>2027</v>
      </c>
      <c r="B1989" s="292" t="s">
        <v>1830</v>
      </c>
      <c r="C1989" s="293"/>
      <c r="D1989" s="296" t="s">
        <v>44</v>
      </c>
      <c r="E1989" s="172" t="s">
        <v>1053</v>
      </c>
    </row>
    <row r="1990" spans="1:5" x14ac:dyDescent="0.25">
      <c r="A1990" s="291"/>
      <c r="B1990" s="294"/>
      <c r="C1990" s="295"/>
      <c r="D1990" s="297"/>
      <c r="E1990" s="173" t="s">
        <v>1054</v>
      </c>
    </row>
    <row r="1991" spans="1:5" x14ac:dyDescent="0.25">
      <c r="A1991" s="298" t="s">
        <v>2028</v>
      </c>
      <c r="B1991" s="300" t="s">
        <v>1855</v>
      </c>
      <c r="C1991" s="301"/>
      <c r="D1991" s="304" t="s">
        <v>44</v>
      </c>
      <c r="E1991" s="170" t="s">
        <v>1053</v>
      </c>
    </row>
    <row r="1992" spans="1:5" x14ac:dyDescent="0.25">
      <c r="A1992" s="299"/>
      <c r="B1992" s="302"/>
      <c r="C1992" s="303"/>
      <c r="D1992" s="305"/>
      <c r="E1992" s="171" t="s">
        <v>1054</v>
      </c>
    </row>
    <row r="1993" spans="1:5" x14ac:dyDescent="0.25">
      <c r="A1993" s="290" t="s">
        <v>2029</v>
      </c>
      <c r="B1993" s="292" t="s">
        <v>1855</v>
      </c>
      <c r="C1993" s="293"/>
      <c r="D1993" s="296" t="s">
        <v>44</v>
      </c>
      <c r="E1993" s="172" t="s">
        <v>1053</v>
      </c>
    </row>
    <row r="1994" spans="1:5" x14ac:dyDescent="0.25">
      <c r="A1994" s="291"/>
      <c r="B1994" s="294"/>
      <c r="C1994" s="295"/>
      <c r="D1994" s="297"/>
      <c r="E1994" s="173" t="s">
        <v>1054</v>
      </c>
    </row>
    <row r="1995" spans="1:5" x14ac:dyDescent="0.25">
      <c r="A1995" s="298" t="s">
        <v>1398</v>
      </c>
      <c r="B1995" s="300" t="s">
        <v>1863</v>
      </c>
      <c r="C1995" s="301"/>
      <c r="D1995" s="304" t="s">
        <v>44</v>
      </c>
      <c r="E1995" s="170" t="s">
        <v>1053</v>
      </c>
    </row>
    <row r="1996" spans="1:5" x14ac:dyDescent="0.25">
      <c r="A1996" s="299"/>
      <c r="B1996" s="302"/>
      <c r="C1996" s="303"/>
      <c r="D1996" s="305"/>
      <c r="E1996" s="171" t="s">
        <v>1054</v>
      </c>
    </row>
    <row r="1997" spans="1:5" x14ac:dyDescent="0.25">
      <c r="A1997" s="290" t="s">
        <v>2030</v>
      </c>
      <c r="B1997" s="292" t="s">
        <v>1863</v>
      </c>
      <c r="C1997" s="293"/>
      <c r="D1997" s="296" t="s">
        <v>44</v>
      </c>
      <c r="E1997" s="172" t="s">
        <v>1053</v>
      </c>
    </row>
    <row r="1998" spans="1:5" x14ac:dyDescent="0.25">
      <c r="A1998" s="291"/>
      <c r="B1998" s="294"/>
      <c r="C1998" s="295"/>
      <c r="D1998" s="297"/>
      <c r="E1998" s="173" t="s">
        <v>1054</v>
      </c>
    </row>
    <row r="1999" spans="1:5" x14ac:dyDescent="0.25">
      <c r="A1999" s="298" t="s">
        <v>2031</v>
      </c>
      <c r="B1999" s="300" t="s">
        <v>1863</v>
      </c>
      <c r="C1999" s="301"/>
      <c r="D1999" s="304" t="s">
        <v>44</v>
      </c>
      <c r="E1999" s="170" t="s">
        <v>1053</v>
      </c>
    </row>
    <row r="2000" spans="1:5" x14ac:dyDescent="0.25">
      <c r="A2000" s="299"/>
      <c r="B2000" s="302"/>
      <c r="C2000" s="303"/>
      <c r="D2000" s="305"/>
      <c r="E2000" s="171" t="s">
        <v>1054</v>
      </c>
    </row>
    <row r="2001" spans="1:5" x14ac:dyDescent="0.25">
      <c r="A2001" s="290" t="s">
        <v>2032</v>
      </c>
      <c r="B2001" s="292" t="s">
        <v>1894</v>
      </c>
      <c r="C2001" s="293"/>
      <c r="D2001" s="296" t="s">
        <v>44</v>
      </c>
      <c r="E2001" s="172" t="s">
        <v>1053</v>
      </c>
    </row>
    <row r="2002" spans="1:5" x14ac:dyDescent="0.25">
      <c r="A2002" s="291"/>
      <c r="B2002" s="294"/>
      <c r="C2002" s="295"/>
      <c r="D2002" s="297"/>
      <c r="E2002" s="173" t="s">
        <v>1054</v>
      </c>
    </row>
    <row r="2003" spans="1:5" x14ac:dyDescent="0.25">
      <c r="A2003" s="298" t="s">
        <v>2033</v>
      </c>
      <c r="B2003" s="300" t="s">
        <v>1902</v>
      </c>
      <c r="C2003" s="301"/>
      <c r="D2003" s="304" t="s">
        <v>44</v>
      </c>
      <c r="E2003" s="170" t="s">
        <v>1053</v>
      </c>
    </row>
    <row r="2004" spans="1:5" x14ac:dyDescent="0.25">
      <c r="A2004" s="299"/>
      <c r="B2004" s="302"/>
      <c r="C2004" s="303"/>
      <c r="D2004" s="305"/>
      <c r="E2004" s="171" t="s">
        <v>1054</v>
      </c>
    </row>
    <row r="2005" spans="1:5" x14ac:dyDescent="0.25">
      <c r="A2005" s="290" t="s">
        <v>2034</v>
      </c>
      <c r="B2005" s="292" t="s">
        <v>1916</v>
      </c>
      <c r="C2005" s="293"/>
      <c r="D2005" s="296" t="s">
        <v>44</v>
      </c>
      <c r="E2005" s="172" t="s">
        <v>1053</v>
      </c>
    </row>
    <row r="2006" spans="1:5" x14ac:dyDescent="0.25">
      <c r="A2006" s="291"/>
      <c r="B2006" s="294"/>
      <c r="C2006" s="295"/>
      <c r="D2006" s="297"/>
      <c r="E2006" s="173" t="s">
        <v>1054</v>
      </c>
    </row>
    <row r="2007" spans="1:5" x14ac:dyDescent="0.25">
      <c r="A2007" s="298" t="s">
        <v>2035</v>
      </c>
      <c r="B2007" s="300" t="s">
        <v>1927</v>
      </c>
      <c r="C2007" s="301"/>
      <c r="D2007" s="304" t="s">
        <v>44</v>
      </c>
      <c r="E2007" s="170" t="s">
        <v>1053</v>
      </c>
    </row>
    <row r="2008" spans="1:5" x14ac:dyDescent="0.25">
      <c r="A2008" s="299"/>
      <c r="B2008" s="302"/>
      <c r="C2008" s="303"/>
      <c r="D2008" s="305"/>
      <c r="E2008" s="171" t="s">
        <v>1054</v>
      </c>
    </row>
    <row r="2009" spans="1:5" x14ac:dyDescent="0.25">
      <c r="A2009" s="290" t="s">
        <v>2036</v>
      </c>
      <c r="B2009" s="292" t="s">
        <v>1927</v>
      </c>
      <c r="C2009" s="293"/>
      <c r="D2009" s="296" t="s">
        <v>44</v>
      </c>
      <c r="E2009" s="172" t="s">
        <v>1053</v>
      </c>
    </row>
    <row r="2010" spans="1:5" x14ac:dyDescent="0.25">
      <c r="A2010" s="291"/>
      <c r="B2010" s="294"/>
      <c r="C2010" s="295"/>
      <c r="D2010" s="297"/>
      <c r="E2010" s="173" t="s">
        <v>1054</v>
      </c>
    </row>
    <row r="2011" spans="1:5" x14ac:dyDescent="0.25">
      <c r="A2011" s="298" t="s">
        <v>2037</v>
      </c>
      <c r="B2011" s="300" t="s">
        <v>1937</v>
      </c>
      <c r="C2011" s="301"/>
      <c r="D2011" s="304" t="s">
        <v>44</v>
      </c>
      <c r="E2011" s="170" t="s">
        <v>1053</v>
      </c>
    </row>
    <row r="2012" spans="1:5" x14ac:dyDescent="0.25">
      <c r="A2012" s="299"/>
      <c r="B2012" s="302"/>
      <c r="C2012" s="303"/>
      <c r="D2012" s="305"/>
      <c r="E2012" s="171" t="s">
        <v>1054</v>
      </c>
    </row>
    <row r="2013" spans="1:5" x14ac:dyDescent="0.25">
      <c r="A2013" s="290" t="s">
        <v>2038</v>
      </c>
      <c r="B2013" s="292" t="s">
        <v>1937</v>
      </c>
      <c r="C2013" s="293"/>
      <c r="D2013" s="296" t="s">
        <v>44</v>
      </c>
      <c r="E2013" s="172" t="s">
        <v>1053</v>
      </c>
    </row>
    <row r="2014" spans="1:5" x14ac:dyDescent="0.25">
      <c r="A2014" s="291"/>
      <c r="B2014" s="294"/>
      <c r="C2014" s="295"/>
      <c r="D2014" s="297"/>
      <c r="E2014" s="173" t="s">
        <v>1054</v>
      </c>
    </row>
    <row r="2015" spans="1:5" x14ac:dyDescent="0.25">
      <c r="A2015" s="298" t="s">
        <v>2039</v>
      </c>
      <c r="B2015" s="300" t="s">
        <v>1980</v>
      </c>
      <c r="C2015" s="301"/>
      <c r="D2015" s="304" t="s">
        <v>44</v>
      </c>
      <c r="E2015" s="170" t="s">
        <v>1053</v>
      </c>
    </row>
    <row r="2016" spans="1:5" x14ac:dyDescent="0.25">
      <c r="A2016" s="299"/>
      <c r="B2016" s="302"/>
      <c r="C2016" s="303"/>
      <c r="D2016" s="305"/>
      <c r="E2016" s="171" t="s">
        <v>1054</v>
      </c>
    </row>
    <row r="2017" spans="1:5" x14ac:dyDescent="0.25">
      <c r="A2017" s="290" t="s">
        <v>2040</v>
      </c>
      <c r="B2017" s="292" t="s">
        <v>2008</v>
      </c>
      <c r="C2017" s="293"/>
      <c r="D2017" s="296" t="s">
        <v>44</v>
      </c>
      <c r="E2017" s="172" t="s">
        <v>1053</v>
      </c>
    </row>
    <row r="2018" spans="1:5" x14ac:dyDescent="0.25">
      <c r="A2018" s="291"/>
      <c r="B2018" s="294"/>
      <c r="C2018" s="295"/>
      <c r="D2018" s="297"/>
      <c r="E2018" s="173" t="s">
        <v>1054</v>
      </c>
    </row>
    <row r="2019" spans="1:5" x14ac:dyDescent="0.25">
      <c r="A2019" s="166" t="s">
        <v>2041</v>
      </c>
      <c r="B2019" s="281"/>
      <c r="C2019" s="282"/>
      <c r="D2019" s="157" t="s">
        <v>44</v>
      </c>
      <c r="E2019" s="167"/>
    </row>
    <row r="2020" spans="1:5" x14ac:dyDescent="0.25">
      <c r="A2020" s="290" t="s">
        <v>2042</v>
      </c>
      <c r="B2020" s="292" t="s">
        <v>1962</v>
      </c>
      <c r="C2020" s="293"/>
      <c r="D2020" s="296" t="s">
        <v>44</v>
      </c>
      <c r="E2020" s="172" t="s">
        <v>1053</v>
      </c>
    </row>
    <row r="2021" spans="1:5" x14ac:dyDescent="0.25">
      <c r="A2021" s="291"/>
      <c r="B2021" s="294"/>
      <c r="C2021" s="295"/>
      <c r="D2021" s="297"/>
      <c r="E2021" s="173" t="s">
        <v>1054</v>
      </c>
    </row>
    <row r="2022" spans="1:5" x14ac:dyDescent="0.25">
      <c r="A2022" s="298" t="s">
        <v>2043</v>
      </c>
      <c r="B2022" s="300" t="s">
        <v>1986</v>
      </c>
      <c r="C2022" s="301"/>
      <c r="D2022" s="304" t="s">
        <v>44</v>
      </c>
      <c r="E2022" s="170" t="s">
        <v>1053</v>
      </c>
    </row>
    <row r="2023" spans="1:5" x14ac:dyDescent="0.25">
      <c r="A2023" s="299"/>
      <c r="B2023" s="302"/>
      <c r="C2023" s="303"/>
      <c r="D2023" s="305"/>
      <c r="E2023" s="171" t="s">
        <v>1054</v>
      </c>
    </row>
    <row r="2024" spans="1:5" x14ac:dyDescent="0.25">
      <c r="A2024" s="290" t="s">
        <v>2044</v>
      </c>
      <c r="B2024" s="292" t="s">
        <v>2016</v>
      </c>
      <c r="C2024" s="293"/>
      <c r="D2024" s="296" t="s">
        <v>44</v>
      </c>
      <c r="E2024" s="172" t="s">
        <v>1053</v>
      </c>
    </row>
    <row r="2025" spans="1:5" x14ac:dyDescent="0.25">
      <c r="A2025" s="291"/>
      <c r="B2025" s="294"/>
      <c r="C2025" s="295"/>
      <c r="D2025" s="297"/>
      <c r="E2025" s="173" t="s">
        <v>1054</v>
      </c>
    </row>
    <row r="2026" spans="1:5" x14ac:dyDescent="0.25">
      <c r="A2026" s="298" t="s">
        <v>2045</v>
      </c>
      <c r="B2026" s="300" t="s">
        <v>2020</v>
      </c>
      <c r="C2026" s="301"/>
      <c r="D2026" s="304" t="s">
        <v>44</v>
      </c>
      <c r="E2026" s="170" t="s">
        <v>1053</v>
      </c>
    </row>
    <row r="2027" spans="1:5" x14ac:dyDescent="0.25">
      <c r="A2027" s="299"/>
      <c r="B2027" s="302"/>
      <c r="C2027" s="303"/>
      <c r="D2027" s="305"/>
      <c r="E2027" s="171" t="s">
        <v>1054</v>
      </c>
    </row>
    <row r="2028" spans="1:5" x14ac:dyDescent="0.25">
      <c r="A2028" s="290" t="s">
        <v>2046</v>
      </c>
      <c r="B2028" s="292" t="s">
        <v>1962</v>
      </c>
      <c r="C2028" s="293"/>
      <c r="D2028" s="296" t="s">
        <v>44</v>
      </c>
      <c r="E2028" s="172" t="s">
        <v>1053</v>
      </c>
    </row>
    <row r="2029" spans="1:5" x14ac:dyDescent="0.25">
      <c r="A2029" s="291"/>
      <c r="B2029" s="294"/>
      <c r="C2029" s="295"/>
      <c r="D2029" s="297"/>
      <c r="E2029" s="173" t="s">
        <v>1054</v>
      </c>
    </row>
    <row r="2030" spans="1:5" x14ac:dyDescent="0.25">
      <c r="A2030" s="298" t="s">
        <v>2047</v>
      </c>
      <c r="B2030" s="300" t="s">
        <v>1855</v>
      </c>
      <c r="C2030" s="301"/>
      <c r="D2030" s="304" t="s">
        <v>44</v>
      </c>
      <c r="E2030" s="170" t="s">
        <v>1053</v>
      </c>
    </row>
    <row r="2031" spans="1:5" x14ac:dyDescent="0.25">
      <c r="A2031" s="299"/>
      <c r="B2031" s="302"/>
      <c r="C2031" s="303"/>
      <c r="D2031" s="305"/>
      <c r="E2031" s="171" t="s">
        <v>1054</v>
      </c>
    </row>
    <row r="2032" spans="1:5" x14ac:dyDescent="0.25">
      <c r="A2032" s="290" t="s">
        <v>2048</v>
      </c>
      <c r="B2032" s="292" t="s">
        <v>1872</v>
      </c>
      <c r="C2032" s="293"/>
      <c r="D2032" s="296" t="s">
        <v>44</v>
      </c>
      <c r="E2032" s="172" t="s">
        <v>1053</v>
      </c>
    </row>
    <row r="2033" spans="1:5" x14ac:dyDescent="0.25">
      <c r="A2033" s="291"/>
      <c r="B2033" s="294"/>
      <c r="C2033" s="295"/>
      <c r="D2033" s="297"/>
      <c r="E2033" s="173" t="s">
        <v>1054</v>
      </c>
    </row>
    <row r="2034" spans="1:5" x14ac:dyDescent="0.25">
      <c r="A2034" s="298" t="s">
        <v>2049</v>
      </c>
      <c r="B2034" s="300" t="s">
        <v>1927</v>
      </c>
      <c r="C2034" s="301"/>
      <c r="D2034" s="304" t="s">
        <v>44</v>
      </c>
      <c r="E2034" s="170" t="s">
        <v>1053</v>
      </c>
    </row>
    <row r="2035" spans="1:5" x14ac:dyDescent="0.25">
      <c r="A2035" s="299"/>
      <c r="B2035" s="302"/>
      <c r="C2035" s="303"/>
      <c r="D2035" s="305"/>
      <c r="E2035" s="171" t="s">
        <v>1054</v>
      </c>
    </row>
    <row r="2036" spans="1:5" x14ac:dyDescent="0.25">
      <c r="A2036" s="290" t="s">
        <v>2050</v>
      </c>
      <c r="B2036" s="292" t="s">
        <v>1962</v>
      </c>
      <c r="C2036" s="293"/>
      <c r="D2036" s="296" t="s">
        <v>44</v>
      </c>
      <c r="E2036" s="172" t="s">
        <v>1053</v>
      </c>
    </row>
    <row r="2037" spans="1:5" x14ac:dyDescent="0.25">
      <c r="A2037" s="291"/>
      <c r="B2037" s="294"/>
      <c r="C2037" s="295"/>
      <c r="D2037" s="297"/>
      <c r="E2037" s="173" t="s">
        <v>1054</v>
      </c>
    </row>
    <row r="2038" spans="1:5" x14ac:dyDescent="0.25">
      <c r="A2038" s="298" t="s">
        <v>1478</v>
      </c>
      <c r="B2038" s="300" t="s">
        <v>1980</v>
      </c>
      <c r="C2038" s="301"/>
      <c r="D2038" s="304" t="s">
        <v>44</v>
      </c>
      <c r="E2038" s="170" t="s">
        <v>1053</v>
      </c>
    </row>
    <row r="2039" spans="1:5" x14ac:dyDescent="0.25">
      <c r="A2039" s="299"/>
      <c r="B2039" s="302"/>
      <c r="C2039" s="303"/>
      <c r="D2039" s="305"/>
      <c r="E2039" s="171" t="s">
        <v>1054</v>
      </c>
    </row>
    <row r="2040" spans="1:5" x14ac:dyDescent="0.25">
      <c r="A2040" s="290" t="s">
        <v>2051</v>
      </c>
      <c r="B2040" s="292" t="s">
        <v>1986</v>
      </c>
      <c r="C2040" s="293"/>
      <c r="D2040" s="296" t="s">
        <v>44</v>
      </c>
      <c r="E2040" s="172" t="s">
        <v>1053</v>
      </c>
    </row>
    <row r="2041" spans="1:5" x14ac:dyDescent="0.25">
      <c r="A2041" s="291"/>
      <c r="B2041" s="294"/>
      <c r="C2041" s="295"/>
      <c r="D2041" s="297"/>
      <c r="E2041" s="173" t="s">
        <v>1054</v>
      </c>
    </row>
    <row r="2042" spans="1:5" x14ac:dyDescent="0.25">
      <c r="A2042" s="298" t="s">
        <v>2052</v>
      </c>
      <c r="B2042" s="300" t="s">
        <v>2008</v>
      </c>
      <c r="C2042" s="301"/>
      <c r="D2042" s="304" t="s">
        <v>44</v>
      </c>
      <c r="E2042" s="170" t="s">
        <v>1053</v>
      </c>
    </row>
    <row r="2043" spans="1:5" x14ac:dyDescent="0.25">
      <c r="A2043" s="299"/>
      <c r="B2043" s="302"/>
      <c r="C2043" s="303"/>
      <c r="D2043" s="305"/>
      <c r="E2043" s="171" t="s">
        <v>1054</v>
      </c>
    </row>
    <row r="2044" spans="1:5" x14ac:dyDescent="0.25">
      <c r="A2044" s="290" t="s">
        <v>2053</v>
      </c>
      <c r="B2044" s="292" t="s">
        <v>1830</v>
      </c>
      <c r="C2044" s="293"/>
      <c r="D2044" s="296" t="s">
        <v>44</v>
      </c>
      <c r="E2044" s="172" t="s">
        <v>1053</v>
      </c>
    </row>
    <row r="2045" spans="1:5" x14ac:dyDescent="0.25">
      <c r="A2045" s="291"/>
      <c r="B2045" s="294"/>
      <c r="C2045" s="295"/>
      <c r="D2045" s="297"/>
      <c r="E2045" s="173" t="s">
        <v>1054</v>
      </c>
    </row>
    <row r="2046" spans="1:5" x14ac:dyDescent="0.25">
      <c r="A2046" s="298" t="s">
        <v>2054</v>
      </c>
      <c r="B2046" s="300" t="s">
        <v>1855</v>
      </c>
      <c r="C2046" s="301"/>
      <c r="D2046" s="304" t="s">
        <v>44</v>
      </c>
      <c r="E2046" s="170" t="s">
        <v>1053</v>
      </c>
    </row>
    <row r="2047" spans="1:5" x14ac:dyDescent="0.25">
      <c r="A2047" s="299"/>
      <c r="B2047" s="302"/>
      <c r="C2047" s="303"/>
      <c r="D2047" s="305"/>
      <c r="E2047" s="171" t="s">
        <v>1054</v>
      </c>
    </row>
    <row r="2048" spans="1:5" x14ac:dyDescent="0.25">
      <c r="A2048" s="290" t="s">
        <v>2020</v>
      </c>
      <c r="B2048" s="292"/>
      <c r="C2048" s="293"/>
      <c r="D2048" s="296" t="s">
        <v>44</v>
      </c>
      <c r="E2048" s="172" t="s">
        <v>1053</v>
      </c>
    </row>
    <row r="2049" spans="1:5" x14ac:dyDescent="0.25">
      <c r="A2049" s="291"/>
      <c r="B2049" s="294"/>
      <c r="C2049" s="295"/>
      <c r="D2049" s="297"/>
      <c r="E2049" s="173" t="s">
        <v>1054</v>
      </c>
    </row>
    <row r="2050" spans="1:5" x14ac:dyDescent="0.25">
      <c r="A2050" s="298" t="s">
        <v>1878</v>
      </c>
      <c r="B2050" s="300"/>
      <c r="C2050" s="301"/>
      <c r="D2050" s="304" t="s">
        <v>44</v>
      </c>
      <c r="E2050" s="170" t="s">
        <v>1053</v>
      </c>
    </row>
    <row r="2051" spans="1:5" ht="14.4" thickBot="1" x14ac:dyDescent="0.3">
      <c r="A2051" s="306"/>
      <c r="B2051" s="307"/>
      <c r="C2051" s="308"/>
      <c r="D2051" s="309"/>
      <c r="E2051" s="174" t="s">
        <v>1054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S6" sqref="S6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x14ac:dyDescent="0.6">
      <c r="K1" s="310" t="s">
        <v>48</v>
      </c>
      <c r="L1" s="310"/>
    </row>
    <row r="2" spans="1:12" x14ac:dyDescent="0.6">
      <c r="A2" s="311" t="s">
        <v>49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x14ac:dyDescent="0.6">
      <c r="A3" s="311" t="str">
        <f>'1.สรุปรายงานการส่งงบ '!A3:H3</f>
        <v xml:space="preserve">สำหรับเดือน สิงหาคม 2567  ปีงบประมาณ 2567 (ข้อมูล ณ วันที่ 26 กันยายน 2567  เวลา 09.30 น.) 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2" x14ac:dyDescent="0.6">
      <c r="A4" s="312" t="s">
        <v>50</v>
      </c>
      <c r="B4" s="312"/>
      <c r="C4" s="312" t="s">
        <v>51</v>
      </c>
      <c r="D4" s="312"/>
      <c r="E4" s="312" t="s">
        <v>52</v>
      </c>
      <c r="F4" s="312"/>
      <c r="G4" s="313" t="s">
        <v>53</v>
      </c>
      <c r="H4" s="313"/>
      <c r="I4" s="313" t="s">
        <v>54</v>
      </c>
      <c r="J4" s="313"/>
      <c r="K4" s="313" t="s">
        <v>55</v>
      </c>
      <c r="L4" s="313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30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30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35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35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30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30</v>
      </c>
      <c r="C12" s="10" t="s">
        <v>86</v>
      </c>
      <c r="D12" s="49">
        <v>35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40</v>
      </c>
      <c r="G13" s="4"/>
      <c r="H13" s="258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43.75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40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40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35</v>
      </c>
    </row>
    <row r="18" spans="1:12" ht="21.6" thickBot="1" x14ac:dyDescent="0.65">
      <c r="A18" s="8" t="s">
        <v>89</v>
      </c>
      <c r="B18" s="9">
        <f>AVERAGE(B6:B17)</f>
        <v>44.583333333333336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47.142857142857146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50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48.75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J3" sqref="J3:J4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9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3.19921875" style="202" hidden="1" customWidth="1"/>
    <col min="9" max="9" width="11.3984375" style="188" bestFit="1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37" t="s">
        <v>480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190" t="s">
        <v>481</v>
      </c>
    </row>
    <row r="2" spans="1:18" ht="24" customHeight="1" x14ac:dyDescent="0.7">
      <c r="A2" s="338" t="str">
        <f>'1.สรุปรายงานการส่งงบ '!A3:H3</f>
        <v xml:space="preserve">สำหรับเดือน สิงหาคม 2567  ปีงบประมาณ 2567 (ข้อมูล ณ วันที่ 26 กันยายน 2567  เวลา 09.30 น.) 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73"/>
      <c r="N2" s="74"/>
      <c r="O2" s="74"/>
      <c r="P2" s="74"/>
    </row>
    <row r="3" spans="1:18" s="191" customFormat="1" ht="36.75" customHeight="1" x14ac:dyDescent="0.25">
      <c r="A3" s="330" t="s">
        <v>45</v>
      </c>
      <c r="B3" s="330" t="s">
        <v>124</v>
      </c>
      <c r="C3" s="330" t="s">
        <v>125</v>
      </c>
      <c r="D3" s="330" t="s">
        <v>126</v>
      </c>
      <c r="E3" s="330" t="s">
        <v>56</v>
      </c>
      <c r="F3" s="330" t="s">
        <v>127</v>
      </c>
      <c r="G3" s="330" t="s">
        <v>128</v>
      </c>
      <c r="H3" s="332" t="s">
        <v>129</v>
      </c>
      <c r="I3" s="330" t="s">
        <v>130</v>
      </c>
      <c r="J3" s="327" t="s">
        <v>131</v>
      </c>
      <c r="K3" s="328" t="s">
        <v>132</v>
      </c>
      <c r="L3" s="318" t="s">
        <v>476</v>
      </c>
      <c r="M3" s="318" t="s">
        <v>4</v>
      </c>
      <c r="N3" s="315" t="s">
        <v>133</v>
      </c>
      <c r="O3" s="316"/>
      <c r="P3" s="317"/>
      <c r="Q3" s="320" t="s">
        <v>5</v>
      </c>
      <c r="R3" s="314" t="s">
        <v>479</v>
      </c>
    </row>
    <row r="4" spans="1:18" s="191" customFormat="1" ht="55.8" customHeight="1" x14ac:dyDescent="0.25">
      <c r="A4" s="331"/>
      <c r="B4" s="331"/>
      <c r="C4" s="331"/>
      <c r="D4" s="331"/>
      <c r="E4" s="331"/>
      <c r="F4" s="331"/>
      <c r="G4" s="331"/>
      <c r="H4" s="333"/>
      <c r="I4" s="331"/>
      <c r="J4" s="327"/>
      <c r="K4" s="329"/>
      <c r="L4" s="319"/>
      <c r="M4" s="319"/>
      <c r="N4" s="75" t="s">
        <v>134</v>
      </c>
      <c r="O4" s="75" t="s">
        <v>135</v>
      </c>
      <c r="P4" s="75" t="s">
        <v>47</v>
      </c>
      <c r="Q4" s="320"/>
      <c r="R4" s="314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1689340.19</v>
      </c>
      <c r="K6" s="210">
        <f>บึงกาฬ!AM10</f>
        <v>172200.33999999985</v>
      </c>
      <c r="L6" s="211">
        <f>บึงกาฬ!AN10</f>
        <v>5611649.5700000003</v>
      </c>
      <c r="M6" s="211">
        <f>บึงกาฬ!AO10</f>
        <v>5616297.9799999995</v>
      </c>
      <c r="N6" s="3"/>
      <c r="O6" s="3"/>
      <c r="P6" s="3"/>
      <c r="Q6" s="77">
        <f>L6-M6</f>
        <v>-4648.4099999992177</v>
      </c>
      <c r="R6" s="78">
        <f>L6/H6</f>
        <v>685.60165791081249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481762.21</v>
      </c>
      <c r="K7" s="210">
        <f>บึงกาฬ!AM11</f>
        <v>250066.44999999995</v>
      </c>
      <c r="L7" s="211">
        <f>บึงกาฬ!AN11</f>
        <v>3260944.4600000004</v>
      </c>
      <c r="M7" s="211">
        <f>บึงกาฬ!AO11</f>
        <v>3274288.86</v>
      </c>
      <c r="N7" s="3"/>
      <c r="O7" s="3"/>
      <c r="P7" s="3"/>
      <c r="Q7" s="77">
        <f t="shared" ref="Q7:Q70" si="0">L7-M7</f>
        <v>-13344.399999999441</v>
      </c>
      <c r="R7" s="78">
        <f t="shared" ref="R7:R70" si="1">L7/H7</f>
        <v>752.75726223453375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1223264.6000000001</v>
      </c>
      <c r="K8" s="210">
        <f>บึงกาฬ!AM12</f>
        <v>608688.33999999985</v>
      </c>
      <c r="L8" s="211">
        <f>บึงกาฬ!AN12</f>
        <v>3519235.5100000002</v>
      </c>
      <c r="M8" s="211">
        <f>บึงกาฬ!AO12</f>
        <v>4068171.86</v>
      </c>
      <c r="N8" s="3"/>
      <c r="O8" s="3"/>
      <c r="P8" s="3"/>
      <c r="Q8" s="77">
        <f t="shared" si="0"/>
        <v>-548936.34999999963</v>
      </c>
      <c r="R8" s="78">
        <f t="shared" si="1"/>
        <v>1178.1839671911619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971020.17</v>
      </c>
      <c r="K9" s="210">
        <f>บึงกาฬ!AM13</f>
        <v>1028560.17</v>
      </c>
      <c r="L9" s="211">
        <f>บึงกาฬ!AN13</f>
        <v>4157119.79</v>
      </c>
      <c r="M9" s="211">
        <f>บึงกาฬ!AO13</f>
        <v>3426977</v>
      </c>
      <c r="N9" s="3"/>
      <c r="O9" s="3"/>
      <c r="P9" s="3"/>
      <c r="Q9" s="77">
        <f t="shared" si="0"/>
        <v>730142.79</v>
      </c>
      <c r="R9" s="78">
        <f t="shared" si="1"/>
        <v>1832.1374129572498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1606487.57</v>
      </c>
      <c r="K10" s="210">
        <f>บึงกาฬ!AM14</f>
        <v>1195454.1300000001</v>
      </c>
      <c r="L10" s="211">
        <f>บึงกาฬ!AN14</f>
        <v>4633487.0599999996</v>
      </c>
      <c r="M10" s="211">
        <f>บึงกาฬ!AO14</f>
        <v>4673706.68</v>
      </c>
      <c r="N10" s="3"/>
      <c r="O10" s="3"/>
      <c r="P10" s="3"/>
      <c r="Q10" s="77">
        <f t="shared" si="0"/>
        <v>-40219.620000000112</v>
      </c>
      <c r="R10" s="78">
        <f t="shared" si="1"/>
        <v>677.80676711527201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1115117.2</v>
      </c>
      <c r="K11" s="210">
        <f>บึงกาฬ!AM15</f>
        <v>247835.39999999991</v>
      </c>
      <c r="L11" s="211">
        <f>บึงกาฬ!AN15</f>
        <v>4783990.6500000004</v>
      </c>
      <c r="M11" s="211">
        <f>บึงกาฬ!AO15</f>
        <v>4560100.66</v>
      </c>
      <c r="N11" s="3"/>
      <c r="O11" s="3"/>
      <c r="P11" s="3"/>
      <c r="Q11" s="77">
        <f t="shared" si="0"/>
        <v>223889.99000000022</v>
      </c>
      <c r="R11" s="78">
        <f t="shared" si="1"/>
        <v>888.88715161649952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188175.78</v>
      </c>
      <c r="K12" s="210">
        <f>บึงกาฬ!AM16</f>
        <v>303070.33000000007</v>
      </c>
      <c r="L12" s="211">
        <f>บึงกาฬ!AN16</f>
        <v>2386884.59</v>
      </c>
      <c r="M12" s="211">
        <f>บึงกาฬ!AO16</f>
        <v>2496598.11</v>
      </c>
      <c r="N12" s="3"/>
      <c r="O12" s="3"/>
      <c r="P12" s="3"/>
      <c r="Q12" s="77">
        <f t="shared" si="0"/>
        <v>-109713.52000000002</v>
      </c>
      <c r="R12" s="78">
        <f t="shared" si="1"/>
        <v>429.2185919798597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373993.2</v>
      </c>
      <c r="K13" s="210">
        <f>บึงกาฬ!AM17</f>
        <v>665656.52999999991</v>
      </c>
      <c r="L13" s="211">
        <f>บึงกาฬ!AN17</f>
        <v>3304740.9600000004</v>
      </c>
      <c r="M13" s="211">
        <f>บึงกาฬ!AO17</f>
        <v>2769373.37</v>
      </c>
      <c r="N13" s="3"/>
      <c r="O13" s="3"/>
      <c r="P13" s="3"/>
      <c r="Q13" s="77">
        <f t="shared" si="0"/>
        <v>535367.59000000032</v>
      </c>
      <c r="R13" s="78">
        <f t="shared" si="1"/>
        <v>831.17227364185123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816071.28</v>
      </c>
      <c r="K14" s="210">
        <f>บึงกาฬ!AM18</f>
        <v>923371.74</v>
      </c>
      <c r="L14" s="211">
        <f>บึงกาฬ!AN18</f>
        <v>3111535.52</v>
      </c>
      <c r="M14" s="211">
        <f>บึงกาฬ!AO18</f>
        <v>3095822.2</v>
      </c>
      <c r="N14" s="3"/>
      <c r="O14" s="3"/>
      <c r="P14" s="3"/>
      <c r="Q14" s="77">
        <f t="shared" si="0"/>
        <v>15713.319999999832</v>
      </c>
      <c r="R14" s="78">
        <f t="shared" si="1"/>
        <v>1169.310605035701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858973.42</v>
      </c>
      <c r="K15" s="210">
        <f>บึงกาฬ!AM19</f>
        <v>81525.04999999993</v>
      </c>
      <c r="L15" s="211">
        <f>บึงกาฬ!AN19</f>
        <v>3710069.9899999998</v>
      </c>
      <c r="M15" s="211">
        <f>บึงกาฬ!AO19</f>
        <v>4157802.59</v>
      </c>
      <c r="N15" s="3"/>
      <c r="O15" s="3"/>
      <c r="P15" s="3"/>
      <c r="Q15" s="77">
        <f t="shared" si="0"/>
        <v>-447732.60000000009</v>
      </c>
      <c r="R15" s="78">
        <f t="shared" si="1"/>
        <v>899.19292050412014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495407.21</v>
      </c>
      <c r="K16" s="210">
        <f>บึงกาฬ!AM20</f>
        <v>473666.14</v>
      </c>
      <c r="L16" s="211">
        <f>บึงกาฬ!AN20</f>
        <v>5097056.0199999996</v>
      </c>
      <c r="M16" s="211">
        <f>บึงกาฬ!AO20</f>
        <v>5040284.4799999995</v>
      </c>
      <c r="N16" s="3"/>
      <c r="O16" s="3"/>
      <c r="P16" s="3"/>
      <c r="Q16" s="77">
        <f t="shared" si="0"/>
        <v>56771.540000000037</v>
      </c>
      <c r="R16" s="78">
        <f t="shared" si="1"/>
        <v>720.43194628975255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109974.95</v>
      </c>
      <c r="K17" s="210">
        <f>บึงกาฬ!AM21</f>
        <v>9149.0599999999686</v>
      </c>
      <c r="L17" s="211">
        <f>บึงกาฬ!AN21</f>
        <v>4143993.4600000004</v>
      </c>
      <c r="M17" s="211">
        <f>บึงกาฬ!AO21</f>
        <v>3953811.84</v>
      </c>
      <c r="N17" s="3"/>
      <c r="O17" s="3"/>
      <c r="P17" s="3"/>
      <c r="Q17" s="77">
        <f t="shared" si="0"/>
        <v>190181.62000000058</v>
      </c>
      <c r="R17" s="78">
        <f t="shared" si="1"/>
        <v>987.84111084624567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780341.96</v>
      </c>
      <c r="K18" s="210">
        <f>บึงกาฬ!AM22</f>
        <v>774913.55999999982</v>
      </c>
      <c r="L18" s="211">
        <f>บึงกาฬ!AN22</f>
        <v>3906151.37</v>
      </c>
      <c r="M18" s="211">
        <f>บึงกาฬ!AO22</f>
        <v>4190584.08</v>
      </c>
      <c r="N18" s="3"/>
      <c r="O18" s="3"/>
      <c r="P18" s="3"/>
      <c r="Q18" s="77">
        <f t="shared" si="0"/>
        <v>-284432.70999999996</v>
      </c>
      <c r="R18" s="78">
        <f t="shared" si="1"/>
        <v>985.65515266212469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884026.36</v>
      </c>
      <c r="K19" s="210">
        <f>บึงกาฬ!AM23</f>
        <v>486346.94999999995</v>
      </c>
      <c r="L19" s="211">
        <f>บึงกาฬ!AN23</f>
        <v>2171921.1</v>
      </c>
      <c r="M19" s="211">
        <f>บึงกาฬ!AO23</f>
        <v>2405007.4300000002</v>
      </c>
      <c r="N19" s="3"/>
      <c r="O19" s="3"/>
      <c r="P19" s="3"/>
      <c r="Q19" s="77">
        <f t="shared" si="0"/>
        <v>-233086.33000000007</v>
      </c>
      <c r="R19" s="78">
        <f t="shared" si="1"/>
        <v>1835.9434488588336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11593956.100000001</v>
      </c>
      <c r="K20" s="215">
        <f>SUM(K5:K19)</f>
        <v>7220504.1899999985</v>
      </c>
      <c r="L20" s="215">
        <f>SUM(L5:L19)</f>
        <v>53798780.050000004</v>
      </c>
      <c r="M20" s="215">
        <f>SUM(M5:M19)</f>
        <v>53728827.139999993</v>
      </c>
      <c r="N20" s="213">
        <v>14</v>
      </c>
      <c r="O20" s="213">
        <v>14</v>
      </c>
      <c r="P20" s="213">
        <f>N20-O20</f>
        <v>0</v>
      </c>
      <c r="Q20" s="77">
        <f t="shared" si="0"/>
        <v>69952.910000011325</v>
      </c>
      <c r="R20" s="78">
        <f>L20/H20</f>
        <v>857.61075146259429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813758.42</v>
      </c>
      <c r="K22" s="210">
        <f>บึงกาฬ!AM24</f>
        <v>830346.54</v>
      </c>
      <c r="L22" s="211">
        <f>บึงกาฬ!AN24</f>
        <v>5505277.4900000002</v>
      </c>
      <c r="M22" s="211">
        <f>บึงกาฬ!AO24</f>
        <v>4839979.26</v>
      </c>
      <c r="N22" s="3"/>
      <c r="O22" s="3"/>
      <c r="P22" s="3"/>
      <c r="Q22" s="77">
        <f t="shared" si="0"/>
        <v>665298.23000000045</v>
      </c>
      <c r="R22" s="78">
        <f t="shared" si="1"/>
        <v>893.13392115509419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1073280.5</v>
      </c>
      <c r="K23" s="210">
        <f>บึงกาฬ!AM25</f>
        <v>1140497.8599999999</v>
      </c>
      <c r="L23" s="211">
        <f>บึงกาฬ!AN25</f>
        <v>4656185.1400000006</v>
      </c>
      <c r="M23" s="211">
        <f>บึงกาฬ!AO25</f>
        <v>5612674.0499999998</v>
      </c>
      <c r="N23" s="3"/>
      <c r="O23" s="3"/>
      <c r="P23" s="3"/>
      <c r="Q23" s="77">
        <f t="shared" si="0"/>
        <v>-956488.90999999922</v>
      </c>
      <c r="R23" s="78">
        <f t="shared" si="1"/>
        <v>1073.5958358312198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1115611.6499999999</v>
      </c>
      <c r="K24" s="210">
        <f>บึงกาฬ!AM26</f>
        <v>1528395.5099999998</v>
      </c>
      <c r="L24" s="211">
        <f>บึงกาฬ!AN26</f>
        <v>1440584.1</v>
      </c>
      <c r="M24" s="211">
        <f>บึงกาฬ!AO26</f>
        <v>1642530.76</v>
      </c>
      <c r="N24" s="3"/>
      <c r="O24" s="3"/>
      <c r="P24" s="3"/>
      <c r="Q24" s="77">
        <f t="shared" si="0"/>
        <v>-201946.65999999992</v>
      </c>
      <c r="R24" s="78">
        <f t="shared" si="1"/>
        <v>389.87391069012182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790876.2</v>
      </c>
      <c r="K25" s="210">
        <f>บึงกาฬ!AM27</f>
        <v>499773.93999999994</v>
      </c>
      <c r="L25" s="211">
        <f>บึงกาฬ!AN27</f>
        <v>3815401.08</v>
      </c>
      <c r="M25" s="211">
        <f>บึงกาฬ!AO27</f>
        <v>3872518.4</v>
      </c>
      <c r="N25" s="3"/>
      <c r="O25" s="3"/>
      <c r="P25" s="3"/>
      <c r="Q25" s="77">
        <f t="shared" si="0"/>
        <v>-57117.319999999832</v>
      </c>
      <c r="R25" s="78">
        <f t="shared" si="1"/>
        <v>891.24061667834621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441744.79</v>
      </c>
      <c r="K26" s="210">
        <f>บึงกาฬ!AM28</f>
        <v>595674.38</v>
      </c>
      <c r="L26" s="211">
        <f>บึงกาฬ!AN28</f>
        <v>3057944.61</v>
      </c>
      <c r="M26" s="211">
        <f>บึงกาฬ!AO28</f>
        <v>2801547.77</v>
      </c>
      <c r="N26" s="3"/>
      <c r="O26" s="3"/>
      <c r="P26" s="3"/>
      <c r="Q26" s="77">
        <f t="shared" si="0"/>
        <v>256396.83999999985</v>
      </c>
      <c r="R26" s="78">
        <f t="shared" si="1"/>
        <v>1143.1568635514018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441811.06</v>
      </c>
      <c r="K27" s="210">
        <f>บึงกาฬ!AM29</f>
        <v>173390.59999999998</v>
      </c>
      <c r="L27" s="211">
        <f>บึงกาฬ!AN29</f>
        <v>2870144.62</v>
      </c>
      <c r="M27" s="211">
        <f>บึงกาฬ!AO29</f>
        <v>2996322.7700000005</v>
      </c>
      <c r="N27" s="3"/>
      <c r="O27" s="3"/>
      <c r="P27" s="3"/>
      <c r="Q27" s="77">
        <f t="shared" si="0"/>
        <v>-126178.15000000037</v>
      </c>
      <c r="R27" s="78">
        <f t="shared" si="1"/>
        <v>897.48111944965603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950875.98</v>
      </c>
      <c r="K28" s="210">
        <f>บึงกาฬ!AM30</f>
        <v>830519.56</v>
      </c>
      <c r="L28" s="211">
        <f>บึงกาฬ!AN30</f>
        <v>2255108.75</v>
      </c>
      <c r="M28" s="211">
        <f>บึงกาฬ!AO30</f>
        <v>2790868.1899999995</v>
      </c>
      <c r="N28" s="3"/>
      <c r="O28" s="3"/>
      <c r="P28" s="3"/>
      <c r="Q28" s="77">
        <f t="shared" si="0"/>
        <v>-535759.43999999948</v>
      </c>
      <c r="R28" s="78">
        <f t="shared" si="1"/>
        <v>1217.0041824069078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87141.06</v>
      </c>
      <c r="K29" s="210">
        <f>บึงกาฬ!AM31</f>
        <v>-323187.53000000003</v>
      </c>
      <c r="L29" s="211">
        <f>บึงกาฬ!AN31</f>
        <v>3486147.4699999997</v>
      </c>
      <c r="M29" s="211">
        <f>บึงกาฬ!AO31</f>
        <v>4063955.58</v>
      </c>
      <c r="N29" s="3"/>
      <c r="O29" s="3"/>
      <c r="P29" s="3"/>
      <c r="Q29" s="77">
        <f t="shared" si="0"/>
        <v>-577808.11000000034</v>
      </c>
      <c r="R29" s="78">
        <f t="shared" si="1"/>
        <v>1228.8147585477616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468623.76</v>
      </c>
      <c r="K30" s="210">
        <f>บึงกาฬ!AM32</f>
        <v>120351.76000000001</v>
      </c>
      <c r="L30" s="211">
        <f>บึงกาฬ!AN32</f>
        <v>4513616.54</v>
      </c>
      <c r="M30" s="211">
        <f>บึงกาฬ!AO32</f>
        <v>5135378.5</v>
      </c>
      <c r="N30" s="3"/>
      <c r="O30" s="3"/>
      <c r="P30" s="3"/>
      <c r="Q30" s="77">
        <f t="shared" si="0"/>
        <v>-621761.96</v>
      </c>
      <c r="R30" s="78">
        <f t="shared" si="1"/>
        <v>649.53468700532449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207899.1</v>
      </c>
      <c r="K31" s="210">
        <f>บึงกาฬ!AM33</f>
        <v>229560.93</v>
      </c>
      <c r="L31" s="211">
        <f>บึงกาฬ!AN33</f>
        <v>1824086.8699999999</v>
      </c>
      <c r="M31" s="211">
        <f>บึงกาฬ!AO33</f>
        <v>2021416.9</v>
      </c>
      <c r="N31" s="3"/>
      <c r="O31" s="3"/>
      <c r="P31" s="3"/>
      <c r="Q31" s="77">
        <f t="shared" si="0"/>
        <v>-197330.03000000003</v>
      </c>
      <c r="R31" s="78">
        <f t="shared" si="1"/>
        <v>347.77633365109625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805071.2</v>
      </c>
      <c r="K32" s="210">
        <f>บึงกาฬ!AM34</f>
        <v>388599.69999999995</v>
      </c>
      <c r="L32" s="211">
        <f>บึงกาฬ!AN34</f>
        <v>2025760.7</v>
      </c>
      <c r="M32" s="211">
        <f>บึงกาฬ!AO34</f>
        <v>2202346.66</v>
      </c>
      <c r="N32" s="3"/>
      <c r="O32" s="3"/>
      <c r="P32" s="3"/>
      <c r="Q32" s="77">
        <f t="shared" si="0"/>
        <v>-176585.9600000002</v>
      </c>
      <c r="R32" s="78">
        <f t="shared" si="1"/>
        <v>412.07499999999999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152586.76</v>
      </c>
      <c r="K33" s="210">
        <f>บึงกาฬ!AM35</f>
        <v>153391.21000000002</v>
      </c>
      <c r="L33" s="211">
        <f>บึงกาฬ!AN35</f>
        <v>2232764.15</v>
      </c>
      <c r="M33" s="211">
        <f>บึงกาฬ!AO35</f>
        <v>2959127.36</v>
      </c>
      <c r="N33" s="3"/>
      <c r="O33" s="3"/>
      <c r="P33" s="3"/>
      <c r="Q33" s="77">
        <f t="shared" si="0"/>
        <v>-726363.21</v>
      </c>
      <c r="R33" s="78">
        <f t="shared" si="1"/>
        <v>1496.4907171581769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7349280.4799999986</v>
      </c>
      <c r="K34" s="215">
        <f>SUM(K21:K33)</f>
        <v>6167314.4599999981</v>
      </c>
      <c r="L34" s="215">
        <f>SUM(L21:L33)</f>
        <v>37683021.520000003</v>
      </c>
      <c r="M34" s="215">
        <f>SUM(M21:M33)</f>
        <v>40938666.199999988</v>
      </c>
      <c r="N34" s="213">
        <v>12</v>
      </c>
      <c r="O34" s="213">
        <v>12</v>
      </c>
      <c r="P34" s="213">
        <f>N34-O34</f>
        <v>0</v>
      </c>
      <c r="Q34" s="77">
        <f t="shared" si="0"/>
        <v>-3255644.6799999848</v>
      </c>
      <c r="R34" s="78">
        <f>L34/H34</f>
        <v>790.96220813567868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556483.22</v>
      </c>
      <c r="K36" s="210">
        <f>บึงกาฬ!AM36</f>
        <v>271963.51999999996</v>
      </c>
      <c r="L36" s="211">
        <f>บึงกาฬ!AN36</f>
        <v>4400063.67</v>
      </c>
      <c r="M36" s="211">
        <f>บึงกาฬ!AO36</f>
        <v>4569114.5</v>
      </c>
      <c r="N36" s="3"/>
      <c r="O36" s="3"/>
      <c r="P36" s="3"/>
      <c r="Q36" s="77">
        <f t="shared" si="0"/>
        <v>-169050.83000000007</v>
      </c>
      <c r="R36" s="78">
        <f t="shared" si="1"/>
        <v>702.54888551812235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229617.4</v>
      </c>
      <c r="K37" s="210">
        <f>บึงกาฬ!AM37</f>
        <v>364917.8</v>
      </c>
      <c r="L37" s="211">
        <f>บึงกาฬ!AN37</f>
        <v>2220889.5700000003</v>
      </c>
      <c r="M37" s="211">
        <f>บึงกาฬ!AO37</f>
        <v>2231452.1399999997</v>
      </c>
      <c r="N37" s="3"/>
      <c r="O37" s="3"/>
      <c r="P37" s="3"/>
      <c r="Q37" s="77">
        <f t="shared" si="0"/>
        <v>-10562.569999999367</v>
      </c>
      <c r="R37" s="78">
        <f t="shared" si="1"/>
        <v>520.48033044293425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371523.58</v>
      </c>
      <c r="K38" s="210">
        <f>บึงกาฬ!AM38</f>
        <v>361921.87</v>
      </c>
      <c r="L38" s="211">
        <f>บึงกาฬ!AN38</f>
        <v>6391877.21</v>
      </c>
      <c r="M38" s="211">
        <f>บึงกาฬ!AO38</f>
        <v>6028212.1599999992</v>
      </c>
      <c r="N38" s="3"/>
      <c r="O38" s="3"/>
      <c r="P38" s="3"/>
      <c r="Q38" s="77">
        <f t="shared" si="0"/>
        <v>363665.05000000075</v>
      </c>
      <c r="R38" s="78">
        <f t="shared" si="1"/>
        <v>1131.1055052203151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115594.41</v>
      </c>
      <c r="K39" s="210">
        <f>บึงกาฬ!AM39</f>
        <v>172794.36000000002</v>
      </c>
      <c r="L39" s="211">
        <f>บึงกาฬ!AN39</f>
        <v>1420847.95</v>
      </c>
      <c r="M39" s="211">
        <f>บึงกาฬ!AO39</f>
        <v>1746440.92</v>
      </c>
      <c r="N39" s="3"/>
      <c r="O39" s="3"/>
      <c r="P39" s="3"/>
      <c r="Q39" s="77">
        <f t="shared" si="0"/>
        <v>-325592.96999999997</v>
      </c>
      <c r="R39" s="78">
        <f t="shared" si="1"/>
        <v>566.30049820645672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171768.01</v>
      </c>
      <c r="K40" s="210">
        <f>บึงกาฬ!AM40</f>
        <v>213884.55000000002</v>
      </c>
      <c r="L40" s="211">
        <f>บึงกาฬ!AN40</f>
        <v>1826624.49</v>
      </c>
      <c r="M40" s="211">
        <f>บึงกาฬ!AO40</f>
        <v>2133313.4899999998</v>
      </c>
      <c r="N40" s="3"/>
      <c r="O40" s="3"/>
      <c r="P40" s="3"/>
      <c r="Q40" s="77">
        <f t="shared" si="0"/>
        <v>-306688.99999999977</v>
      </c>
      <c r="R40" s="78">
        <f t="shared" si="1"/>
        <v>843.70646189376441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178557.36</v>
      </c>
      <c r="K41" s="210">
        <f>บึงกาฬ!AM41</f>
        <v>147236.01999999999</v>
      </c>
      <c r="L41" s="211">
        <f>บึงกาฬ!AN41</f>
        <v>1878495.91</v>
      </c>
      <c r="M41" s="211">
        <f>บึงกาฬ!AO41</f>
        <v>2158583.88</v>
      </c>
      <c r="N41" s="3"/>
      <c r="O41" s="3"/>
      <c r="P41" s="3"/>
      <c r="Q41" s="77">
        <f t="shared" si="0"/>
        <v>-280087.96999999997</v>
      </c>
      <c r="R41" s="78">
        <f t="shared" si="1"/>
        <v>741.02402761341216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452841.28</v>
      </c>
      <c r="K42" s="210">
        <f>บึงกาฬ!AM42</f>
        <v>404334.81000000006</v>
      </c>
      <c r="L42" s="211">
        <f>บึงกาฬ!AN42</f>
        <v>3271727.09</v>
      </c>
      <c r="M42" s="211">
        <f>บึงกาฬ!AO42</f>
        <v>3288476.2</v>
      </c>
      <c r="N42" s="3"/>
      <c r="O42" s="3"/>
      <c r="P42" s="3"/>
      <c r="Q42" s="77">
        <f t="shared" si="0"/>
        <v>-16749.110000000335</v>
      </c>
      <c r="R42" s="78">
        <f t="shared" si="1"/>
        <v>716.85519062226115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190297.43</v>
      </c>
      <c r="K43" s="210">
        <f>บึงกาฬ!AM43</f>
        <v>215416.06999999998</v>
      </c>
      <c r="L43" s="211">
        <f>บึงกาฬ!AN43</f>
        <v>2234887.42</v>
      </c>
      <c r="M43" s="211">
        <f>บึงกาฬ!AO43</f>
        <v>2373543.7400000002</v>
      </c>
      <c r="N43" s="3"/>
      <c r="O43" s="3"/>
      <c r="P43" s="3"/>
      <c r="Q43" s="77">
        <f t="shared" si="0"/>
        <v>-138656.3200000003</v>
      </c>
      <c r="R43" s="78">
        <f t="shared" si="1"/>
        <v>791.11059115044247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500753.86</v>
      </c>
      <c r="K44" s="210">
        <f>บึงกาฬ!AM44</f>
        <v>350047.58999999997</v>
      </c>
      <c r="L44" s="211">
        <f>บึงกาฬ!AN44</f>
        <v>2598570.8500000006</v>
      </c>
      <c r="M44" s="211">
        <f>บึงกาฬ!AO44</f>
        <v>3111953.2600000002</v>
      </c>
      <c r="N44" s="3"/>
      <c r="O44" s="3"/>
      <c r="P44" s="3"/>
      <c r="Q44" s="77">
        <f t="shared" si="0"/>
        <v>-513382.40999999968</v>
      </c>
      <c r="R44" s="78">
        <f t="shared" si="1"/>
        <v>743.08574492422088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161069.01</v>
      </c>
      <c r="K45" s="210">
        <f>บึงกาฬ!AM45</f>
        <v>393176.56999999995</v>
      </c>
      <c r="L45" s="211">
        <f>บึงกาฬ!AN45</f>
        <v>2785270.2800000003</v>
      </c>
      <c r="M45" s="211">
        <f>บึงกาฬ!AO45</f>
        <v>2819537.31</v>
      </c>
      <c r="N45" s="3" t="s">
        <v>198</v>
      </c>
      <c r="O45" s="3"/>
      <c r="P45" s="3"/>
      <c r="Q45" s="77">
        <f t="shared" si="0"/>
        <v>-34267.029999999795</v>
      </c>
      <c r="R45" s="78">
        <f t="shared" si="1"/>
        <v>655.97510127178532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349110.41</v>
      </c>
      <c r="K46" s="210">
        <f>บึงกาฬ!AM46</f>
        <v>276445.00999999995</v>
      </c>
      <c r="L46" s="211">
        <f>บึงกาฬ!AN46</f>
        <v>3080690.58</v>
      </c>
      <c r="M46" s="211">
        <f>บึงกาฬ!AO46</f>
        <v>3037292.0199999996</v>
      </c>
      <c r="N46" s="3"/>
      <c r="O46" s="3"/>
      <c r="P46" s="3"/>
      <c r="Q46" s="77">
        <f t="shared" si="0"/>
        <v>43398.560000000522</v>
      </c>
      <c r="R46" s="78">
        <f t="shared" si="1"/>
        <v>1020.4341106326599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3277615.9699999997</v>
      </c>
      <c r="K47" s="215">
        <f>SUM(K35:K46)</f>
        <v>3172138.1699999995</v>
      </c>
      <c r="L47" s="215">
        <f>SUM(L35:L46)</f>
        <v>32109945.019999996</v>
      </c>
      <c r="M47" s="215">
        <f>SUM(M35:M46)</f>
        <v>33497919.620000001</v>
      </c>
      <c r="N47" s="213">
        <v>11</v>
      </c>
      <c r="O47" s="213">
        <v>11</v>
      </c>
      <c r="P47" s="213">
        <f>N47-O47</f>
        <v>0</v>
      </c>
      <c r="Q47" s="77">
        <f t="shared" si="0"/>
        <v>-1387974.6000000052</v>
      </c>
      <c r="R47" s="78">
        <f>L47/H47</f>
        <v>772.96995787294475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259120.72</v>
      </c>
      <c r="K49" s="210">
        <f>บึงกาฬ!AM47</f>
        <v>519841.9</v>
      </c>
      <c r="L49" s="211">
        <f>บึงกาฬ!AN47</f>
        <v>2779254.4800000004</v>
      </c>
      <c r="M49" s="211">
        <f>บึงกาฬ!AO47</f>
        <v>6174064.0800000001</v>
      </c>
      <c r="N49" s="3"/>
      <c r="O49" s="3"/>
      <c r="P49" s="3"/>
      <c r="Q49" s="77">
        <f t="shared" si="0"/>
        <v>-3394809.5999999996</v>
      </c>
      <c r="R49" s="78">
        <f t="shared" si="1"/>
        <v>983.80689557522135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321439.28999999998</v>
      </c>
      <c r="K50" s="210">
        <f>บึงกาฬ!AM48</f>
        <v>371477.19</v>
      </c>
      <c r="L50" s="211">
        <f>บึงกาฬ!AN48</f>
        <v>2154602.1</v>
      </c>
      <c r="M50" s="211">
        <f>บึงกาฬ!AO48</f>
        <v>2432481.4400000004</v>
      </c>
      <c r="N50" s="3"/>
      <c r="O50" s="3"/>
      <c r="P50" s="3"/>
      <c r="Q50" s="77">
        <f t="shared" si="0"/>
        <v>-277879.34000000032</v>
      </c>
      <c r="R50" s="78">
        <f t="shared" si="1"/>
        <v>564.3274227344159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303171.59999999998</v>
      </c>
      <c r="K51" s="210">
        <f>บึงกาฬ!AM49</f>
        <v>450340.05</v>
      </c>
      <c r="L51" s="211">
        <f>บึงกาฬ!AN49</f>
        <v>1985376.1099999999</v>
      </c>
      <c r="M51" s="211">
        <f>บึงกาฬ!AO49</f>
        <v>2384619.29</v>
      </c>
      <c r="N51" s="3"/>
      <c r="O51" s="3"/>
      <c r="P51" s="3"/>
      <c r="Q51" s="77">
        <f t="shared" si="0"/>
        <v>-399243.18000000017</v>
      </c>
      <c r="R51" s="78">
        <f t="shared" si="1"/>
        <v>972.27037708129274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883731.61</v>
      </c>
      <c r="K52" s="215">
        <f>SUM(K48:K51)</f>
        <v>1341659.1400000001</v>
      </c>
      <c r="L52" s="215">
        <f>SUM(L48:L51)</f>
        <v>6919232.6899999995</v>
      </c>
      <c r="M52" s="215">
        <f>SUM(M48:M51)</f>
        <v>10991164.809999999</v>
      </c>
      <c r="N52" s="213">
        <v>3</v>
      </c>
      <c r="O52" s="213">
        <v>3</v>
      </c>
      <c r="P52" s="213">
        <f>N52-O52</f>
        <v>0</v>
      </c>
      <c r="Q52" s="77">
        <f t="shared" si="0"/>
        <v>-4071932.1199999992</v>
      </c>
      <c r="R52" s="78">
        <f>L52/H52</f>
        <v>796.68770178468617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936028.19</v>
      </c>
      <c r="K54" s="210">
        <f>บึงกาฬ!AM50</f>
        <v>434853.87</v>
      </c>
      <c r="L54" s="211">
        <f>บึงกาฬ!AN50</f>
        <v>3246093.8200000003</v>
      </c>
      <c r="M54" s="211">
        <f>บึงกาฬ!AO50</f>
        <v>3662779.19</v>
      </c>
      <c r="N54" s="3"/>
      <c r="O54" s="3"/>
      <c r="P54" s="3"/>
      <c r="Q54" s="77">
        <f t="shared" si="0"/>
        <v>-416685.36999999965</v>
      </c>
      <c r="R54" s="78">
        <f t="shared" si="1"/>
        <v>1113.2008984910838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688805.84</v>
      </c>
      <c r="K55" s="210">
        <f>บึงกาฬ!AM51</f>
        <v>623134.28999999992</v>
      </c>
      <c r="L55" s="211">
        <f>บึงกาฬ!AN51</f>
        <v>6297750.9399999995</v>
      </c>
      <c r="M55" s="211">
        <f>บึงกาฬ!AO51</f>
        <v>9797904.7600000016</v>
      </c>
      <c r="N55" s="3"/>
      <c r="O55" s="3"/>
      <c r="P55" s="3"/>
      <c r="Q55" s="77">
        <f t="shared" si="0"/>
        <v>-3500153.8200000022</v>
      </c>
      <c r="R55" s="78">
        <f t="shared" si="1"/>
        <v>642.75882220861399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386903.34</v>
      </c>
      <c r="K56" s="210">
        <f>บึงกาฬ!AM52</f>
        <v>405205</v>
      </c>
      <c r="L56" s="211">
        <f>บึงกาฬ!AN52</f>
        <v>3963853.3699999996</v>
      </c>
      <c r="M56" s="211">
        <f>บึงกาฬ!AO52</f>
        <v>3797475.2600000002</v>
      </c>
      <c r="N56" s="3"/>
      <c r="O56" s="3"/>
      <c r="P56" s="3"/>
      <c r="Q56" s="77">
        <f t="shared" si="0"/>
        <v>166378.1099999994</v>
      </c>
      <c r="R56" s="78">
        <f t="shared" si="1"/>
        <v>818.47065248812714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1597945.53</v>
      </c>
      <c r="K57" s="210">
        <f>บึงกาฬ!AM53</f>
        <v>1339914.77</v>
      </c>
      <c r="L57" s="211">
        <f>บึงกาฬ!AN53</f>
        <v>4652360.05</v>
      </c>
      <c r="M57" s="211">
        <f>บึงกาฬ!AO53</f>
        <v>4046363.6799999997</v>
      </c>
      <c r="N57" s="3"/>
      <c r="O57" s="3"/>
      <c r="P57" s="3"/>
      <c r="Q57" s="77">
        <f t="shared" si="0"/>
        <v>605996.37000000011</v>
      </c>
      <c r="R57" s="78">
        <f t="shared" si="1"/>
        <v>829.1498930671894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3609682.9</v>
      </c>
      <c r="K58" s="215">
        <f>SUM(K53:K57)</f>
        <v>2803107.9299999997</v>
      </c>
      <c r="L58" s="215">
        <f>SUM(L53:L57)</f>
        <v>18160058.18</v>
      </c>
      <c r="M58" s="215">
        <f>SUM(M53:M57)</f>
        <v>21304522.890000001</v>
      </c>
      <c r="N58" s="213">
        <v>4</v>
      </c>
      <c r="O58" s="213">
        <v>4</v>
      </c>
      <c r="P58" s="213">
        <f>N58-O58</f>
        <v>0</v>
      </c>
      <c r="Q58" s="77">
        <f t="shared" si="0"/>
        <v>-3144464.7100000009</v>
      </c>
      <c r="R58" s="78">
        <f>L58/H58</f>
        <v>783.84229022790055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1115533.23</v>
      </c>
      <c r="K60" s="218">
        <f>บึงกาฬ!AM54</f>
        <v>676472.55</v>
      </c>
      <c r="L60" s="211">
        <f>บึงกาฬ!AN54</f>
        <v>3620623.55</v>
      </c>
      <c r="M60" s="211">
        <f>บึงกาฬ!AO54</f>
        <v>3751354.64</v>
      </c>
      <c r="N60" s="40"/>
      <c r="O60" s="40"/>
      <c r="P60" s="40"/>
      <c r="Q60" s="80">
        <f t="shared" si="0"/>
        <v>-130731.09000000032</v>
      </c>
      <c r="R60" s="192">
        <f t="shared" si="1"/>
        <v>1272.6269068541301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1466586.68</v>
      </c>
      <c r="K61" s="218">
        <f>บึงกาฬ!AM55</f>
        <v>850049.06999999983</v>
      </c>
      <c r="L61" s="211">
        <f>บึงกาฬ!AN55</f>
        <v>4191658.65</v>
      </c>
      <c r="M61" s="211">
        <f>บึงกาฬ!AO55</f>
        <v>4130817.68</v>
      </c>
      <c r="N61" s="3"/>
      <c r="O61" s="3"/>
      <c r="P61" s="3"/>
      <c r="Q61" s="77">
        <f t="shared" si="0"/>
        <v>60840.969999999739</v>
      </c>
      <c r="R61" s="78">
        <f t="shared" si="1"/>
        <v>877.8342722513089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555589.31999999995</v>
      </c>
      <c r="K62" s="211">
        <f>บึงกาฬ!AM56</f>
        <v>529644.29999999993</v>
      </c>
      <c r="L62" s="211">
        <f>บึงกาฬ!AN56</f>
        <v>3444535.49</v>
      </c>
      <c r="M62" s="211">
        <f>บึงกาฬ!AO56</f>
        <v>3651059.73</v>
      </c>
      <c r="N62" s="3"/>
      <c r="O62" s="3"/>
      <c r="P62" s="3"/>
      <c r="Q62" s="77">
        <f t="shared" si="0"/>
        <v>-206524.23999999976</v>
      </c>
      <c r="R62" s="78">
        <f t="shared" si="1"/>
        <v>1422.186412056152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465915.96</v>
      </c>
      <c r="K63" s="211">
        <f>บึงกาฬ!AM57</f>
        <v>797069.44</v>
      </c>
      <c r="L63" s="211">
        <f>บึงกาฬ!AN57</f>
        <v>3872935.17</v>
      </c>
      <c r="M63" s="211">
        <f>บึงกาฬ!AO57</f>
        <v>3775938.36</v>
      </c>
      <c r="N63" s="3"/>
      <c r="O63" s="3"/>
      <c r="P63" s="3"/>
      <c r="Q63" s="77">
        <f t="shared" si="0"/>
        <v>96996.810000000056</v>
      </c>
      <c r="R63" s="78">
        <f t="shared" si="1"/>
        <v>897.75965924895684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528009.91</v>
      </c>
      <c r="K64" s="211">
        <f>บึงกาฬ!AM58</f>
        <v>266176.47000000003</v>
      </c>
      <c r="L64" s="211">
        <f>บึงกาฬ!AN58</f>
        <v>2958825.19</v>
      </c>
      <c r="M64" s="211">
        <f>บึงกาฬ!AO58</f>
        <v>3399151.09</v>
      </c>
      <c r="N64" s="3"/>
      <c r="O64" s="3"/>
      <c r="P64" s="3"/>
      <c r="Q64" s="77">
        <f t="shared" si="0"/>
        <v>-440325.89999999991</v>
      </c>
      <c r="R64" s="78">
        <f t="shared" si="1"/>
        <v>913.21765123456794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269902.03999999998</v>
      </c>
      <c r="K65" s="211">
        <f>บึงกาฬ!AM59</f>
        <v>243929.49</v>
      </c>
      <c r="L65" s="211">
        <f>บึงกาฬ!AN59</f>
        <v>1553141.2000000002</v>
      </c>
      <c r="M65" s="211">
        <f>บึงกาฬ!AO59</f>
        <v>1453941.37</v>
      </c>
      <c r="N65" s="40"/>
      <c r="O65" s="40"/>
      <c r="P65" s="40"/>
      <c r="Q65" s="80">
        <f t="shared" si="0"/>
        <v>99199.830000000075</v>
      </c>
      <c r="R65" s="192">
        <f t="shared" si="1"/>
        <v>1362.404561403509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4401537.1399999997</v>
      </c>
      <c r="K66" s="215">
        <f>SUM(K60:K65)</f>
        <v>3363341.3200000003</v>
      </c>
      <c r="L66" s="215">
        <f>SUM(L59:L65)</f>
        <v>19641719.25</v>
      </c>
      <c r="M66" s="215">
        <f>SUM(M59:M65)</f>
        <v>20162262.870000001</v>
      </c>
      <c r="N66" s="213">
        <v>6</v>
      </c>
      <c r="O66" s="213">
        <v>6</v>
      </c>
      <c r="P66" s="213">
        <f>N66-O66</f>
        <v>0</v>
      </c>
      <c r="Q66" s="77">
        <f t="shared" si="0"/>
        <v>-520543.62000000104</v>
      </c>
      <c r="R66" s="78">
        <f>L66/H66</f>
        <v>1048.3411213706233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625836.43999999994</v>
      </c>
      <c r="K68" s="210">
        <f>บึงกาฬ!AM60</f>
        <v>160484.05999999994</v>
      </c>
      <c r="L68" s="211">
        <f>บึงกาฬ!AN60</f>
        <v>2814188.87</v>
      </c>
      <c r="M68" s="211">
        <f>บึงกาฬ!AO60</f>
        <v>3442552.83</v>
      </c>
      <c r="N68" s="3"/>
      <c r="O68" s="3"/>
      <c r="P68" s="3"/>
      <c r="Q68" s="77">
        <f t="shared" si="0"/>
        <v>-628363.96</v>
      </c>
      <c r="R68" s="78">
        <f t="shared" si="1"/>
        <v>766.8089564032698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1058173.97</v>
      </c>
      <c r="K69" s="210">
        <f>บึงกาฬ!AM61</f>
        <v>779361.77</v>
      </c>
      <c r="L69" s="211">
        <f>บึงกาฬ!AN61</f>
        <v>4747633.62</v>
      </c>
      <c r="M69" s="211">
        <f>บึงกาฬ!AO61</f>
        <v>4566624.88</v>
      </c>
      <c r="N69" s="3"/>
      <c r="O69" s="3"/>
      <c r="P69" s="3"/>
      <c r="Q69" s="77">
        <f t="shared" si="0"/>
        <v>181008.74000000022</v>
      </c>
      <c r="R69" s="78">
        <f t="shared" si="1"/>
        <v>1361.523837109263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531963.21</v>
      </c>
      <c r="K70" s="210">
        <f>บึงกาฬ!AM62</f>
        <v>170013.67000000004</v>
      </c>
      <c r="L70" s="211">
        <f>บึงกาฬ!AN62</f>
        <v>5061132.79</v>
      </c>
      <c r="M70" s="211">
        <f>บึงกาฬ!AO62</f>
        <v>5128852.5099999988</v>
      </c>
      <c r="N70" s="3"/>
      <c r="O70" s="3"/>
      <c r="P70" s="3"/>
      <c r="Q70" s="77">
        <f t="shared" si="0"/>
        <v>-67719.719999998808</v>
      </c>
      <c r="R70" s="78">
        <f t="shared" si="1"/>
        <v>805.14361915367488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722076.83</v>
      </c>
      <c r="K71" s="210">
        <f>บึงกาฬ!AM63</f>
        <v>174998.18999999994</v>
      </c>
      <c r="L71" s="211">
        <f>บึงกาฬ!AN63</f>
        <v>3146897.74</v>
      </c>
      <c r="M71" s="211">
        <f>บึงกาฬ!AO63</f>
        <v>3383060.01</v>
      </c>
      <c r="N71" s="3"/>
      <c r="O71" s="3"/>
      <c r="P71" s="3"/>
      <c r="Q71" s="77">
        <f t="shared" ref="Q71:Q82" si="2">L71-M71</f>
        <v>-236162.26999999955</v>
      </c>
      <c r="R71" s="78">
        <f t="shared" ref="R71:R82" si="3">L71/H71</f>
        <v>915.86080908032602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551692.44999999995</v>
      </c>
      <c r="K72" s="210">
        <f>บึงกาฬ!AM64</f>
        <v>588743.6</v>
      </c>
      <c r="L72" s="211">
        <f>บึงกาฬ!AN64</f>
        <v>4016121.96</v>
      </c>
      <c r="M72" s="211">
        <f>บึงกาฬ!AO64</f>
        <v>3540565.48</v>
      </c>
      <c r="N72" s="3"/>
      <c r="O72" s="3"/>
      <c r="P72" s="3"/>
      <c r="Q72" s="77">
        <f t="shared" si="2"/>
        <v>475556.48</v>
      </c>
      <c r="R72" s="78">
        <f t="shared" si="3"/>
        <v>1106.6745549738221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828947.47</v>
      </c>
      <c r="K73" s="210">
        <f>บึงกาฬ!AM65</f>
        <v>224861.78000000003</v>
      </c>
      <c r="L73" s="211">
        <f>บึงกาฬ!AN65</f>
        <v>4032728.97</v>
      </c>
      <c r="M73" s="211">
        <f>บึงกาฬ!AO65</f>
        <v>4073298.0700000003</v>
      </c>
      <c r="N73" s="3"/>
      <c r="O73" s="3"/>
      <c r="P73" s="3"/>
      <c r="Q73" s="77">
        <f t="shared" si="2"/>
        <v>-40569.100000000093</v>
      </c>
      <c r="R73" s="78">
        <f t="shared" si="3"/>
        <v>881.85632407609887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4318690.37</v>
      </c>
      <c r="K74" s="215">
        <f>SUM(K67:K73)</f>
        <v>2098463.0700000003</v>
      </c>
      <c r="L74" s="215">
        <f>SUM(L67:L73)</f>
        <v>23818703.949999999</v>
      </c>
      <c r="M74" s="215">
        <f>SUM(M67:M73)</f>
        <v>24134953.779999997</v>
      </c>
      <c r="N74" s="213">
        <v>6</v>
      </c>
      <c r="O74" s="213">
        <v>6</v>
      </c>
      <c r="P74" s="213">
        <f>N74-O74</f>
        <v>0</v>
      </c>
      <c r="Q74" s="77">
        <f>L74-M74</f>
        <v>-316249.82999999821</v>
      </c>
      <c r="R74" s="78">
        <f>L74/H74</f>
        <v>949.67122323671299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1627568.18</v>
      </c>
      <c r="K76" s="210">
        <f>บึงกาฬ!AM66</f>
        <v>1606136.14</v>
      </c>
      <c r="L76" s="210">
        <f>บึงกาฬ!AN66</f>
        <v>3215141.99</v>
      </c>
      <c r="M76" s="210">
        <f>บึงกาฬ!AO66</f>
        <v>3433467.68</v>
      </c>
      <c r="N76" s="3"/>
      <c r="O76" s="3"/>
      <c r="P76" s="3"/>
      <c r="Q76" s="77">
        <f t="shared" si="2"/>
        <v>-218325.68999999994</v>
      </c>
      <c r="R76" s="78">
        <f t="shared" si="3"/>
        <v>558.96070757997222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671355.35</v>
      </c>
      <c r="K77" s="210">
        <f>บึงกาฬ!AM67</f>
        <v>522077.95</v>
      </c>
      <c r="L77" s="210">
        <f>บึงกาฬ!AN67</f>
        <v>2549032.1100000003</v>
      </c>
      <c r="M77" s="210">
        <f>บึงกาฬ!AO67</f>
        <v>2421453.15</v>
      </c>
      <c r="N77" s="3"/>
      <c r="O77" s="3"/>
      <c r="P77" s="3"/>
      <c r="Q77" s="77">
        <f t="shared" si="2"/>
        <v>127578.96000000043</v>
      </c>
      <c r="R77" s="78">
        <f t="shared" si="3"/>
        <v>581.57246406570846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389912.69</v>
      </c>
      <c r="K78" s="210">
        <f>บึงกาฬ!AM68</f>
        <v>256372.29000000004</v>
      </c>
      <c r="L78" s="210">
        <f>บึงกาฬ!AN68</f>
        <v>1740629.43</v>
      </c>
      <c r="M78" s="210">
        <f>บึงกาฬ!AO68</f>
        <v>1535556.77</v>
      </c>
      <c r="N78" s="3"/>
      <c r="O78" s="3"/>
      <c r="P78" s="3"/>
      <c r="Q78" s="77">
        <f t="shared" si="2"/>
        <v>205072.65999999992</v>
      </c>
      <c r="R78" s="78">
        <f t="shared" si="3"/>
        <v>882.22474911302584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596292.98</v>
      </c>
      <c r="K79" s="210">
        <f>บึงกาฬ!AM69</f>
        <v>419452.54999999993</v>
      </c>
      <c r="L79" s="210">
        <f>บึงกาฬ!AN69</f>
        <v>2963872.73</v>
      </c>
      <c r="M79" s="210">
        <f>บึงกาฬ!AO69</f>
        <v>3435894.37</v>
      </c>
      <c r="N79" s="3"/>
      <c r="O79" s="3"/>
      <c r="P79" s="3"/>
      <c r="Q79" s="77">
        <f t="shared" si="2"/>
        <v>-472021.64000000013</v>
      </c>
      <c r="R79" s="78">
        <f t="shared" si="3"/>
        <v>591.94582184941078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385905.06</v>
      </c>
      <c r="K80" s="210">
        <f>บึงกาฬ!AM70</f>
        <v>258900.97999999998</v>
      </c>
      <c r="L80" s="210">
        <f>บึงกาฬ!AN70</f>
        <v>2859978.49</v>
      </c>
      <c r="M80" s="210">
        <f>บึงกาฬ!AO70</f>
        <v>3047858.16</v>
      </c>
      <c r="N80" s="3"/>
      <c r="O80" s="3"/>
      <c r="P80" s="3"/>
      <c r="Q80" s="77">
        <f t="shared" si="2"/>
        <v>-187879.66999999993</v>
      </c>
      <c r="R80" s="78">
        <f t="shared" si="3"/>
        <v>537.79211921775106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3671034.26</v>
      </c>
      <c r="K81" s="215">
        <f>SUM(K75:K80)</f>
        <v>3062939.9099999997</v>
      </c>
      <c r="L81" s="215">
        <f>SUM(L75:L80)</f>
        <v>13328654.75</v>
      </c>
      <c r="M81" s="215">
        <f>SUM(M75:M80)</f>
        <v>13874230.129999999</v>
      </c>
      <c r="N81" s="213">
        <v>5</v>
      </c>
      <c r="O81" s="213">
        <v>5</v>
      </c>
      <c r="P81" s="213">
        <f>N81-O81</f>
        <v>0</v>
      </c>
      <c r="Q81" s="77">
        <f t="shared" si="2"/>
        <v>-545575.37999999896</v>
      </c>
      <c r="R81" s="78">
        <f t="shared" si="3"/>
        <v>594.15391387687782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39105528.829999991</v>
      </c>
      <c r="K82" s="222">
        <f t="shared" si="4"/>
        <v>29229468.189999998</v>
      </c>
      <c r="L82" s="221">
        <f t="shared" si="4"/>
        <v>205460115.41</v>
      </c>
      <c r="M82" s="221">
        <f t="shared" si="4"/>
        <v>218632547.43999997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-13172432.029999971</v>
      </c>
      <c r="R82" s="78">
        <f t="shared" si="3"/>
        <v>821.78458028854038</v>
      </c>
    </row>
    <row r="83" spans="1:18" ht="25.8" customHeight="1" thickTop="1" thickBot="1" x14ac:dyDescent="0.75">
      <c r="A83" s="223"/>
      <c r="B83" s="224"/>
      <c r="C83" s="224"/>
      <c r="D83" s="224"/>
      <c r="E83" s="324" t="s">
        <v>241</v>
      </c>
      <c r="F83" s="325"/>
      <c r="G83" s="326"/>
      <c r="H83" s="225"/>
      <c r="I83" s="223"/>
      <c r="J83" s="263">
        <f>J82/O82</f>
        <v>641074.24311475398</v>
      </c>
      <c r="K83" s="264">
        <f>K82/O82</f>
        <v>479171.60967213113</v>
      </c>
      <c r="L83" s="263">
        <f>L82/O82</f>
        <v>3368198.6132786884</v>
      </c>
      <c r="M83" s="263">
        <f>M82/O82</f>
        <v>3584140.1219672128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741448.07</v>
      </c>
      <c r="K85" s="210">
        <f>อุดรธานี!AP10</f>
        <v>1384741.7</v>
      </c>
      <c r="L85" s="210">
        <f>อุดรธานี!AQ10</f>
        <v>6408149.2899999991</v>
      </c>
      <c r="M85" s="210">
        <f>อุดรธานี!AR10</f>
        <v>6593991.959999999</v>
      </c>
      <c r="N85" s="3"/>
      <c r="O85" s="3"/>
      <c r="P85" s="3"/>
      <c r="Q85" s="77">
        <f t="shared" ref="Q85:Q99" si="5">L85-M85</f>
        <v>-185842.66999999993</v>
      </c>
      <c r="R85" s="78">
        <f t="shared" ref="R85:R99" si="6">L85/H85</f>
        <v>820.61074273274414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2811274.54</v>
      </c>
      <c r="K86" s="210">
        <f>อุดรธานี!AP11</f>
        <v>3014319.3800000004</v>
      </c>
      <c r="L86" s="210">
        <f>อุดรธานี!AQ11</f>
        <v>4833255.5999999996</v>
      </c>
      <c r="M86" s="210">
        <f>อุดรธานี!AR11</f>
        <v>4813172.43</v>
      </c>
      <c r="N86" s="3"/>
      <c r="O86" s="3"/>
      <c r="P86" s="3"/>
      <c r="Q86" s="77">
        <f t="shared" si="5"/>
        <v>20083.169999999925</v>
      </c>
      <c r="R86" s="78">
        <f t="shared" si="6"/>
        <v>899.54505862646556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1031085.21</v>
      </c>
      <c r="K87" s="210">
        <f>อุดรธานี!AP12</f>
        <v>1179678.06</v>
      </c>
      <c r="L87" s="210">
        <f>อุดรธานี!AQ12</f>
        <v>3827954.27</v>
      </c>
      <c r="M87" s="210">
        <f>อุดรธานี!AR12</f>
        <v>3565881.4299999997</v>
      </c>
      <c r="N87" s="3"/>
      <c r="O87" s="3"/>
      <c r="P87" s="3"/>
      <c r="Q87" s="77">
        <f t="shared" si="5"/>
        <v>262072.84000000032</v>
      </c>
      <c r="R87" s="78">
        <f t="shared" si="6"/>
        <v>833.06948204570187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1347617.23</v>
      </c>
      <c r="K88" s="210">
        <f>อุดรธานี!AP13</f>
        <v>2479985.5199999996</v>
      </c>
      <c r="L88" s="210">
        <f>อุดรธานี!AQ13</f>
        <v>9774454.5800000001</v>
      </c>
      <c r="M88" s="210">
        <f>อุดรธานี!AR13</f>
        <v>9154820.6500000004</v>
      </c>
      <c r="N88" s="3"/>
      <c r="O88" s="3"/>
      <c r="P88" s="3"/>
      <c r="Q88" s="77">
        <f t="shared" si="5"/>
        <v>619633.9299999997</v>
      </c>
      <c r="R88" s="78">
        <f t="shared" si="6"/>
        <v>1197.8498259803921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1292381.6000000001</v>
      </c>
      <c r="K89" s="210">
        <f>อุดรธานี!AP14</f>
        <v>2042551.75</v>
      </c>
      <c r="L89" s="210">
        <f>อุดรธานี!AQ14</f>
        <v>6504960.5500000007</v>
      </c>
      <c r="M89" s="210">
        <f>อุดรธานี!AR14</f>
        <v>6546809.5700000003</v>
      </c>
      <c r="N89" s="3"/>
      <c r="O89" s="3"/>
      <c r="P89" s="3"/>
      <c r="Q89" s="77">
        <f t="shared" si="5"/>
        <v>-41849.019999999553</v>
      </c>
      <c r="R89" s="78">
        <f t="shared" si="6"/>
        <v>706.21654000651404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1092734.5900000001</v>
      </c>
      <c r="K90" s="210">
        <f>อุดรธานี!AP15</f>
        <v>1487359.37</v>
      </c>
      <c r="L90" s="210">
        <f>อุดรธานี!AQ15</f>
        <v>3069077.67</v>
      </c>
      <c r="M90" s="210">
        <f>อุดรธานี!AR15</f>
        <v>3164640.82</v>
      </c>
      <c r="N90" s="3"/>
      <c r="O90" s="3"/>
      <c r="P90" s="3"/>
      <c r="Q90" s="77">
        <f t="shared" si="5"/>
        <v>-95563.149999999907</v>
      </c>
      <c r="R90" s="78">
        <f t="shared" si="6"/>
        <v>647.4847405063291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655938.71</v>
      </c>
      <c r="K91" s="210">
        <f>อุดรธานี!AP16</f>
        <v>1158974.95</v>
      </c>
      <c r="L91" s="210">
        <f>อุดรธานี!AQ16</f>
        <v>6671419.7599999998</v>
      </c>
      <c r="M91" s="210">
        <f>อุดรธานี!AR16</f>
        <v>7310559.9799999995</v>
      </c>
      <c r="N91" s="3"/>
      <c r="O91" s="3"/>
      <c r="P91" s="3"/>
      <c r="Q91" s="77">
        <f t="shared" si="5"/>
        <v>-639140.21999999974</v>
      </c>
      <c r="R91" s="78">
        <f t="shared" si="6"/>
        <v>803.10819309016495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778304.13</v>
      </c>
      <c r="K92" s="210">
        <f>อุดรธานี!AP17</f>
        <v>1727497.2499999998</v>
      </c>
      <c r="L92" s="210">
        <f>อุดรธานี!AQ17</f>
        <v>6775242.6099999994</v>
      </c>
      <c r="M92" s="210">
        <f>อุดรธานี!AR17</f>
        <v>7186829.71</v>
      </c>
      <c r="N92" s="3"/>
      <c r="O92" s="3"/>
      <c r="P92" s="3"/>
      <c r="Q92" s="77">
        <f t="shared" si="5"/>
        <v>-411587.10000000056</v>
      </c>
      <c r="R92" s="78">
        <f t="shared" si="6"/>
        <v>743.87819609134817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1508520.76</v>
      </c>
      <c r="K93" s="210">
        <f>อุดรธานี!AP18</f>
        <v>1867577.3499999999</v>
      </c>
      <c r="L93" s="210">
        <f>อุดรธานี!AQ18</f>
        <v>6702446.79</v>
      </c>
      <c r="M93" s="210">
        <f>อุดรธานี!AR18</f>
        <v>6539745.6599999992</v>
      </c>
      <c r="N93" s="3"/>
      <c r="O93" s="3"/>
      <c r="P93" s="3"/>
      <c r="Q93" s="77">
        <f t="shared" si="5"/>
        <v>162701.13000000082</v>
      </c>
      <c r="R93" s="78">
        <f t="shared" si="6"/>
        <v>1052.5199104899498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2017013.83</v>
      </c>
      <c r="K94" s="210">
        <f>อุดรธานี!AP19</f>
        <v>2311757.46</v>
      </c>
      <c r="L94" s="210">
        <f>อุดรธานี!AQ19</f>
        <v>5333781.9800000004</v>
      </c>
      <c r="M94" s="210">
        <f>อุดรธานี!AR19</f>
        <v>5259594.3500000006</v>
      </c>
      <c r="N94" s="3"/>
      <c r="O94" s="3"/>
      <c r="P94" s="3"/>
      <c r="Q94" s="77">
        <f t="shared" si="5"/>
        <v>74187.629999999888</v>
      </c>
      <c r="R94" s="78">
        <f t="shared" si="6"/>
        <v>1020.2337375669473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2163902.14</v>
      </c>
      <c r="K95" s="210">
        <f>อุดรธานี!AP20</f>
        <v>2567368</v>
      </c>
      <c r="L95" s="210">
        <f>อุดรธานี!AQ20</f>
        <v>9550666.3300000001</v>
      </c>
      <c r="M95" s="210">
        <f>อุดรธานี!AR20</f>
        <v>9236666.2599999998</v>
      </c>
      <c r="N95" s="3"/>
      <c r="O95" s="3"/>
      <c r="P95" s="3"/>
      <c r="Q95" s="77">
        <f t="shared" si="5"/>
        <v>314000.0700000003</v>
      </c>
      <c r="R95" s="78">
        <f t="shared" si="6"/>
        <v>890.75418112292482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1372371.14</v>
      </c>
      <c r="K96" s="210">
        <f>อุดรธานี!AP21</f>
        <v>2063495.4899999998</v>
      </c>
      <c r="L96" s="210">
        <f>อุดรธานี!AQ21</f>
        <v>7378368.6099999994</v>
      </c>
      <c r="M96" s="210">
        <f>อุดรธานี!AR21</f>
        <v>7962768.0300000003</v>
      </c>
      <c r="N96" s="3"/>
      <c r="O96" s="3"/>
      <c r="P96" s="3"/>
      <c r="Q96" s="77">
        <f t="shared" si="5"/>
        <v>-584399.42000000086</v>
      </c>
      <c r="R96" s="78">
        <f t="shared" si="6"/>
        <v>807.34966735966725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1604514.13</v>
      </c>
      <c r="K97" s="210">
        <f>อุดรธานี!AP22</f>
        <v>4401083.1100000003</v>
      </c>
      <c r="L97" s="210">
        <f>อุดรธานี!AQ22</f>
        <v>9205080.2899999991</v>
      </c>
      <c r="M97" s="210">
        <f>อุดรธานี!AR22</f>
        <v>10028586.620000001</v>
      </c>
      <c r="N97" s="3"/>
      <c r="O97" s="3"/>
      <c r="P97" s="3"/>
      <c r="Q97" s="77">
        <f t="shared" si="5"/>
        <v>-823506.33000000194</v>
      </c>
      <c r="R97" s="78">
        <f t="shared" si="6"/>
        <v>657.92868915731538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2568712.7799999998</v>
      </c>
      <c r="K98" s="210">
        <f>อุดรธานี!AP23</f>
        <v>2866869.29</v>
      </c>
      <c r="L98" s="210">
        <f>อุดรธานี!AQ23</f>
        <v>6805939.9200000009</v>
      </c>
      <c r="M98" s="210">
        <f>อุดรธานี!AR23</f>
        <v>5637570.8399999989</v>
      </c>
      <c r="N98" s="3"/>
      <c r="O98" s="3"/>
      <c r="P98" s="3"/>
      <c r="Q98" s="77">
        <f t="shared" si="5"/>
        <v>1168369.0800000019</v>
      </c>
      <c r="R98" s="78">
        <f t="shared" si="6"/>
        <v>1064.7590613266584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237626.23</v>
      </c>
      <c r="K99" s="210">
        <f>อุดรธานี!AP24</f>
        <v>579619.76</v>
      </c>
      <c r="L99" s="210">
        <f>อุดรธานี!AQ24</f>
        <v>3049667.28</v>
      </c>
      <c r="M99" s="210">
        <f>อุดรธานี!AR24</f>
        <v>3511548.57</v>
      </c>
      <c r="N99" s="3"/>
      <c r="O99" s="3"/>
      <c r="P99" s="3"/>
      <c r="Q99" s="77">
        <f t="shared" si="5"/>
        <v>-461881.29000000004</v>
      </c>
      <c r="R99" s="78">
        <f t="shared" si="6"/>
        <v>627.76189378344998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788545.96</v>
      </c>
      <c r="K100" s="210">
        <f>อุดรธานี!AP25</f>
        <v>1346599.79</v>
      </c>
      <c r="L100" s="210">
        <f>อุดรธานี!AQ25</f>
        <v>5242363.4800000004</v>
      </c>
      <c r="M100" s="210">
        <f>อุดรธานี!AR25</f>
        <v>5177540.3</v>
      </c>
      <c r="N100" s="3"/>
      <c r="O100" s="3"/>
      <c r="P100" s="3"/>
      <c r="Q100" s="77">
        <f t="shared" ref="Q100:Q162" si="7">L100-M100</f>
        <v>64823.180000000633</v>
      </c>
      <c r="R100" s="78">
        <f t="shared" ref="R100:R162" si="8">L100/H100</f>
        <v>1040.56440651052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776984.46</v>
      </c>
      <c r="K101" s="210">
        <f>อุดรธานี!AP26</f>
        <v>1446358.43</v>
      </c>
      <c r="L101" s="210">
        <f>อุดรธานี!AQ26</f>
        <v>3515106.67</v>
      </c>
      <c r="M101" s="210">
        <f>อุดรธานี!AR26</f>
        <v>3673871.8499999996</v>
      </c>
      <c r="N101" s="3"/>
      <c r="O101" s="3"/>
      <c r="P101" s="3"/>
      <c r="Q101" s="77">
        <f t="shared" si="7"/>
        <v>-158765.1799999997</v>
      </c>
      <c r="R101" s="78">
        <f t="shared" si="8"/>
        <v>699.3845344210107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1677419.25</v>
      </c>
      <c r="K102" s="210">
        <f>อุดรธานี!AP27</f>
        <v>2466606.9700000002</v>
      </c>
      <c r="L102" s="210">
        <f>อุดรธานี!AQ27</f>
        <v>6746866.5999999996</v>
      </c>
      <c r="M102" s="210">
        <f>อุดรธานี!AR27</f>
        <v>5986835.0800000001</v>
      </c>
      <c r="N102" s="3"/>
      <c r="O102" s="3"/>
      <c r="P102" s="3"/>
      <c r="Q102" s="77">
        <f t="shared" si="7"/>
        <v>760031.51999999955</v>
      </c>
      <c r="R102" s="78">
        <f t="shared" si="8"/>
        <v>1469.9055773420478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1053594.74</v>
      </c>
      <c r="K103" s="210">
        <f>อุดรธานี!AP28</f>
        <v>1255985.53</v>
      </c>
      <c r="L103" s="210">
        <f>อุดรธานี!AQ28</f>
        <v>5228979.57</v>
      </c>
      <c r="M103" s="210">
        <f>อุดรธานี!AR28</f>
        <v>6613447.3599999994</v>
      </c>
      <c r="N103" s="3"/>
      <c r="O103" s="3"/>
      <c r="P103" s="3"/>
      <c r="Q103" s="77">
        <f t="shared" si="7"/>
        <v>-1384467.7899999991</v>
      </c>
      <c r="R103" s="78">
        <f t="shared" si="8"/>
        <v>676.89055922330101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1730349.06</v>
      </c>
      <c r="K104" s="210">
        <f>อุดรธานี!AP29</f>
        <v>2070930.3500000003</v>
      </c>
      <c r="L104" s="210">
        <f>อุดรธานี!AQ29</f>
        <v>5678110.8200000003</v>
      </c>
      <c r="M104" s="210">
        <f>อุดรธานี!AR29</f>
        <v>5684102.7800000003</v>
      </c>
      <c r="N104" s="3"/>
      <c r="O104" s="3"/>
      <c r="P104" s="3"/>
      <c r="Q104" s="77">
        <f t="shared" si="7"/>
        <v>-5991.9599999999627</v>
      </c>
      <c r="R104" s="78">
        <f t="shared" si="8"/>
        <v>1009.9805798648168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495165.09</v>
      </c>
      <c r="K105" s="210">
        <f>อุดรธานี!AP30</f>
        <v>718824.81</v>
      </c>
      <c r="L105" s="210">
        <f>อุดรธานี!AQ30</f>
        <v>3957833.4299999997</v>
      </c>
      <c r="M105" s="210">
        <f>อุดรธานี!AR30</f>
        <v>3858165.85</v>
      </c>
      <c r="N105" s="3"/>
      <c r="O105" s="3"/>
      <c r="P105" s="3"/>
      <c r="Q105" s="77">
        <f t="shared" si="7"/>
        <v>99667.579999999609</v>
      </c>
      <c r="R105" s="78">
        <f t="shared" si="8"/>
        <v>688.07952538247559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1288823.6000000001</v>
      </c>
      <c r="K106" s="210">
        <f>อุดรธานี!AP31</f>
        <v>1339578.6700000002</v>
      </c>
      <c r="L106" s="210">
        <f>อุดรธานี!AQ31</f>
        <v>4820193.9499999993</v>
      </c>
      <c r="M106" s="210">
        <f>อุดรธานี!AR31</f>
        <v>3997222.45</v>
      </c>
      <c r="N106" s="3"/>
      <c r="O106" s="3"/>
      <c r="P106" s="3"/>
      <c r="Q106" s="77">
        <f t="shared" si="7"/>
        <v>822971.49999999907</v>
      </c>
      <c r="R106" s="78">
        <f t="shared" si="8"/>
        <v>1300.6459660010792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1419905.29</v>
      </c>
      <c r="K107" s="210">
        <f>อุดรธานี!AP32</f>
        <v>1930012.35</v>
      </c>
      <c r="L107" s="210">
        <f>อุดรธานี!AQ32</f>
        <v>6635062.79</v>
      </c>
      <c r="M107" s="210">
        <f>อุดรธานี!AR32</f>
        <v>7043647.2499999991</v>
      </c>
      <c r="N107" s="3"/>
      <c r="O107" s="3"/>
      <c r="P107" s="3"/>
      <c r="Q107" s="77">
        <f t="shared" si="7"/>
        <v>-408584.45999999903</v>
      </c>
      <c r="R107" s="78">
        <f t="shared" si="8"/>
        <v>1025.670550316896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1172391.04</v>
      </c>
      <c r="K108" s="210">
        <f>อุดรธานี!AP33</f>
        <v>1741255.64</v>
      </c>
      <c r="L108" s="210">
        <f>อุดรธานี!AQ33</f>
        <v>6097584.2799999993</v>
      </c>
      <c r="M108" s="210">
        <f>อุดรธานี!AR33</f>
        <v>6500727.0599999996</v>
      </c>
      <c r="N108" s="3"/>
      <c r="O108" s="3"/>
      <c r="P108" s="3"/>
      <c r="Q108" s="77">
        <f t="shared" si="7"/>
        <v>-403142.78000000026</v>
      </c>
      <c r="R108" s="78">
        <f t="shared" si="8"/>
        <v>711.08854577259467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1312297.6100000001</v>
      </c>
      <c r="K109" s="210">
        <f>อุดรธานี!AP34</f>
        <v>2156709.56</v>
      </c>
      <c r="L109" s="210">
        <f>อุดรธานี!AQ34</f>
        <v>4418575.1099999994</v>
      </c>
      <c r="M109" s="210">
        <f>อุดรธานี!AR34</f>
        <v>2774685</v>
      </c>
      <c r="N109" s="3"/>
      <c r="O109" s="3"/>
      <c r="P109" s="3"/>
      <c r="Q109" s="77">
        <f t="shared" si="7"/>
        <v>1643890.1099999994</v>
      </c>
      <c r="R109" s="78">
        <f t="shared" si="8"/>
        <v>1634.0884282544378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539330.77</v>
      </c>
      <c r="K110" s="210">
        <f>อุดรธานี!AP35</f>
        <v>954867.57000000007</v>
      </c>
      <c r="L110" s="210">
        <f>อุดรธานี!AQ35</f>
        <v>5208629.55</v>
      </c>
      <c r="M110" s="210">
        <f>อุดรธานี!AR35</f>
        <v>6484656.1200000001</v>
      </c>
      <c r="N110" s="3"/>
      <c r="O110" s="3"/>
      <c r="P110" s="3"/>
      <c r="Q110" s="77">
        <f t="shared" si="7"/>
        <v>-1276026.5700000003</v>
      </c>
      <c r="R110" s="78">
        <f t="shared" si="8"/>
        <v>940.01616134271785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33478251.959999997</v>
      </c>
      <c r="K111" s="231">
        <f>SUM(K84:K110)</f>
        <v>48560608.110000007</v>
      </c>
      <c r="L111" s="215">
        <f>SUM(L84:L110)</f>
        <v>153439771.78000003</v>
      </c>
      <c r="M111" s="215">
        <f>SUM(M84:M110)</f>
        <v>154308087.97999999</v>
      </c>
      <c r="N111" s="213">
        <v>26</v>
      </c>
      <c r="O111" s="213">
        <v>26</v>
      </c>
      <c r="P111" s="213">
        <f>N111-O111</f>
        <v>0</v>
      </c>
      <c r="Q111" s="77">
        <f t="shared" si="7"/>
        <v>-868316.19999995828</v>
      </c>
      <c r="R111" s="78">
        <f>L111/H111</f>
        <v>878.05808204911057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991065.74</v>
      </c>
      <c r="K113" s="210">
        <f>อุดรธานี!AP36</f>
        <v>874289.15000000014</v>
      </c>
      <c r="L113" s="210">
        <f>อุดรธานี!AQ36</f>
        <v>3673683.2199999997</v>
      </c>
      <c r="M113" s="210">
        <f>อุดรธานี!AR36</f>
        <v>4564060.6400000006</v>
      </c>
      <c r="N113" s="3"/>
      <c r="O113" s="3"/>
      <c r="P113" s="3"/>
      <c r="Q113" s="77">
        <f t="shared" si="7"/>
        <v>-890377.42000000086</v>
      </c>
      <c r="R113" s="78">
        <f t="shared" si="8"/>
        <v>1071.98226437117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1293131.6499999999</v>
      </c>
      <c r="K114" s="210">
        <f>อุดรธานี!AP37</f>
        <v>1291127.55</v>
      </c>
      <c r="L114" s="210">
        <f>อุดรธานี!AQ37</f>
        <v>4224772.41</v>
      </c>
      <c r="M114" s="210">
        <f>อุดรธานี!AR37</f>
        <v>4662407.82</v>
      </c>
      <c r="N114" s="3"/>
      <c r="O114" s="3"/>
      <c r="P114" s="3"/>
      <c r="Q114" s="77">
        <f t="shared" si="7"/>
        <v>-437635.41000000015</v>
      </c>
      <c r="R114" s="78">
        <f t="shared" si="8"/>
        <v>1045.7357450495049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736269.79</v>
      </c>
      <c r="K115" s="210">
        <f>อุดรธานี!AP38</f>
        <v>839397.48</v>
      </c>
      <c r="L115" s="210">
        <f>อุดรธานี!AQ38</f>
        <v>5780663.4000000004</v>
      </c>
      <c r="M115" s="210">
        <f>อุดรธานี!AR38</f>
        <v>6070190.3800000008</v>
      </c>
      <c r="N115" s="3"/>
      <c r="O115" s="3"/>
      <c r="P115" s="3"/>
      <c r="Q115" s="77">
        <f t="shared" si="7"/>
        <v>-289526.98000000045</v>
      </c>
      <c r="R115" s="78">
        <f t="shared" si="8"/>
        <v>1530.4907069102462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394725.37</v>
      </c>
      <c r="K116" s="210">
        <f>อุดรธานี!AP39</f>
        <v>509921.59</v>
      </c>
      <c r="L116" s="210">
        <f>อุดรธานี!AQ39</f>
        <v>2976282.13</v>
      </c>
      <c r="M116" s="210">
        <f>อุดรธานี!AR39</f>
        <v>3604088.06</v>
      </c>
      <c r="N116" s="3"/>
      <c r="O116" s="3"/>
      <c r="P116" s="3"/>
      <c r="Q116" s="77">
        <f t="shared" si="7"/>
        <v>-627805.93000000017</v>
      </c>
      <c r="R116" s="78">
        <f t="shared" si="8"/>
        <v>820.13836594103054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3003105.7</v>
      </c>
      <c r="K117" s="210">
        <f>อุดรธานี!AP40</f>
        <v>3201305.5700000003</v>
      </c>
      <c r="L117" s="210">
        <f>อุดรธานี!AQ40</f>
        <v>7358451.419999999</v>
      </c>
      <c r="M117" s="210">
        <f>อุดรธานี!AR40</f>
        <v>6692897.7100000009</v>
      </c>
      <c r="N117" s="3"/>
      <c r="O117" s="3"/>
      <c r="P117" s="3"/>
      <c r="Q117" s="77">
        <f t="shared" si="7"/>
        <v>665553.7099999981</v>
      </c>
      <c r="R117" s="78">
        <f t="shared" si="8"/>
        <v>997.75612474576258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1543684.46</v>
      </c>
      <c r="K118" s="210">
        <f>อุดรธานี!AP41</f>
        <v>1668195.3900000001</v>
      </c>
      <c r="L118" s="210">
        <f>อุดรธานี!AQ41</f>
        <v>6146340.9500000002</v>
      </c>
      <c r="M118" s="210">
        <f>อุดรธานี!AR41</f>
        <v>6551415.7199999988</v>
      </c>
      <c r="N118" s="3"/>
      <c r="O118" s="3"/>
      <c r="P118" s="3"/>
      <c r="Q118" s="77">
        <f t="shared" si="7"/>
        <v>-405074.76999999862</v>
      </c>
      <c r="R118" s="78">
        <f t="shared" si="8"/>
        <v>851.29376038781163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803037.97</v>
      </c>
      <c r="K119" s="210">
        <f>อุดรธานี!AP42</f>
        <v>840876.54</v>
      </c>
      <c r="L119" s="210">
        <f>อุดรธานี!AQ42</f>
        <v>4330481.1500000004</v>
      </c>
      <c r="M119" s="210">
        <f>อุดรธานี!AR42</f>
        <v>4540412.9699999988</v>
      </c>
      <c r="N119" s="3"/>
      <c r="O119" s="3"/>
      <c r="P119" s="3"/>
      <c r="Q119" s="77">
        <f t="shared" si="7"/>
        <v>-209931.81999999844</v>
      </c>
      <c r="R119" s="78">
        <f t="shared" si="8"/>
        <v>1476.4681725196047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754301.77</v>
      </c>
      <c r="K120" s="210">
        <f>อุดรธานี!AP43</f>
        <v>724904.98</v>
      </c>
      <c r="L120" s="210">
        <f>อุดรธานี!AQ43</f>
        <v>3505960.59</v>
      </c>
      <c r="M120" s="210">
        <f>อุดรธานี!AR43</f>
        <v>3420272.02</v>
      </c>
      <c r="N120" s="3"/>
      <c r="O120" s="3"/>
      <c r="P120" s="3"/>
      <c r="Q120" s="77">
        <f t="shared" si="7"/>
        <v>85688.569999999832</v>
      </c>
      <c r="R120" s="78">
        <f t="shared" si="8"/>
        <v>1031.1648794117646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802973.37</v>
      </c>
      <c r="K121" s="210">
        <f>อุดรธานี!AP44</f>
        <v>841364.05999999994</v>
      </c>
      <c r="L121" s="210">
        <f>อุดรธานี!AQ44</f>
        <v>3273228.94</v>
      </c>
      <c r="M121" s="210">
        <f>อุดรธานี!AR44</f>
        <v>3160669.4</v>
      </c>
      <c r="N121" s="3"/>
      <c r="O121" s="3"/>
      <c r="P121" s="3"/>
      <c r="Q121" s="77">
        <f t="shared" si="7"/>
        <v>112559.54000000004</v>
      </c>
      <c r="R121" s="78">
        <f t="shared" si="8"/>
        <v>1603.7378441940225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735077.04</v>
      </c>
      <c r="K122" s="210">
        <f>อุดรธานี!AP45</f>
        <v>744943.72</v>
      </c>
      <c r="L122" s="210">
        <f>อุดรธานี!AQ45</f>
        <v>3416527.5599999996</v>
      </c>
      <c r="M122" s="210">
        <f>อุดรธานี!AR45</f>
        <v>3812558.1299999994</v>
      </c>
      <c r="N122" s="3"/>
      <c r="O122" s="3"/>
      <c r="P122" s="3"/>
      <c r="Q122" s="77">
        <f t="shared" si="7"/>
        <v>-396030.56999999983</v>
      </c>
      <c r="R122" s="78">
        <f t="shared" si="8"/>
        <v>913.99881219903682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1091800.3500000001</v>
      </c>
      <c r="K123" s="210">
        <f>อุดรธานี!AP46</f>
        <v>1089277.04</v>
      </c>
      <c r="L123" s="210">
        <f>อุดรธานี!AQ46</f>
        <v>3570687.4</v>
      </c>
      <c r="M123" s="210">
        <f>อุดรธานี!AR46</f>
        <v>4034084.12</v>
      </c>
      <c r="N123" s="3"/>
      <c r="O123" s="3"/>
      <c r="P123" s="3"/>
      <c r="Q123" s="77">
        <f t="shared" si="7"/>
        <v>-463396.7200000002</v>
      </c>
      <c r="R123" s="78">
        <f t="shared" si="8"/>
        <v>999.07313933967544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12149173.209999999</v>
      </c>
      <c r="K124" s="215">
        <f>SUM(K112:K123)</f>
        <v>12625603.07</v>
      </c>
      <c r="L124" s="215">
        <f>SUM(L112:L123)</f>
        <v>48257079.169999994</v>
      </c>
      <c r="M124" s="215">
        <f>SUM(M112:M123)</f>
        <v>51113056.969999999</v>
      </c>
      <c r="N124" s="213">
        <v>11</v>
      </c>
      <c r="O124" s="213">
        <v>11</v>
      </c>
      <c r="P124" s="213">
        <f>N124-O124</f>
        <v>0</v>
      </c>
      <c r="Q124" s="77">
        <f t="shared" si="7"/>
        <v>-2855977.8000000045</v>
      </c>
      <c r="R124" s="78">
        <f>L124/H124</f>
        <v>1068.7221324799573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241551.5</v>
      </c>
      <c r="K126" s="210">
        <f>อุดรธานี!AP47</f>
        <v>601760.39</v>
      </c>
      <c r="L126" s="210">
        <f>อุดรธานี!AQ47</f>
        <v>3356390.15</v>
      </c>
      <c r="M126" s="210">
        <f>อุดรธานี!AR47</f>
        <v>2899797.23</v>
      </c>
      <c r="N126" s="3"/>
      <c r="O126" s="3"/>
      <c r="P126" s="3"/>
      <c r="Q126" s="77">
        <f t="shared" si="7"/>
        <v>456592.91999999993</v>
      </c>
      <c r="R126" s="78">
        <f t="shared" si="8"/>
        <v>1024.2264723832773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207166.95</v>
      </c>
      <c r="K127" s="210">
        <f>อุดรธานี!AP48</f>
        <v>256673.34000000003</v>
      </c>
      <c r="L127" s="210">
        <f>อุดรธานี!AQ48</f>
        <v>4591776.45</v>
      </c>
      <c r="M127" s="210">
        <f>อุดรธานี!AR48</f>
        <v>4372019.1100000003</v>
      </c>
      <c r="N127" s="3"/>
      <c r="O127" s="3"/>
      <c r="P127" s="3"/>
      <c r="Q127" s="77">
        <f t="shared" si="7"/>
        <v>219757.33999999985</v>
      </c>
      <c r="R127" s="78">
        <f t="shared" si="8"/>
        <v>1346.1672383465259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159773.94</v>
      </c>
      <c r="K128" s="210">
        <f>อุดรธานี!AP49</f>
        <v>362987.7</v>
      </c>
      <c r="L128" s="210">
        <f>อุดรธานี!AQ49</f>
        <v>2882734.4299999997</v>
      </c>
      <c r="M128" s="210">
        <f>อุดรธานี!AR49</f>
        <v>2614829.3199999998</v>
      </c>
      <c r="N128" s="233"/>
      <c r="O128" s="233"/>
      <c r="P128" s="233"/>
      <c r="Q128" s="194">
        <f t="shared" si="7"/>
        <v>267905.10999999987</v>
      </c>
      <c r="R128" s="194">
        <f t="shared" si="8"/>
        <v>996.10726675881119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31510.79</v>
      </c>
      <c r="K129" s="210">
        <f>อุดรธานี!AP50</f>
        <v>149332.47</v>
      </c>
      <c r="L129" s="210">
        <f>อุดรธานี!AQ50</f>
        <v>3435957.59</v>
      </c>
      <c r="M129" s="210">
        <f>อุดรธานี!AR50</f>
        <v>3548474.58</v>
      </c>
      <c r="N129" s="233"/>
      <c r="O129" s="233"/>
      <c r="P129" s="233"/>
      <c r="Q129" s="194">
        <f t="shared" si="7"/>
        <v>-112516.99000000022</v>
      </c>
      <c r="R129" s="194">
        <f t="shared" si="8"/>
        <v>1397.8672050447517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152972.43</v>
      </c>
      <c r="K130" s="210">
        <f>อุดรธานี!AP51</f>
        <v>764596.84</v>
      </c>
      <c r="L130" s="210">
        <f>อุดรธานี!AQ51</f>
        <v>4891265.4800000004</v>
      </c>
      <c r="M130" s="210">
        <f>อุดรธานี!AR51</f>
        <v>5048233.1100000003</v>
      </c>
      <c r="N130" s="233"/>
      <c r="O130" s="233"/>
      <c r="P130" s="233"/>
      <c r="Q130" s="194">
        <f t="shared" si="7"/>
        <v>-156967.62999999989</v>
      </c>
      <c r="R130" s="194">
        <f t="shared" si="8"/>
        <v>931.1375366457263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149943.74</v>
      </c>
      <c r="K131" s="210">
        <f>อุดรธานี!AP52</f>
        <v>601166.74</v>
      </c>
      <c r="L131" s="210">
        <f>อุดรธานี!AQ52</f>
        <v>3299454.46</v>
      </c>
      <c r="M131" s="210">
        <f>อุดรธานี!AR52</f>
        <v>3105278.8499999996</v>
      </c>
      <c r="N131" s="3"/>
      <c r="O131" s="3"/>
      <c r="P131" s="3"/>
      <c r="Q131" s="196">
        <f t="shared" si="7"/>
        <v>194175.61000000034</v>
      </c>
      <c r="R131" s="197">
        <f t="shared" si="8"/>
        <v>1523.997441108545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207315.7</v>
      </c>
      <c r="K132" s="210">
        <f>อุดรธานี!AP53</f>
        <v>332822.13</v>
      </c>
      <c r="L132" s="210">
        <f>อุดรธานี!AQ53</f>
        <v>3565594.4299999997</v>
      </c>
      <c r="M132" s="210">
        <f>อุดรธานี!AR53</f>
        <v>3594467.21</v>
      </c>
      <c r="N132" s="3"/>
      <c r="O132" s="3"/>
      <c r="P132" s="3"/>
      <c r="Q132" s="196">
        <f t="shared" si="7"/>
        <v>-28872.780000000261</v>
      </c>
      <c r="R132" s="197">
        <f t="shared" si="8"/>
        <v>1414.9184246031746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961228.86</v>
      </c>
      <c r="K133" s="210">
        <f>อุดรธานี!AP54</f>
        <v>1408812.4</v>
      </c>
      <c r="L133" s="210">
        <f>อุดรธานี!AQ54</f>
        <v>5991583.5300000003</v>
      </c>
      <c r="M133" s="210">
        <f>อุดรธานี!AR54</f>
        <v>5562049.75</v>
      </c>
      <c r="N133" s="233"/>
      <c r="O133" s="233"/>
      <c r="P133" s="233"/>
      <c r="Q133" s="194">
        <f t="shared" si="7"/>
        <v>429533.78000000026</v>
      </c>
      <c r="R133" s="194">
        <f t="shared" si="8"/>
        <v>837.86652635994972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585387.99</v>
      </c>
      <c r="K134" s="210">
        <f>อุดรธานี!AP55</f>
        <v>621459.11</v>
      </c>
      <c r="L134" s="210">
        <f>อุดรธานี!AQ55</f>
        <v>7058669.6699999999</v>
      </c>
      <c r="M134" s="210">
        <f>อุดรธานี!AR55</f>
        <v>7100612.7000000002</v>
      </c>
      <c r="N134" s="3"/>
      <c r="O134" s="3"/>
      <c r="P134" s="3"/>
      <c r="Q134" s="196">
        <f t="shared" si="7"/>
        <v>-41943.030000000261</v>
      </c>
      <c r="R134" s="197">
        <f t="shared" si="8"/>
        <v>1043.8730656610471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347596.61</v>
      </c>
      <c r="K135" s="210">
        <f>อุดรธานี!AP56</f>
        <v>683481.10000000009</v>
      </c>
      <c r="L135" s="210">
        <f>อุดรธานี!AQ56</f>
        <v>4261585.3100000005</v>
      </c>
      <c r="M135" s="210">
        <f>อุดรธานี!AR56</f>
        <v>4109296.93</v>
      </c>
      <c r="N135" s="233"/>
      <c r="O135" s="233"/>
      <c r="P135" s="233"/>
      <c r="Q135" s="194">
        <f t="shared" si="7"/>
        <v>152288.38000000035</v>
      </c>
      <c r="R135" s="194">
        <f t="shared" si="8"/>
        <v>1115.5982486910996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277844.09000000003</v>
      </c>
      <c r="K136" s="210">
        <f>อุดรธานี!AP57</f>
        <v>494006.59000000008</v>
      </c>
      <c r="L136" s="210">
        <f>อุดรธานี!AQ57</f>
        <v>3569583.2</v>
      </c>
      <c r="M136" s="210">
        <f>อุดรธานี!AR57</f>
        <v>3613456.34</v>
      </c>
      <c r="N136" s="233"/>
      <c r="O136" s="233"/>
      <c r="P136" s="233"/>
      <c r="Q136" s="194">
        <f t="shared" si="7"/>
        <v>-43873.139999999665</v>
      </c>
      <c r="R136" s="194">
        <f t="shared" si="8"/>
        <v>1284.4847786973733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3322292.6</v>
      </c>
      <c r="K137" s="215">
        <f>SUM(K125:K136)</f>
        <v>6277098.8100000005</v>
      </c>
      <c r="L137" s="215">
        <f>SUM(L125:L136)</f>
        <v>46904594.70000001</v>
      </c>
      <c r="M137" s="215">
        <f>SUM(M125:M136)</f>
        <v>45568515.13000001</v>
      </c>
      <c r="N137" s="213">
        <v>11</v>
      </c>
      <c r="O137" s="213">
        <v>11</v>
      </c>
      <c r="P137" s="213">
        <f>N137-O137</f>
        <v>0</v>
      </c>
      <c r="Q137" s="80">
        <f t="shared" si="7"/>
        <v>1336079.5700000003</v>
      </c>
      <c r="R137" s="78">
        <f>L137/H137</f>
        <v>1103.8972628853851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3196885.01</v>
      </c>
      <c r="K139" s="210">
        <f>อุดรธานี!AP58</f>
        <v>3661079.13</v>
      </c>
      <c r="L139" s="210">
        <f>อุดรธานี!AQ58</f>
        <v>3248723.3499999996</v>
      </c>
      <c r="M139" s="210">
        <f>อุดรธานี!AR58</f>
        <v>4347508.12</v>
      </c>
      <c r="N139" s="235"/>
      <c r="O139" s="235"/>
      <c r="P139" s="235"/>
      <c r="Q139" s="80">
        <f t="shared" si="7"/>
        <v>-1098784.7700000005</v>
      </c>
      <c r="R139" s="192">
        <f t="shared" si="8"/>
        <v>694.17165598290592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3676803.41</v>
      </c>
      <c r="K140" s="210">
        <f>อุดรธานี!AP59</f>
        <v>4567499.7</v>
      </c>
      <c r="L140" s="210">
        <f>อุดรธานี!AQ59</f>
        <v>8605965.5099999998</v>
      </c>
      <c r="M140" s="210">
        <f>อุดรธานี!AR59</f>
        <v>10671986.220000001</v>
      </c>
      <c r="N140" s="3"/>
      <c r="O140" s="3"/>
      <c r="P140" s="3"/>
      <c r="Q140" s="77">
        <f t="shared" si="7"/>
        <v>-2066020.7100000009</v>
      </c>
      <c r="R140" s="78">
        <f t="shared" si="8"/>
        <v>1006.7811780533458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2568250.0099999998</v>
      </c>
      <c r="K141" s="210">
        <f>อุดรธานี!AP60</f>
        <v>3240943.4099999992</v>
      </c>
      <c r="L141" s="210">
        <f>อุดรธานี!AQ60</f>
        <v>3172086.8000000003</v>
      </c>
      <c r="M141" s="210">
        <f>อุดรธานี!AR60</f>
        <v>2948575.4899999998</v>
      </c>
      <c r="N141" s="3"/>
      <c r="O141" s="3"/>
      <c r="P141" s="3"/>
      <c r="Q141" s="77">
        <f t="shared" si="7"/>
        <v>223511.31000000052</v>
      </c>
      <c r="R141" s="78">
        <f t="shared" si="8"/>
        <v>703.18927067169147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906378.04</v>
      </c>
      <c r="K142" s="210">
        <f>อุดรธานี!AP61</f>
        <v>1158000.8799999999</v>
      </c>
      <c r="L142" s="210">
        <f>อุดรธานี!AQ61</f>
        <v>2530471.6399999997</v>
      </c>
      <c r="M142" s="210">
        <f>อุดรธานี!AR61</f>
        <v>2837631.7699999996</v>
      </c>
      <c r="N142" s="3"/>
      <c r="O142" s="3"/>
      <c r="P142" s="3"/>
      <c r="Q142" s="77">
        <f t="shared" si="7"/>
        <v>-307160.12999999989</v>
      </c>
      <c r="R142" s="78">
        <f t="shared" si="8"/>
        <v>807.42553924696858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1733950.76</v>
      </c>
      <c r="K143" s="210">
        <f>อุดรธานี!AP62</f>
        <v>2341783.12</v>
      </c>
      <c r="L143" s="210">
        <f>อุดรธานี!AQ62</f>
        <v>4695703.91</v>
      </c>
      <c r="M143" s="210">
        <f>อุดรธานี!AR62</f>
        <v>6050638.79</v>
      </c>
      <c r="N143" s="3"/>
      <c r="O143" s="3"/>
      <c r="P143" s="3"/>
      <c r="Q143" s="77">
        <f t="shared" si="7"/>
        <v>-1354934.88</v>
      </c>
      <c r="R143" s="78">
        <f t="shared" si="8"/>
        <v>656.09947044851197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1623182.09</v>
      </c>
      <c r="K144" s="210">
        <f>อุดรธานี!AP63</f>
        <v>2893273.8800000004</v>
      </c>
      <c r="L144" s="210">
        <f>อุดรธานี!AQ63</f>
        <v>6280194.1500000004</v>
      </c>
      <c r="M144" s="210">
        <f>อุดรธานี!AR63</f>
        <v>6215028.3300000001</v>
      </c>
      <c r="N144" s="3"/>
      <c r="O144" s="3"/>
      <c r="P144" s="3"/>
      <c r="Q144" s="77">
        <f t="shared" si="7"/>
        <v>65165.820000000298</v>
      </c>
      <c r="R144" s="78">
        <f t="shared" si="8"/>
        <v>1088.6105304212169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1405655.44</v>
      </c>
      <c r="K145" s="210">
        <f>อุดรธานี!AP65</f>
        <v>1434945.39</v>
      </c>
      <c r="L145" s="210">
        <f>อุดรธานี!AQ65</f>
        <v>4257546.76</v>
      </c>
      <c r="M145" s="210">
        <f>อุดรธานี!AR65</f>
        <v>4773328.6899999995</v>
      </c>
      <c r="N145" s="3"/>
      <c r="O145" s="3"/>
      <c r="P145" s="3"/>
      <c r="Q145" s="77">
        <f t="shared" si="7"/>
        <v>-515781.9299999997</v>
      </c>
      <c r="R145" s="78">
        <f t="shared" si="8"/>
        <v>1251.8514436930313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756379.46</v>
      </c>
      <c r="K146" s="210">
        <f>อุดรธานี!AP66</f>
        <v>684474.19000000006</v>
      </c>
      <c r="L146" s="210">
        <f>อุดรธานี!AQ66</f>
        <v>3556603.44</v>
      </c>
      <c r="M146" s="210">
        <f>อุดรธานี!AR66</f>
        <v>4160872.7</v>
      </c>
      <c r="N146" s="3"/>
      <c r="O146" s="3"/>
      <c r="P146" s="3"/>
      <c r="Q146" s="77">
        <f t="shared" si="7"/>
        <v>-604269.26000000024</v>
      </c>
      <c r="R146" s="78">
        <f t="shared" si="8"/>
        <v>756.56316528398213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435930.92</v>
      </c>
      <c r="K147" s="210">
        <f>อุดรธานี!AP67</f>
        <v>2028617.8399999996</v>
      </c>
      <c r="L147" s="210">
        <f>อุดรธานี!AQ67</f>
        <v>4538250.6399999997</v>
      </c>
      <c r="M147" s="210">
        <f>อุดรธานี!AR67</f>
        <v>4011282.8800000004</v>
      </c>
      <c r="N147" s="3"/>
      <c r="O147" s="3"/>
      <c r="P147" s="3"/>
      <c r="Q147" s="77">
        <f t="shared" si="7"/>
        <v>526967.75999999931</v>
      </c>
      <c r="R147" s="78">
        <f t="shared" si="8"/>
        <v>1538.9117124448965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1236985.76</v>
      </c>
      <c r="K148" s="210">
        <f>อุดรธานี!AP68</f>
        <v>1826468.73</v>
      </c>
      <c r="L148" s="210">
        <f>อุดรธานี!AQ68</f>
        <v>4432785.13</v>
      </c>
      <c r="M148" s="210">
        <f>อุดรธานี!AR68</f>
        <v>4507384.08</v>
      </c>
      <c r="N148" s="3"/>
      <c r="O148" s="3"/>
      <c r="P148" s="3"/>
      <c r="Q148" s="77">
        <f t="shared" si="7"/>
        <v>-74598.950000000186</v>
      </c>
      <c r="R148" s="78">
        <f t="shared" si="8"/>
        <v>1006.7647354076765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1369892.68</v>
      </c>
      <c r="K149" s="210">
        <f>อุดรธานี!AP69</f>
        <v>2213156.56</v>
      </c>
      <c r="L149" s="210">
        <f>อุดรธานี!AQ69</f>
        <v>3519209.6799999997</v>
      </c>
      <c r="M149" s="210">
        <f>อุดรธานี!AR69</f>
        <v>3860789.02</v>
      </c>
      <c r="N149" s="3"/>
      <c r="O149" s="3"/>
      <c r="P149" s="3"/>
      <c r="Q149" s="77">
        <f t="shared" si="7"/>
        <v>-341579.34000000032</v>
      </c>
      <c r="R149" s="78">
        <f t="shared" si="8"/>
        <v>1344.7495911348872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801872.01</v>
      </c>
      <c r="K150" s="210">
        <f>อุดรธานี!AP70</f>
        <v>1275694.1600000001</v>
      </c>
      <c r="L150" s="210">
        <f>อุดรธานี!AQ70</f>
        <v>2240709.52</v>
      </c>
      <c r="M150" s="210">
        <f>อุดรธานี!AR70</f>
        <v>2916231.02</v>
      </c>
      <c r="N150" s="3"/>
      <c r="O150" s="3"/>
      <c r="P150" s="3"/>
      <c r="Q150" s="77">
        <f t="shared" si="7"/>
        <v>-675521.5</v>
      </c>
      <c r="R150" s="78">
        <f t="shared" si="8"/>
        <v>506.03196025293585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375310.34</v>
      </c>
      <c r="K151" s="210">
        <f>อุดรธานี!AP71</f>
        <v>946603.89</v>
      </c>
      <c r="L151" s="210">
        <f>อุดรธานี!AQ71</f>
        <v>3442876.38</v>
      </c>
      <c r="M151" s="210">
        <f>อุดรธานี!AR71</f>
        <v>3558815.23</v>
      </c>
      <c r="N151" s="3"/>
      <c r="O151" s="3"/>
      <c r="P151" s="3"/>
      <c r="Q151" s="77">
        <f t="shared" si="7"/>
        <v>-115938.85000000009</v>
      </c>
      <c r="R151" s="78">
        <f t="shared" si="8"/>
        <v>1320.6276869965477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1148929.3600000001</v>
      </c>
      <c r="K152" s="210">
        <f>อุดรธานี!AP72</f>
        <v>3037778.78</v>
      </c>
      <c r="L152" s="210">
        <f>อุดรธานี!AQ72</f>
        <v>3857938.23</v>
      </c>
      <c r="M152" s="210">
        <f>อุดรธานี!AR72</f>
        <v>3982397.39</v>
      </c>
      <c r="N152" s="3"/>
      <c r="O152" s="3"/>
      <c r="P152" s="3"/>
      <c r="Q152" s="77">
        <f t="shared" si="7"/>
        <v>-124459.16000000015</v>
      </c>
      <c r="R152" s="78">
        <f t="shared" si="8"/>
        <v>754.09269546520716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2123783.56</v>
      </c>
      <c r="K153" s="210">
        <f>อุดรธานี!AP73</f>
        <v>2623249.84</v>
      </c>
      <c r="L153" s="210">
        <f>อุดรธานี!AQ73</f>
        <v>2929556.3499999996</v>
      </c>
      <c r="M153" s="210">
        <f>อุดรธานี!AR73</f>
        <v>3364784.5700000003</v>
      </c>
      <c r="N153" s="40"/>
      <c r="O153" s="40"/>
      <c r="P153" s="40"/>
      <c r="Q153" s="77">
        <f t="shared" si="7"/>
        <v>-435228.22000000067</v>
      </c>
      <c r="R153" s="78">
        <f t="shared" si="8"/>
        <v>527.08822418136015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801274.45</v>
      </c>
      <c r="K154" s="210">
        <f>อุดรธานี!AP74</f>
        <v>1363631.1099999999</v>
      </c>
      <c r="L154" s="210">
        <f>อุดรธานี!AQ74</f>
        <v>3601824.87</v>
      </c>
      <c r="M154" s="210">
        <f>อุดรธานี!AR74</f>
        <v>4408400.67</v>
      </c>
      <c r="N154" s="3"/>
      <c r="O154" s="3"/>
      <c r="P154" s="3"/>
      <c r="Q154" s="77">
        <f t="shared" si="7"/>
        <v>-806575.79999999981</v>
      </c>
      <c r="R154" s="78">
        <f t="shared" si="8"/>
        <v>1274.0802511496286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24161463.299999997</v>
      </c>
      <c r="K155" s="215">
        <f>SUM(K138:K154)</f>
        <v>35297200.609999999</v>
      </c>
      <c r="L155" s="215">
        <f>SUM(L138:L154)</f>
        <v>64910446.359999999</v>
      </c>
      <c r="M155" s="215">
        <f>SUM(M138:M154)</f>
        <v>72615654.970000014</v>
      </c>
      <c r="N155" s="213">
        <v>16</v>
      </c>
      <c r="O155" s="213">
        <v>16</v>
      </c>
      <c r="P155" s="213">
        <f>N155-O155</f>
        <v>0</v>
      </c>
      <c r="Q155" s="77">
        <f t="shared" si="7"/>
        <v>-7705208.6100000143</v>
      </c>
      <c r="R155" s="78">
        <f>L155/H155</f>
        <v>932.90283505080561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1113907.72</v>
      </c>
      <c r="K157" s="210">
        <f>อุดรธานี!AP75</f>
        <v>1322045.25</v>
      </c>
      <c r="L157" s="210">
        <f>อุดรธานี!AQ75</f>
        <v>4112991.69</v>
      </c>
      <c r="M157" s="210">
        <f>อุดรธานี!AR75</f>
        <v>3897333.67</v>
      </c>
      <c r="N157" s="3"/>
      <c r="O157" s="3"/>
      <c r="P157" s="3"/>
      <c r="Q157" s="77">
        <f t="shared" si="7"/>
        <v>215658.02000000002</v>
      </c>
      <c r="R157" s="78">
        <f t="shared" si="8"/>
        <v>1108.0257785560345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669194.56999999995</v>
      </c>
      <c r="K158" s="210">
        <f>อุดรธานี!AP76</f>
        <v>928374.82</v>
      </c>
      <c r="L158" s="210">
        <f>อุดรธานี!AQ76</f>
        <v>3448373.82</v>
      </c>
      <c r="M158" s="210">
        <f>อุดรธานี!AR76</f>
        <v>3843163.46</v>
      </c>
      <c r="N158" s="3"/>
      <c r="O158" s="3"/>
      <c r="P158" s="3"/>
      <c r="Q158" s="77">
        <f t="shared" si="7"/>
        <v>-394789.64000000013</v>
      </c>
      <c r="R158" s="78">
        <f t="shared" si="8"/>
        <v>697.91010321797205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240076.32</v>
      </c>
      <c r="K159" s="210">
        <f>อุดรธานี!AP77</f>
        <v>280154.90000000002</v>
      </c>
      <c r="L159" s="210">
        <f>อุดรธานี!AQ77</f>
        <v>2030836.78</v>
      </c>
      <c r="M159" s="210">
        <f>อุดรธานี!AR77</f>
        <v>2088045.1</v>
      </c>
      <c r="N159" s="3"/>
      <c r="O159" s="3"/>
      <c r="P159" s="3"/>
      <c r="Q159" s="77">
        <f t="shared" si="7"/>
        <v>-57208.320000000065</v>
      </c>
      <c r="R159" s="78">
        <f t="shared" si="8"/>
        <v>642.46655488769375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388861.01</v>
      </c>
      <c r="K160" s="210">
        <f>อุดรธานี!AP78</f>
        <v>348601.31999999983</v>
      </c>
      <c r="L160" s="210">
        <f>อุดรธานี!AQ78</f>
        <v>4075691.82</v>
      </c>
      <c r="M160" s="210">
        <f>อุดรธานี!AR78</f>
        <v>4874453.67</v>
      </c>
      <c r="N160" s="3"/>
      <c r="O160" s="3"/>
      <c r="P160" s="3"/>
      <c r="Q160" s="77">
        <f t="shared" si="7"/>
        <v>-798761.85000000009</v>
      </c>
      <c r="R160" s="78">
        <f t="shared" si="8"/>
        <v>669.57315919172004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676795.63</v>
      </c>
      <c r="K161" s="210">
        <f>อุดรธานี!AP79</f>
        <v>910271.39999999991</v>
      </c>
      <c r="L161" s="210">
        <f>อุดรธานี!AQ79</f>
        <v>2009341.1</v>
      </c>
      <c r="M161" s="210">
        <f>อุดรธานี!AR79</f>
        <v>2335032.77</v>
      </c>
      <c r="N161" s="3"/>
      <c r="O161" s="3"/>
      <c r="P161" s="3"/>
      <c r="Q161" s="77">
        <f t="shared" si="7"/>
        <v>-325691.66999999993</v>
      </c>
      <c r="R161" s="78">
        <f t="shared" si="8"/>
        <v>617.87856703567036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713461.82</v>
      </c>
      <c r="K162" s="210">
        <f>อุดรธานี!AP80</f>
        <v>353510.95</v>
      </c>
      <c r="L162" s="210">
        <f>อุดรธานี!AQ80</f>
        <v>2724044.55</v>
      </c>
      <c r="M162" s="210">
        <f>อุดรธานี!AR80</f>
        <v>2653595.5699999998</v>
      </c>
      <c r="N162" s="3"/>
      <c r="O162" s="3"/>
      <c r="P162" s="3"/>
      <c r="Q162" s="77">
        <f t="shared" si="7"/>
        <v>70448.979999999981</v>
      </c>
      <c r="R162" s="78">
        <f t="shared" si="8"/>
        <v>1121.005987654321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214921.07</v>
      </c>
      <c r="K163" s="210">
        <f>อุดรธานี!AP81</f>
        <v>115257.39000000007</v>
      </c>
      <c r="L163" s="210">
        <f>อุดรธานี!AQ81</f>
        <v>2995173.6100000003</v>
      </c>
      <c r="M163" s="210">
        <f>อุดรธานี!AR81</f>
        <v>3082863.4999999995</v>
      </c>
      <c r="N163" s="3"/>
      <c r="O163" s="3"/>
      <c r="P163" s="3"/>
      <c r="Q163" s="77">
        <f t="shared" ref="Q163:Q226" si="9">L163-M163</f>
        <v>-87689.889999999199</v>
      </c>
      <c r="R163" s="78">
        <f t="shared" ref="R163:R226" si="10">L163/H163</f>
        <v>1108.0923455419904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173897.37</v>
      </c>
      <c r="K164" s="210">
        <f>อุดรธานี!AP82</f>
        <v>215999.17</v>
      </c>
      <c r="L164" s="210">
        <f>อุดรธานี!AQ82</f>
        <v>2077693.96</v>
      </c>
      <c r="M164" s="210">
        <f>อุดรธานี!AR82</f>
        <v>2587837.56</v>
      </c>
      <c r="N164" s="3"/>
      <c r="O164" s="3"/>
      <c r="P164" s="3"/>
      <c r="Q164" s="77">
        <f t="shared" si="9"/>
        <v>-510143.60000000009</v>
      </c>
      <c r="R164" s="78">
        <f t="shared" si="10"/>
        <v>1253.888931804466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245802.91</v>
      </c>
      <c r="K165" s="210">
        <f>อุดรธานี!AP83</f>
        <v>316579.08999999997</v>
      </c>
      <c r="L165" s="210">
        <f>อุดรธานี!AQ83</f>
        <v>2240171.56</v>
      </c>
      <c r="M165" s="210">
        <f>อุดรธานี!AR83</f>
        <v>2426369.0699999998</v>
      </c>
      <c r="N165" s="3"/>
      <c r="O165" s="3"/>
      <c r="P165" s="3"/>
      <c r="Q165" s="77">
        <f t="shared" si="9"/>
        <v>-186197.50999999978</v>
      </c>
      <c r="R165" s="78">
        <f t="shared" si="10"/>
        <v>900.75253719340571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4436918.42</v>
      </c>
      <c r="K166" s="215">
        <f>SUM(K156:K165)</f>
        <v>4790794.2899999991</v>
      </c>
      <c r="L166" s="215">
        <f>SUM(L156:L165)</f>
        <v>25714318.889999997</v>
      </c>
      <c r="M166" s="215">
        <f>SUM(M156:M165)</f>
        <v>27788694.370000001</v>
      </c>
      <c r="N166" s="213">
        <v>9</v>
      </c>
      <c r="O166" s="213">
        <v>9</v>
      </c>
      <c r="P166" s="213">
        <f>N166-O166</f>
        <v>0</v>
      </c>
      <c r="Q166" s="77">
        <f t="shared" si="9"/>
        <v>-2074375.4800000042</v>
      </c>
      <c r="R166" s="78">
        <f>L166/H166</f>
        <v>205.58626529045873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818107.69</v>
      </c>
      <c r="K168" s="210">
        <f>อุดรธานี!AP84</f>
        <v>981277.03999999992</v>
      </c>
      <c r="L168" s="210">
        <f>อุดรธานี!AQ84</f>
        <v>3316845.96</v>
      </c>
      <c r="M168" s="210">
        <f>อุดรธานี!AR84</f>
        <v>3044705.52</v>
      </c>
      <c r="N168" s="3"/>
      <c r="O168" s="3"/>
      <c r="P168" s="3"/>
      <c r="Q168" s="77">
        <f t="shared" si="9"/>
        <v>272140.43999999994</v>
      </c>
      <c r="R168" s="78">
        <f t="shared" si="10"/>
        <v>863.76196874999994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2314499.11</v>
      </c>
      <c r="K169" s="210">
        <f>อุดรธานี!AP85</f>
        <v>2345822.7599999998</v>
      </c>
      <c r="L169" s="210">
        <f>อุดรธานี!AQ85</f>
        <v>5664241.5899999999</v>
      </c>
      <c r="M169" s="210">
        <f>อุดรธานี!AR85</f>
        <v>7098090.2999999998</v>
      </c>
      <c r="N169" s="3"/>
      <c r="O169" s="3"/>
      <c r="P169" s="3"/>
      <c r="Q169" s="77">
        <f t="shared" si="9"/>
        <v>-1433848.71</v>
      </c>
      <c r="R169" s="78">
        <f t="shared" si="10"/>
        <v>718.44769025875189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4805643.03</v>
      </c>
      <c r="K170" s="210">
        <f>อุดรธานี!AP86</f>
        <v>4398378.3400000008</v>
      </c>
      <c r="L170" s="210">
        <f>อุดรธานี!AQ86</f>
        <v>4978351.91</v>
      </c>
      <c r="M170" s="210">
        <f>อุดรธานี!AR86</f>
        <v>5896652.2700000005</v>
      </c>
      <c r="N170" s="3"/>
      <c r="O170" s="3"/>
      <c r="P170" s="3"/>
      <c r="Q170" s="77">
        <f t="shared" si="9"/>
        <v>-918300.36000000034</v>
      </c>
      <c r="R170" s="78">
        <f t="shared" si="10"/>
        <v>634.5891536010198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844872.92</v>
      </c>
      <c r="K171" s="210">
        <f>อุดรธานี!AP87</f>
        <v>1214234.2</v>
      </c>
      <c r="L171" s="210">
        <f>อุดรธานี!AQ87</f>
        <v>4113818.9000000004</v>
      </c>
      <c r="M171" s="210">
        <f>อุดรธานี!AR87</f>
        <v>5594324.9799999995</v>
      </c>
      <c r="N171" s="3"/>
      <c r="O171" s="3"/>
      <c r="P171" s="3"/>
      <c r="Q171" s="77">
        <f t="shared" si="9"/>
        <v>-1480506.0799999991</v>
      </c>
      <c r="R171" s="78">
        <f t="shared" si="10"/>
        <v>648.1517094690405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728983.79</v>
      </c>
      <c r="K172" s="210">
        <f>อุดรธานี!AP88</f>
        <v>916282.95000000007</v>
      </c>
      <c r="L172" s="210">
        <f>อุดรธานี!AQ88</f>
        <v>5071052.79</v>
      </c>
      <c r="M172" s="210">
        <f>อุดรธานี!AR88</f>
        <v>4587606.29</v>
      </c>
      <c r="N172" s="3"/>
      <c r="O172" s="3"/>
      <c r="P172" s="3"/>
      <c r="Q172" s="77">
        <f t="shared" si="9"/>
        <v>483446.5</v>
      </c>
      <c r="R172" s="78">
        <f t="shared" si="10"/>
        <v>1241.6877546523017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2244282.34</v>
      </c>
      <c r="K173" s="210">
        <f>อุดรธานี!AP89</f>
        <v>2438920.0099999998</v>
      </c>
      <c r="L173" s="210">
        <f>อุดรธานี!AQ89</f>
        <v>5819043.8399999999</v>
      </c>
      <c r="M173" s="210">
        <f>อุดรธานี!AR89</f>
        <v>5549933.7799999993</v>
      </c>
      <c r="N173" s="3"/>
      <c r="O173" s="3"/>
      <c r="P173" s="3"/>
      <c r="Q173" s="77">
        <f t="shared" si="9"/>
        <v>269110.06000000052</v>
      </c>
      <c r="R173" s="78">
        <f t="shared" si="10"/>
        <v>717.42619159166566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816032.88</v>
      </c>
      <c r="K174" s="210">
        <f>อุดรธานี!AP90</f>
        <v>629813.74</v>
      </c>
      <c r="L174" s="210">
        <f>อุดรธานี!AQ90</f>
        <v>2784256.62</v>
      </c>
      <c r="M174" s="210">
        <f>อุดรธานี!AR90</f>
        <v>3559710.2199999997</v>
      </c>
      <c r="N174" s="3"/>
      <c r="O174" s="3"/>
      <c r="P174" s="3"/>
      <c r="Q174" s="77">
        <f t="shared" si="9"/>
        <v>-775453.59999999963</v>
      </c>
      <c r="R174" s="78">
        <f t="shared" si="10"/>
        <v>681.74745837414298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1816709.45</v>
      </c>
      <c r="K175" s="210">
        <f>อุดรธานี!AP91</f>
        <v>1910552.5599999998</v>
      </c>
      <c r="L175" s="210">
        <f>อุดรธานี!AQ91</f>
        <v>5907241.5300000003</v>
      </c>
      <c r="M175" s="210">
        <f>อุดรธานี!AR91</f>
        <v>6785327.5800000001</v>
      </c>
      <c r="N175" s="3"/>
      <c r="O175" s="3"/>
      <c r="P175" s="3"/>
      <c r="Q175" s="77">
        <f t="shared" si="9"/>
        <v>-878086.04999999981</v>
      </c>
      <c r="R175" s="78">
        <f t="shared" si="10"/>
        <v>953.70383112689706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1948407.63</v>
      </c>
      <c r="K176" s="210">
        <f>อุดรธานี!AP92</f>
        <v>2083190.7399999998</v>
      </c>
      <c r="L176" s="210">
        <f>อุดรธานี!AQ92</f>
        <v>3650849.37</v>
      </c>
      <c r="M176" s="210">
        <f>อุดรธานี!AR92</f>
        <v>3991239.4699999997</v>
      </c>
      <c r="N176" s="3"/>
      <c r="O176" s="3"/>
      <c r="P176" s="3"/>
      <c r="Q176" s="77">
        <f t="shared" si="9"/>
        <v>-340390.09999999963</v>
      </c>
      <c r="R176" s="78">
        <f t="shared" si="10"/>
        <v>754.15190456517246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2140890.91</v>
      </c>
      <c r="K177" s="210">
        <f>อุดรธานี!AP93</f>
        <v>2464466.6</v>
      </c>
      <c r="L177" s="210">
        <f>อุดรธานี!AQ93</f>
        <v>3985379.51</v>
      </c>
      <c r="M177" s="210">
        <f>อุดรธานี!AR93</f>
        <v>4247585.72</v>
      </c>
      <c r="N177" s="3"/>
      <c r="O177" s="3"/>
      <c r="P177" s="3"/>
      <c r="Q177" s="77">
        <f t="shared" si="9"/>
        <v>-262206.20999999996</v>
      </c>
      <c r="R177" s="78">
        <f t="shared" si="10"/>
        <v>610.22500535905681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1817537.02</v>
      </c>
      <c r="K178" s="210">
        <f>อุดรธานี!AP94</f>
        <v>1885506.2599999998</v>
      </c>
      <c r="L178" s="210">
        <f>อุดรธานี!AQ94</f>
        <v>3358896.8600000003</v>
      </c>
      <c r="M178" s="210">
        <f>อุดรธานี!AR94</f>
        <v>3859803.9300000006</v>
      </c>
      <c r="N178" s="3"/>
      <c r="O178" s="3"/>
      <c r="P178" s="3"/>
      <c r="Q178" s="77">
        <f t="shared" si="9"/>
        <v>-500907.0700000003</v>
      </c>
      <c r="R178" s="78">
        <f t="shared" si="10"/>
        <v>821.04543143485705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438122.77</v>
      </c>
      <c r="K179" s="210">
        <f>อุดรธานี!AP95</f>
        <v>626798.79999999993</v>
      </c>
      <c r="L179" s="210">
        <f>อุดรธานี!AQ95</f>
        <v>3552943.38</v>
      </c>
      <c r="M179" s="210">
        <f>อุดรธานี!AR95</f>
        <v>4508314.0999999987</v>
      </c>
      <c r="N179" s="3"/>
      <c r="O179" s="3"/>
      <c r="P179" s="3"/>
      <c r="Q179" s="77">
        <f t="shared" si="9"/>
        <v>-955370.71999999881</v>
      </c>
      <c r="R179" s="78">
        <f t="shared" si="10"/>
        <v>661.2587716359576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2271913.02</v>
      </c>
      <c r="K180" s="210">
        <f>อุดรธานี!AP96</f>
        <v>2455064.91</v>
      </c>
      <c r="L180" s="210">
        <f>อุดรธานี!AQ96</f>
        <v>4332044.01</v>
      </c>
      <c r="M180" s="210">
        <f>อุดรธานี!AR96</f>
        <v>5313749.9000000013</v>
      </c>
      <c r="N180" s="3"/>
      <c r="O180" s="3"/>
      <c r="P180" s="3"/>
      <c r="Q180" s="77">
        <f t="shared" si="9"/>
        <v>-981705.89000000153</v>
      </c>
      <c r="R180" s="78">
        <f t="shared" si="10"/>
        <v>1025.3358603550296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1684804.91</v>
      </c>
      <c r="K181" s="210">
        <f>อุดรธานี!AP97</f>
        <v>1634830.7399999998</v>
      </c>
      <c r="L181" s="210">
        <f>อุดรธานี!AQ97</f>
        <v>2978682.2</v>
      </c>
      <c r="M181" s="210">
        <f>อุดรธานี!AR97</f>
        <v>3330917.59</v>
      </c>
      <c r="N181" s="3"/>
      <c r="O181" s="3"/>
      <c r="P181" s="3"/>
      <c r="Q181" s="77">
        <f t="shared" si="9"/>
        <v>-352235.38999999966</v>
      </c>
      <c r="R181" s="78">
        <f t="shared" si="10"/>
        <v>886.24879500148768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24690807.469999999</v>
      </c>
      <c r="K182" s="215">
        <f>SUM(K167:K181)</f>
        <v>25985139.650000002</v>
      </c>
      <c r="L182" s="215">
        <f>SUM(L167:L181)</f>
        <v>59513648.469999999</v>
      </c>
      <c r="M182" s="215">
        <f>SUM(M167:M181)</f>
        <v>67367961.649999991</v>
      </c>
      <c r="N182" s="213">
        <v>14</v>
      </c>
      <c r="O182" s="213">
        <v>14</v>
      </c>
      <c r="P182" s="213">
        <f>N182-O182</f>
        <v>0</v>
      </c>
      <c r="Q182" s="77">
        <f t="shared" si="9"/>
        <v>-7854313.1799999923</v>
      </c>
      <c r="R182" s="78">
        <f>L182/H182</f>
        <v>774.80632292249811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702367.32</v>
      </c>
      <c r="K184" s="210">
        <f>อุดรธานี!AP98</f>
        <v>823769.99</v>
      </c>
      <c r="L184" s="210">
        <f>อุดรธานี!AQ98</f>
        <v>2910623.58</v>
      </c>
      <c r="M184" s="210">
        <f>อุดรธานี!AR98</f>
        <v>3097512</v>
      </c>
      <c r="N184" s="3"/>
      <c r="O184" s="3"/>
      <c r="P184" s="3"/>
      <c r="Q184" s="77">
        <f t="shared" si="9"/>
        <v>-186888.41999999993</v>
      </c>
      <c r="R184" s="78">
        <f t="shared" si="10"/>
        <v>1155.4678761413259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1850294.39</v>
      </c>
      <c r="K185" s="210">
        <f>อุดรธานี!AP99</f>
        <v>2072012.17</v>
      </c>
      <c r="L185" s="210">
        <f>อุดรธานี!AQ99</f>
        <v>5329571.4399999995</v>
      </c>
      <c r="M185" s="210">
        <f>อุดรธานี!AR99</f>
        <v>5586129.1600000001</v>
      </c>
      <c r="N185" s="3"/>
      <c r="O185" s="3"/>
      <c r="P185" s="3"/>
      <c r="Q185" s="77">
        <f t="shared" si="9"/>
        <v>-256557.72000000067</v>
      </c>
      <c r="R185" s="78">
        <f t="shared" si="10"/>
        <v>1011.8799012720713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588821.99</v>
      </c>
      <c r="K186" s="210">
        <f>อุดรธานี!AP100</f>
        <v>576418.37999999989</v>
      </c>
      <c r="L186" s="210">
        <f>อุดรธานี!AQ100</f>
        <v>2874542.58</v>
      </c>
      <c r="M186" s="210">
        <f>อุดรธานี!AR100</f>
        <v>3333784.78</v>
      </c>
      <c r="N186" s="3"/>
      <c r="O186" s="3"/>
      <c r="P186" s="3"/>
      <c r="Q186" s="77">
        <f t="shared" si="9"/>
        <v>-459242.19999999972</v>
      </c>
      <c r="R186" s="78">
        <f t="shared" si="10"/>
        <v>1006.1402100105006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617934.89</v>
      </c>
      <c r="K187" s="210">
        <f>อุดรธานี!AP101</f>
        <v>621055.29999999993</v>
      </c>
      <c r="L187" s="210">
        <f>อุดรธานี!AQ101</f>
        <v>2792001.48</v>
      </c>
      <c r="M187" s="210">
        <f>อุดรธานี!AR101</f>
        <v>3426056.99</v>
      </c>
      <c r="N187" s="3"/>
      <c r="O187" s="3"/>
      <c r="P187" s="3"/>
      <c r="Q187" s="77">
        <f t="shared" si="9"/>
        <v>-634055.51000000024</v>
      </c>
      <c r="R187" s="78">
        <f t="shared" si="10"/>
        <v>866.00542183622827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490931.22</v>
      </c>
      <c r="K188" s="210">
        <f>อุดรธานี!AP102</f>
        <v>461312.06999999995</v>
      </c>
      <c r="L188" s="210">
        <f>อุดรธานี!AQ102</f>
        <v>2422619.34</v>
      </c>
      <c r="M188" s="210">
        <f>อุดรธานี!AR102</f>
        <v>2577032.7399999998</v>
      </c>
      <c r="N188" s="3"/>
      <c r="O188" s="3"/>
      <c r="P188" s="3"/>
      <c r="Q188" s="77">
        <f t="shared" si="9"/>
        <v>-154413.39999999991</v>
      </c>
      <c r="R188" s="78">
        <f t="shared" si="10"/>
        <v>1418.3953981264635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375655.64</v>
      </c>
      <c r="K189" s="210">
        <f>อุดรธานี!AP103</f>
        <v>319906.32</v>
      </c>
      <c r="L189" s="210">
        <f>อุดรธานี!AQ103</f>
        <v>2726453.06</v>
      </c>
      <c r="M189" s="210">
        <f>อุดรธานี!AR103</f>
        <v>2609375.9700000002</v>
      </c>
      <c r="N189" s="3"/>
      <c r="O189" s="3"/>
      <c r="P189" s="3"/>
      <c r="Q189" s="77">
        <f t="shared" si="9"/>
        <v>117077.08999999985</v>
      </c>
      <c r="R189" s="78">
        <f t="shared" si="10"/>
        <v>1281.8303055947345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4626005.45</v>
      </c>
      <c r="K190" s="215">
        <f>SUM(K183:K189)</f>
        <v>4874474.2300000004</v>
      </c>
      <c r="L190" s="215">
        <f>SUM(L183:L189)</f>
        <v>19055811.48</v>
      </c>
      <c r="M190" s="215">
        <f>SUM(M183:M189)</f>
        <v>20629891.639999997</v>
      </c>
      <c r="N190" s="213">
        <v>6</v>
      </c>
      <c r="O190" s="213">
        <v>6</v>
      </c>
      <c r="P190" s="213">
        <f>N190-O190</f>
        <v>0</v>
      </c>
      <c r="Q190" s="77">
        <f t="shared" si="9"/>
        <v>-1574080.1599999964</v>
      </c>
      <c r="R190" s="78">
        <f>L190/H190</f>
        <v>1076.4778827251159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518244.7</v>
      </c>
      <c r="K192" s="210">
        <f>อุดรธานี!AP104</f>
        <v>573023.71</v>
      </c>
      <c r="L192" s="210">
        <f>อุดรธานี!AQ104</f>
        <v>3757403.13</v>
      </c>
      <c r="M192" s="210">
        <f>อุดรธานี!AR104</f>
        <v>3185619.4</v>
      </c>
      <c r="N192" s="3"/>
      <c r="O192" s="3"/>
      <c r="P192" s="3"/>
      <c r="Q192" s="77">
        <f t="shared" si="9"/>
        <v>571783.73</v>
      </c>
      <c r="R192" s="78">
        <f t="shared" si="10"/>
        <v>1460.8876866251944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609853.02</v>
      </c>
      <c r="K193" s="210">
        <f>อุดรธานี!AP105</f>
        <v>891825.46000000008</v>
      </c>
      <c r="L193" s="210">
        <f>อุดรธานี!AQ105</f>
        <v>5737890.5199999996</v>
      </c>
      <c r="M193" s="210">
        <f>อุดรธานี!AR105</f>
        <v>5642562.2100000009</v>
      </c>
      <c r="N193" s="3"/>
      <c r="O193" s="3"/>
      <c r="P193" s="3"/>
      <c r="Q193" s="77">
        <f t="shared" si="9"/>
        <v>95328.309999998659</v>
      </c>
      <c r="R193" s="78">
        <f t="shared" si="10"/>
        <v>803.96392321703786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126611.29</v>
      </c>
      <c r="K194" s="210">
        <f>อุดรธานี!AP106</f>
        <v>301539.71999999997</v>
      </c>
      <c r="L194" s="210">
        <f>อุดรธานี!AQ106</f>
        <v>5301943.7200000007</v>
      </c>
      <c r="M194" s="210">
        <f>อุดรธานี!AR106</f>
        <v>5270039.1999999993</v>
      </c>
      <c r="N194" s="3"/>
      <c r="O194" s="3"/>
      <c r="P194" s="3"/>
      <c r="Q194" s="77">
        <f t="shared" si="9"/>
        <v>31904.520000001416</v>
      </c>
      <c r="R194" s="78">
        <f t="shared" si="10"/>
        <v>860.42579032781578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193064.64</v>
      </c>
      <c r="K195" s="210">
        <f>อุดรธานี!AP107</f>
        <v>386211.80000000005</v>
      </c>
      <c r="L195" s="210">
        <f>อุดรธานี!AQ107</f>
        <v>4073140.58</v>
      </c>
      <c r="M195" s="210">
        <f>อุดรธานี!AR107</f>
        <v>4346980.91</v>
      </c>
      <c r="N195" s="3"/>
      <c r="O195" s="3"/>
      <c r="P195" s="3"/>
      <c r="Q195" s="77">
        <f t="shared" si="9"/>
        <v>-273840.33000000007</v>
      </c>
      <c r="R195" s="78">
        <f t="shared" si="10"/>
        <v>733.89920360360361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1447773.65</v>
      </c>
      <c r="K196" s="215">
        <f>SUM(K191:K195)</f>
        <v>2152600.69</v>
      </c>
      <c r="L196" s="215">
        <f>SUM(L191:L195)</f>
        <v>18870377.949999999</v>
      </c>
      <c r="M196" s="215">
        <f>SUM(M191:M195)</f>
        <v>18445201.719999999</v>
      </c>
      <c r="N196" s="213">
        <v>4</v>
      </c>
      <c r="O196" s="213">
        <v>4</v>
      </c>
      <c r="P196" s="213">
        <f>N196-O196</f>
        <v>0</v>
      </c>
      <c r="Q196" s="77">
        <f t="shared" si="9"/>
        <v>425176.23000000045</v>
      </c>
      <c r="R196" s="78">
        <f>L196/H196</f>
        <v>880.9288992110545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208347.03</v>
      </c>
      <c r="K198" s="210">
        <f>อุดรธานี!AP108</f>
        <v>404721.84</v>
      </c>
      <c r="L198" s="210">
        <f>อุดรธานี!AQ108</f>
        <v>3569726.34</v>
      </c>
      <c r="M198" s="210">
        <f>อุดรธานี!AR108</f>
        <v>4034704.3699999996</v>
      </c>
      <c r="N198" s="3"/>
      <c r="O198" s="3"/>
      <c r="P198" s="3"/>
      <c r="Q198" s="77">
        <f t="shared" si="9"/>
        <v>-464978.0299999998</v>
      </c>
      <c r="R198" s="78">
        <f t="shared" si="10"/>
        <v>1054.2605847607797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815717.61</v>
      </c>
      <c r="K199" s="210">
        <f>อุดรธานี!AP109</f>
        <v>901368.66999999993</v>
      </c>
      <c r="L199" s="210">
        <f>อุดรธานี!AQ109</f>
        <v>3646942.1500000004</v>
      </c>
      <c r="M199" s="210">
        <f>อุดรธานี!AR109</f>
        <v>5036867.7</v>
      </c>
      <c r="N199" s="3"/>
      <c r="O199" s="3"/>
      <c r="P199" s="3"/>
      <c r="Q199" s="77">
        <f t="shared" si="9"/>
        <v>-1389925.5499999998</v>
      </c>
      <c r="R199" s="78">
        <f t="shared" si="10"/>
        <v>1218.4905278984297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253735.48</v>
      </c>
      <c r="K200" s="210">
        <f>อุดรธานี!AP110</f>
        <v>373033.66000000003</v>
      </c>
      <c r="L200" s="210">
        <f>อุดรธานี!AQ110</f>
        <v>2122154.2600000002</v>
      </c>
      <c r="M200" s="210">
        <f>อุดรธานี!AR110</f>
        <v>2959353.65</v>
      </c>
      <c r="N200" s="3"/>
      <c r="O200" s="3"/>
      <c r="P200" s="3"/>
      <c r="Q200" s="77">
        <f t="shared" si="9"/>
        <v>-837199.38999999966</v>
      </c>
      <c r="R200" s="78">
        <f t="shared" si="10"/>
        <v>1086.6125243215567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536089.37</v>
      </c>
      <c r="K201" s="210">
        <f>อุดรธานี!AP111</f>
        <v>921278.59000000008</v>
      </c>
      <c r="L201" s="210">
        <f>อุดรธานี!AQ111</f>
        <v>2794206.58</v>
      </c>
      <c r="M201" s="210">
        <f>อุดรธานี!AR111</f>
        <v>3349227.0399999996</v>
      </c>
      <c r="N201" s="3"/>
      <c r="O201" s="3"/>
      <c r="P201" s="3"/>
      <c r="Q201" s="77">
        <f t="shared" si="9"/>
        <v>-555020.4599999995</v>
      </c>
      <c r="R201" s="78">
        <f t="shared" si="10"/>
        <v>1503.0697041420119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432718.35</v>
      </c>
      <c r="K202" s="210">
        <f>อุดรธานี!AP112</f>
        <v>500661.66</v>
      </c>
      <c r="L202" s="210">
        <f>อุดรธานี!AQ112</f>
        <v>3708429.8499999996</v>
      </c>
      <c r="M202" s="210">
        <f>อุดรธานี!AR112</f>
        <v>4458103.0599999996</v>
      </c>
      <c r="N202" s="3"/>
      <c r="O202" s="3"/>
      <c r="P202" s="3"/>
      <c r="Q202" s="77">
        <f t="shared" si="9"/>
        <v>-749673.21</v>
      </c>
      <c r="R202" s="78">
        <f t="shared" si="10"/>
        <v>1186.6975519999999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641120.59</v>
      </c>
      <c r="K203" s="210">
        <f>อุดรธานี!AP113</f>
        <v>699823.23</v>
      </c>
      <c r="L203" s="210">
        <f>อุดรธานี!AQ113</f>
        <v>2820684.1100000003</v>
      </c>
      <c r="M203" s="210">
        <f>อุดรธานี!AR113</f>
        <v>3667434.66</v>
      </c>
      <c r="N203" s="3"/>
      <c r="O203" s="3"/>
      <c r="P203" s="3"/>
      <c r="Q203" s="77">
        <f t="shared" si="9"/>
        <v>-846750.54999999981</v>
      </c>
      <c r="R203" s="78">
        <f t="shared" si="10"/>
        <v>999.1796351399222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239506.5</v>
      </c>
      <c r="K204" s="210">
        <f>อุดรธานี!AP114</f>
        <v>814621.08000000007</v>
      </c>
      <c r="L204" s="210">
        <f>อุดรธานี!AQ114</f>
        <v>3591421.3799999994</v>
      </c>
      <c r="M204" s="210">
        <f>อุดรธานี!AR114</f>
        <v>4548564.6000000006</v>
      </c>
      <c r="N204" s="3"/>
      <c r="O204" s="3"/>
      <c r="P204" s="3"/>
      <c r="Q204" s="77">
        <f t="shared" si="9"/>
        <v>-957143.22000000114</v>
      </c>
      <c r="R204" s="78">
        <f t="shared" si="10"/>
        <v>1108.80561284347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1585167.39</v>
      </c>
      <c r="K205" s="210">
        <f>อุดรธานี!AP115</f>
        <v>1770745.61</v>
      </c>
      <c r="L205" s="210">
        <f>อุดรธานี!AQ115</f>
        <v>3945897.9299999997</v>
      </c>
      <c r="M205" s="210">
        <f>อุดรธานี!AR115</f>
        <v>4736835.2100000009</v>
      </c>
      <c r="N205" s="3"/>
      <c r="O205" s="3"/>
      <c r="P205" s="3"/>
      <c r="Q205" s="77">
        <f t="shared" si="9"/>
        <v>-790937.28000000119</v>
      </c>
      <c r="R205" s="78">
        <f t="shared" si="10"/>
        <v>1134.5307446808511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107622.09</v>
      </c>
      <c r="K206" s="210">
        <f>อุดรธานี!AP116</f>
        <v>122228.68</v>
      </c>
      <c r="L206" s="210">
        <f>อุดรธานี!AQ116</f>
        <v>2110440.52</v>
      </c>
      <c r="M206" s="210">
        <f>อุดรธานี!AR116</f>
        <v>2492290.5</v>
      </c>
      <c r="N206" s="3"/>
      <c r="O206" s="3"/>
      <c r="P206" s="3"/>
      <c r="Q206" s="77">
        <f t="shared" si="9"/>
        <v>-381849.98</v>
      </c>
      <c r="R206" s="78">
        <f t="shared" si="10"/>
        <v>1185.6407415730337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144032.1</v>
      </c>
      <c r="K207" s="210">
        <f>อุดรธานี!AP117</f>
        <v>95868.860000000015</v>
      </c>
      <c r="L207" s="210">
        <f>อุดรธานี!AQ117</f>
        <v>2303632.1</v>
      </c>
      <c r="M207" s="210">
        <f>อุดรธานี!AR117</f>
        <v>2821859.08</v>
      </c>
      <c r="N207" s="3"/>
      <c r="O207" s="3"/>
      <c r="P207" s="3"/>
      <c r="Q207" s="77">
        <f t="shared" si="9"/>
        <v>-518226.98</v>
      </c>
      <c r="R207" s="78">
        <f t="shared" si="10"/>
        <v>1154.7028070175438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149816.06</v>
      </c>
      <c r="K208" s="210">
        <f>อุดรธานี!AP118</f>
        <v>128554.3</v>
      </c>
      <c r="L208" s="210">
        <f>อุดรธานี!AQ118</f>
        <v>3489869.96</v>
      </c>
      <c r="M208" s="210">
        <f>อุดรธานี!AR118</f>
        <v>4393422.8900000006</v>
      </c>
      <c r="N208" s="3"/>
      <c r="O208" s="3"/>
      <c r="P208" s="3"/>
      <c r="Q208" s="77">
        <f t="shared" si="9"/>
        <v>-903552.93000000063</v>
      </c>
      <c r="R208" s="78">
        <f t="shared" si="10"/>
        <v>1299.2814445271779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324077.28999999998</v>
      </c>
      <c r="K209" s="210">
        <f>อุดรธานี!AP119</f>
        <v>407714.24999999994</v>
      </c>
      <c r="L209" s="210">
        <f>อุดรธานี!AQ119</f>
        <v>2345100.44</v>
      </c>
      <c r="M209" s="210">
        <f>อุดรธานี!AR119</f>
        <v>3252087.7300000004</v>
      </c>
      <c r="N209" s="3"/>
      <c r="O209" s="3"/>
      <c r="P209" s="3"/>
      <c r="Q209" s="77">
        <f t="shared" si="9"/>
        <v>-906987.2900000005</v>
      </c>
      <c r="R209" s="78">
        <f t="shared" si="10"/>
        <v>833.36902629708595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5437949.8599999994</v>
      </c>
      <c r="K210" s="215">
        <f>SUM(K197:K209)</f>
        <v>7140620.4300000006</v>
      </c>
      <c r="L210" s="215">
        <f>SUM(L197:L209)</f>
        <v>36448505.619999997</v>
      </c>
      <c r="M210" s="215">
        <f>SUM(M197:M209)</f>
        <v>45750750.49000001</v>
      </c>
      <c r="N210" s="213">
        <v>12</v>
      </c>
      <c r="O210" s="213">
        <v>12</v>
      </c>
      <c r="P210" s="213">
        <f>N210-O210</f>
        <v>0</v>
      </c>
      <c r="Q210" s="77">
        <f t="shared" si="9"/>
        <v>-9302244.8700000122</v>
      </c>
      <c r="R210" s="78">
        <f>L210/H210</f>
        <v>1134.3719653916778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1184449.04</v>
      </c>
      <c r="K212" s="210">
        <f>อุดรธานี!AP120</f>
        <v>966335.3600000001</v>
      </c>
      <c r="L212" s="210">
        <f>อุดรธานี!AQ120</f>
        <v>3646316.58</v>
      </c>
      <c r="M212" s="210">
        <f>อุดรธานี!AR120</f>
        <v>3784934.7</v>
      </c>
      <c r="N212" s="3"/>
      <c r="O212" s="3"/>
      <c r="P212" s="3"/>
      <c r="Q212" s="77">
        <f t="shared" si="9"/>
        <v>-138618.12000000011</v>
      </c>
      <c r="R212" s="78">
        <f t="shared" si="10"/>
        <v>611.18279919544079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407535.98</v>
      </c>
      <c r="K213" s="210">
        <f>อุดรธานี!AP121</f>
        <v>515017.7</v>
      </c>
      <c r="L213" s="210">
        <f>อุดรธานี!AQ121</f>
        <v>3481372.36</v>
      </c>
      <c r="M213" s="210">
        <f>อุดรธานี!AR121</f>
        <v>3976619.0700000003</v>
      </c>
      <c r="N213" s="3"/>
      <c r="O213" s="3"/>
      <c r="P213" s="3"/>
      <c r="Q213" s="77">
        <f t="shared" si="9"/>
        <v>-495246.71000000043</v>
      </c>
      <c r="R213" s="78">
        <f t="shared" si="10"/>
        <v>668.20966602687133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101374.42</v>
      </c>
      <c r="K214" s="210">
        <f>อุดรธานี!AP122</f>
        <v>57997.880000000005</v>
      </c>
      <c r="L214" s="210">
        <f>อุดรธานี!AQ122</f>
        <v>1903213.9700000002</v>
      </c>
      <c r="M214" s="210">
        <f>อุดรธานี!AR122</f>
        <v>1849625.16</v>
      </c>
      <c r="N214" s="3"/>
      <c r="O214" s="3"/>
      <c r="P214" s="3"/>
      <c r="Q214" s="77">
        <f t="shared" si="9"/>
        <v>53588.810000000289</v>
      </c>
      <c r="R214" s="78">
        <f t="shared" si="10"/>
        <v>1319.8432524271846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1287830.49</v>
      </c>
      <c r="K215" s="210">
        <f>อุดรธานี!AP123</f>
        <v>1183641.27</v>
      </c>
      <c r="L215" s="210">
        <f>อุดรธานี!AQ123</f>
        <v>1727931.8900000001</v>
      </c>
      <c r="M215" s="210">
        <f>อุดรธานี!AR123</f>
        <v>1799236.8900000001</v>
      </c>
      <c r="N215" s="3"/>
      <c r="O215" s="3"/>
      <c r="P215" s="3"/>
      <c r="Q215" s="77">
        <f t="shared" si="9"/>
        <v>-71305</v>
      </c>
      <c r="R215" s="78">
        <f t="shared" si="10"/>
        <v>613.17668204400286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672054.99</v>
      </c>
      <c r="K216" s="210">
        <f>อุดรธานี!AP124</f>
        <v>795554.46</v>
      </c>
      <c r="L216" s="210">
        <f>อุดรธานี!AQ124</f>
        <v>2815259.51</v>
      </c>
      <c r="M216" s="210">
        <f>อุดรธานี!AR124</f>
        <v>2827533.1500000004</v>
      </c>
      <c r="N216" s="3"/>
      <c r="O216" s="3"/>
      <c r="P216" s="3"/>
      <c r="Q216" s="77">
        <f t="shared" si="9"/>
        <v>-12273.640000000596</v>
      </c>
      <c r="R216" s="78">
        <f t="shared" si="10"/>
        <v>606.99860068995247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554233.09</v>
      </c>
      <c r="K217" s="210">
        <f>อุดรธานี!AP125</f>
        <v>681074.17999999993</v>
      </c>
      <c r="L217" s="210">
        <f>อุดรธานี!AQ125</f>
        <v>2070722.73</v>
      </c>
      <c r="M217" s="210">
        <f>อุดรธานี!AR125</f>
        <v>2282235.42</v>
      </c>
      <c r="N217" s="3"/>
      <c r="O217" s="3"/>
      <c r="P217" s="3"/>
      <c r="Q217" s="77">
        <f t="shared" si="9"/>
        <v>-211512.68999999994</v>
      </c>
      <c r="R217" s="78">
        <f t="shared" si="10"/>
        <v>565.1535835152838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313809.09000000003</v>
      </c>
      <c r="K218" s="210">
        <f>อุดรธานี!AP126</f>
        <v>447752.27</v>
      </c>
      <c r="L218" s="210">
        <f>อุดรธานี!AQ126</f>
        <v>2911684.6100000003</v>
      </c>
      <c r="M218" s="210">
        <f>อุดรธานี!AR126</f>
        <v>2969470.2</v>
      </c>
      <c r="N218" s="3"/>
      <c r="O218" s="3"/>
      <c r="P218" s="3"/>
      <c r="Q218" s="77">
        <f t="shared" si="9"/>
        <v>-57785.589999999851</v>
      </c>
      <c r="R218" s="78">
        <f t="shared" si="10"/>
        <v>709.82072403705513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1402641.02</v>
      </c>
      <c r="K219" s="210">
        <f>อุดรธานี!AP127</f>
        <v>1497357.51</v>
      </c>
      <c r="L219" s="210">
        <f>อุดรธานี!AQ127</f>
        <v>2156498.94</v>
      </c>
      <c r="M219" s="210">
        <f>อุดรธานี!AR127</f>
        <v>2218125.2400000002</v>
      </c>
      <c r="N219" s="3"/>
      <c r="O219" s="3"/>
      <c r="P219" s="3"/>
      <c r="Q219" s="77">
        <f t="shared" si="9"/>
        <v>-61626.300000000279</v>
      </c>
      <c r="R219" s="78">
        <f t="shared" si="10"/>
        <v>1119.6775389408099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781749.86</v>
      </c>
      <c r="K220" s="210">
        <f>อุดรธานี!AP128</f>
        <v>853554.52</v>
      </c>
      <c r="L220" s="210">
        <f>อุดรธานี!AQ128</f>
        <v>2751839.33</v>
      </c>
      <c r="M220" s="210">
        <f>อุดรธานี!AR128</f>
        <v>2557199.16</v>
      </c>
      <c r="N220" s="3"/>
      <c r="O220" s="3"/>
      <c r="P220" s="3"/>
      <c r="Q220" s="77">
        <f t="shared" si="9"/>
        <v>194640.16999999993</v>
      </c>
      <c r="R220" s="78">
        <f t="shared" si="10"/>
        <v>946.29963204951855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199350.24</v>
      </c>
      <c r="K221" s="210">
        <f>อุดรธานี!AP129</f>
        <v>300705.94</v>
      </c>
      <c r="L221" s="210">
        <f>อุดรธานี!AQ129</f>
        <v>1998865.4500000002</v>
      </c>
      <c r="M221" s="210">
        <f>อุดรธานี!AR129</f>
        <v>2794656.22</v>
      </c>
      <c r="N221" s="3"/>
      <c r="O221" s="3"/>
      <c r="P221" s="3"/>
      <c r="Q221" s="77">
        <f t="shared" si="9"/>
        <v>-795790.77</v>
      </c>
      <c r="R221" s="78">
        <f t="shared" si="10"/>
        <v>659.69156765676576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6905028.2199999997</v>
      </c>
      <c r="K222" s="215">
        <f>SUM(K211:K221)</f>
        <v>7298991.0899999989</v>
      </c>
      <c r="L222" s="215">
        <f>SUM(L211:L221)</f>
        <v>25463705.370000001</v>
      </c>
      <c r="M222" s="215">
        <f>SUM(M211:M221)</f>
        <v>27059635.209999997</v>
      </c>
      <c r="N222" s="213">
        <v>10</v>
      </c>
      <c r="O222" s="213">
        <v>10</v>
      </c>
      <c r="P222" s="213">
        <f>N222-O222</f>
        <v>0</v>
      </c>
      <c r="Q222" s="77">
        <f t="shared" si="9"/>
        <v>-1595929.8399999961</v>
      </c>
      <c r="R222" s="78">
        <f>L222/H222</f>
        <v>713.18914883486445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936679.79</v>
      </c>
      <c r="K224" s="210">
        <f>อุดรธานี!AP130</f>
        <v>1475837.12</v>
      </c>
      <c r="L224" s="210">
        <f>อุดรธานี!AQ130</f>
        <v>4868026.05</v>
      </c>
      <c r="M224" s="210">
        <f>อุดรธานี!AR130</f>
        <v>5902984.3399999999</v>
      </c>
      <c r="N224" s="3"/>
      <c r="O224" s="3"/>
      <c r="P224" s="3"/>
      <c r="Q224" s="77">
        <f t="shared" si="9"/>
        <v>-1034958.29</v>
      </c>
      <c r="R224" s="78">
        <f t="shared" si="10"/>
        <v>550.6816798642534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469667.89</v>
      </c>
      <c r="K225" s="210">
        <f>อุดรธานี!AP131</f>
        <v>711022.19</v>
      </c>
      <c r="L225" s="210">
        <f>อุดรธานี!AQ131</f>
        <v>3266386.16</v>
      </c>
      <c r="M225" s="210">
        <f>อุดรธานี!AR131</f>
        <v>4099511.4299999997</v>
      </c>
      <c r="N225" s="3"/>
      <c r="O225" s="3"/>
      <c r="P225" s="3"/>
      <c r="Q225" s="77">
        <f t="shared" si="9"/>
        <v>-833125.26999999955</v>
      </c>
      <c r="R225" s="78">
        <f t="shared" si="10"/>
        <v>681.63317195325544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1130934.99</v>
      </c>
      <c r="K226" s="210">
        <f>อุดรธานี!AP132</f>
        <v>1908844.5999999999</v>
      </c>
      <c r="L226" s="210">
        <f>อุดรธานี!AQ132</f>
        <v>5109681.57</v>
      </c>
      <c r="M226" s="210">
        <f>อุดรธานี!AR132</f>
        <v>6777900.9100000001</v>
      </c>
      <c r="N226" s="3"/>
      <c r="O226" s="3"/>
      <c r="P226" s="3"/>
      <c r="Q226" s="77">
        <f t="shared" si="9"/>
        <v>-1668219.3399999999</v>
      </c>
      <c r="R226" s="78">
        <f t="shared" si="10"/>
        <v>601.5636413939252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978040.42</v>
      </c>
      <c r="K227" s="210">
        <f>อุดรธานี!AP133</f>
        <v>1169446.3499999999</v>
      </c>
      <c r="L227" s="210">
        <f>อุดรธานี!AQ133</f>
        <v>4523914.55</v>
      </c>
      <c r="M227" s="210">
        <f>อุดรธานี!AR133</f>
        <v>6100389.2699999996</v>
      </c>
      <c r="N227" s="3"/>
      <c r="O227" s="3"/>
      <c r="P227" s="3"/>
      <c r="Q227" s="77">
        <f t="shared" ref="Q227:Q290" si="11">L227-M227</f>
        <v>-1576474.7199999997</v>
      </c>
      <c r="R227" s="78">
        <f t="shared" ref="R227:R290" si="12">L227/H227</f>
        <v>712.3153125492048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1282089.69</v>
      </c>
      <c r="K228" s="210">
        <f>อุดรธานี!AP134</f>
        <v>1364397.3</v>
      </c>
      <c r="L228" s="210">
        <f>อุดรธานี!AQ134</f>
        <v>2996891.63</v>
      </c>
      <c r="M228" s="210">
        <f>อุดรธานี!AR134</f>
        <v>3889168.37</v>
      </c>
      <c r="N228" s="3"/>
      <c r="O228" s="3"/>
      <c r="P228" s="3"/>
      <c r="Q228" s="77">
        <f t="shared" si="11"/>
        <v>-892276.74000000022</v>
      </c>
      <c r="R228" s="78">
        <f t="shared" si="12"/>
        <v>782.47823237597913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1045906.02</v>
      </c>
      <c r="K229" s="210">
        <f>อุดรธานี!AP135</f>
        <v>1460476.0799999998</v>
      </c>
      <c r="L229" s="210">
        <f>อุดรธานี!AQ135</f>
        <v>6850493.9699999997</v>
      </c>
      <c r="M229" s="210">
        <f>อุดรธานี!AR135</f>
        <v>7720821.79</v>
      </c>
      <c r="N229" s="3"/>
      <c r="O229" s="3"/>
      <c r="P229" s="3"/>
      <c r="Q229" s="77">
        <f t="shared" si="11"/>
        <v>-870327.8200000003</v>
      </c>
      <c r="R229" s="78">
        <f t="shared" si="12"/>
        <v>962.01291532088192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571768.54</v>
      </c>
      <c r="K230" s="210">
        <f>อุดรธานี!AP136</f>
        <v>522730.62</v>
      </c>
      <c r="L230" s="210">
        <f>อุดรธานี!AQ136</f>
        <v>3445731.34</v>
      </c>
      <c r="M230" s="210">
        <f>อุดรธานี!AR136</f>
        <v>4159157.99</v>
      </c>
      <c r="N230" s="3"/>
      <c r="O230" s="3"/>
      <c r="P230" s="3"/>
      <c r="Q230" s="77">
        <f t="shared" si="11"/>
        <v>-713426.65000000037</v>
      </c>
      <c r="R230" s="78">
        <f t="shared" si="12"/>
        <v>1091.8033396704689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262624.13</v>
      </c>
      <c r="K231" s="210">
        <f>อุดรธานี!AP137</f>
        <v>443459.81999999995</v>
      </c>
      <c r="L231" s="210">
        <f>อุดรธานี!AQ137</f>
        <v>3533298.77</v>
      </c>
      <c r="M231" s="210">
        <f>อุดรธานี!AR137</f>
        <v>3864248.6399999997</v>
      </c>
      <c r="N231" s="3"/>
      <c r="O231" s="3"/>
      <c r="P231" s="3"/>
      <c r="Q231" s="77">
        <f t="shared" si="11"/>
        <v>-330949.86999999965</v>
      </c>
      <c r="R231" s="78">
        <f t="shared" si="12"/>
        <v>1025.6309927431059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522759.78</v>
      </c>
      <c r="K232" s="210">
        <f>อุดรธานี!AP138</f>
        <v>934805.74</v>
      </c>
      <c r="L232" s="210">
        <f>อุดรธานี!AQ138</f>
        <v>5713379.040000001</v>
      </c>
      <c r="M232" s="210">
        <f>อุดรธานี!AR138</f>
        <v>6802009.96</v>
      </c>
      <c r="N232" s="3"/>
      <c r="O232" s="3"/>
      <c r="P232" s="3"/>
      <c r="Q232" s="77">
        <f t="shared" si="11"/>
        <v>-1088630.919999999</v>
      </c>
      <c r="R232" s="78">
        <f t="shared" si="12"/>
        <v>721.20412017167394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632701.01</v>
      </c>
      <c r="K233" s="210">
        <f>อุดรธานี!AP139</f>
        <v>818130.8</v>
      </c>
      <c r="L233" s="210">
        <f>อุดรธานี!AQ139</f>
        <v>5182730.74</v>
      </c>
      <c r="M233" s="210">
        <f>อุดรธานี!AR139</f>
        <v>5998850.0700000003</v>
      </c>
      <c r="N233" s="3"/>
      <c r="O233" s="3"/>
      <c r="P233" s="3"/>
      <c r="Q233" s="77">
        <f t="shared" si="11"/>
        <v>-816119.33000000007</v>
      </c>
      <c r="R233" s="78">
        <f t="shared" si="12"/>
        <v>1227.5534675509239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669247.63</v>
      </c>
      <c r="K234" s="210">
        <f>อุดรธานี!AP140</f>
        <v>739496.55</v>
      </c>
      <c r="L234" s="210">
        <f>อุดรธานี!AQ140</f>
        <v>4696638.08</v>
      </c>
      <c r="M234" s="210">
        <f>อุดรธานี!AR140</f>
        <v>5008599.82</v>
      </c>
      <c r="N234" s="3"/>
      <c r="O234" s="3"/>
      <c r="P234" s="3"/>
      <c r="Q234" s="77">
        <f t="shared" si="11"/>
        <v>-311961.74000000022</v>
      </c>
      <c r="R234" s="78">
        <f t="shared" si="12"/>
        <v>1077.4576921312228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599215.31000000006</v>
      </c>
      <c r="K235" s="210">
        <f>อุดรธานี!AP141</f>
        <v>978324.78000000014</v>
      </c>
      <c r="L235" s="210">
        <f>อุดรธานี!AQ141</f>
        <v>3426105.7199999997</v>
      </c>
      <c r="M235" s="210">
        <f>อุดรธานี!AR141</f>
        <v>3826510.7699999996</v>
      </c>
      <c r="N235" s="3"/>
      <c r="O235" s="3"/>
      <c r="P235" s="3"/>
      <c r="Q235" s="77">
        <f t="shared" si="11"/>
        <v>-400405.04999999981</v>
      </c>
      <c r="R235" s="78">
        <f t="shared" si="12"/>
        <v>820.62412455089816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63969.4</v>
      </c>
      <c r="K236" s="210">
        <f>อุดรธานี!AP142</f>
        <v>119539.40999999999</v>
      </c>
      <c r="L236" s="210">
        <f>อุดรธานี!AQ142</f>
        <v>2732846.87</v>
      </c>
      <c r="M236" s="210">
        <f>อุดรธานี!AR142</f>
        <v>2975195.89</v>
      </c>
      <c r="N236" s="3"/>
      <c r="O236" s="3"/>
      <c r="P236" s="3"/>
      <c r="Q236" s="77">
        <f t="shared" si="11"/>
        <v>-242349.02000000002</v>
      </c>
      <c r="R236" s="78">
        <f t="shared" si="12"/>
        <v>1043.0713244274809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211581.31</v>
      </c>
      <c r="K237" s="210">
        <f>อุดรธานี!AP143</f>
        <v>544276.51</v>
      </c>
      <c r="L237" s="210">
        <f>อุดรธานี!AQ143</f>
        <v>4205123.71</v>
      </c>
      <c r="M237" s="210">
        <f>อุดรธานี!AR143</f>
        <v>4734313.3600000003</v>
      </c>
      <c r="N237" s="3"/>
      <c r="O237" s="3"/>
      <c r="P237" s="3"/>
      <c r="Q237" s="77">
        <f t="shared" si="11"/>
        <v>-529189.65000000037</v>
      </c>
      <c r="R237" s="78">
        <f t="shared" si="12"/>
        <v>824.53406078431374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1449887.86</v>
      </c>
      <c r="K238" s="210">
        <f>อุดรธานี!AP144</f>
        <v>1668291.46</v>
      </c>
      <c r="L238" s="210">
        <f>อุดรธานี!AQ144</f>
        <v>4078009.92</v>
      </c>
      <c r="M238" s="210">
        <f>อุดรธานี!AR144</f>
        <v>5114800.57</v>
      </c>
      <c r="N238" s="3"/>
      <c r="O238" s="3"/>
      <c r="P238" s="3"/>
      <c r="Q238" s="77">
        <f t="shared" si="11"/>
        <v>-1036790.6500000004</v>
      </c>
      <c r="R238" s="78">
        <f t="shared" si="12"/>
        <v>573.23726736013498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10827073.77</v>
      </c>
      <c r="K239" s="215">
        <f>SUM(K223:K238)</f>
        <v>14859079.330000002</v>
      </c>
      <c r="L239" s="215">
        <f>SUM(L223:L238)</f>
        <v>64629258.119999997</v>
      </c>
      <c r="M239" s="215">
        <f>SUM(M223:M238)</f>
        <v>76974463.180000007</v>
      </c>
      <c r="N239" s="213">
        <v>15</v>
      </c>
      <c r="O239" s="213">
        <v>15</v>
      </c>
      <c r="P239" s="213">
        <f>N239-O239</f>
        <v>0</v>
      </c>
      <c r="Q239" s="77">
        <f t="shared" si="11"/>
        <v>-12345205.06000001</v>
      </c>
      <c r="R239" s="78">
        <f>L239/H239</f>
        <v>792.59830171324847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245825.6</v>
      </c>
      <c r="K241" s="210">
        <f>อุดรธานี!AP145</f>
        <v>623779.97</v>
      </c>
      <c r="L241" s="210">
        <f>อุดรธานี!AQ145</f>
        <v>2530027.0900000003</v>
      </c>
      <c r="M241" s="210">
        <f>อุดรธานี!AR145</f>
        <v>2899705.64</v>
      </c>
      <c r="N241" s="3"/>
      <c r="O241" s="3"/>
      <c r="P241" s="3"/>
      <c r="Q241" s="77">
        <f t="shared" si="11"/>
        <v>-369678.54999999981</v>
      </c>
      <c r="R241" s="78">
        <f t="shared" si="12"/>
        <v>776.08192944785287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1474912.8</v>
      </c>
      <c r="K242" s="210">
        <f>อุดรธานี!AP146</f>
        <v>2251414.29</v>
      </c>
      <c r="L242" s="210">
        <f>อุดรธานี!AQ146</f>
        <v>4883883.169999999</v>
      </c>
      <c r="M242" s="210">
        <f>อุดรธานี!AR146</f>
        <v>5230588.09</v>
      </c>
      <c r="N242" s="3"/>
      <c r="O242" s="3"/>
      <c r="P242" s="3"/>
      <c r="Q242" s="77">
        <f t="shared" si="11"/>
        <v>-346704.92000000086</v>
      </c>
      <c r="R242" s="78">
        <f t="shared" si="12"/>
        <v>897.27781921734322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161617.74</v>
      </c>
      <c r="K243" s="210">
        <f>อุดรธานี!AP147</f>
        <v>405325.19999999995</v>
      </c>
      <c r="L243" s="210">
        <f>อุดรธานี!AQ147</f>
        <v>2542648.7600000002</v>
      </c>
      <c r="M243" s="210">
        <f>อุดรธานี!AR147</f>
        <v>2908237.33</v>
      </c>
      <c r="N243" s="3"/>
      <c r="O243" s="3"/>
      <c r="P243" s="3"/>
      <c r="Q243" s="77">
        <f t="shared" si="11"/>
        <v>-365588.56999999983</v>
      </c>
      <c r="R243" s="78">
        <f t="shared" si="12"/>
        <v>1268.1539950124688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1447445.66</v>
      </c>
      <c r="K244" s="210">
        <f>อุดรธานี!AP148</f>
        <v>1445606.78</v>
      </c>
      <c r="L244" s="210">
        <f>อุดรธานี!AQ148</f>
        <v>4198180.16</v>
      </c>
      <c r="M244" s="210">
        <f>อุดรธานี!AR148</f>
        <v>4356368.1399999997</v>
      </c>
      <c r="N244" s="3"/>
      <c r="O244" s="3"/>
      <c r="P244" s="3"/>
      <c r="Q244" s="77">
        <f t="shared" si="11"/>
        <v>-158187.97999999952</v>
      </c>
      <c r="R244" s="78">
        <f t="shared" si="12"/>
        <v>748.47212693884831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700755.63</v>
      </c>
      <c r="K245" s="210">
        <f>อุดรธานี!AP149</f>
        <v>1437704.5</v>
      </c>
      <c r="L245" s="210">
        <f>อุดรธานี!AQ149</f>
        <v>4631004.4800000004</v>
      </c>
      <c r="M245" s="210">
        <f>อุดรธานี!AR149</f>
        <v>5592315.2899999991</v>
      </c>
      <c r="N245" s="3"/>
      <c r="O245" s="3"/>
      <c r="P245" s="3"/>
      <c r="Q245" s="77">
        <f t="shared" si="11"/>
        <v>-961310.80999999866</v>
      </c>
      <c r="R245" s="78">
        <f t="shared" si="12"/>
        <v>1365.6751636685344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1435072.66</v>
      </c>
      <c r="K246" s="210">
        <f>อุดรธานี!AP150</f>
        <v>1559405.03</v>
      </c>
      <c r="L246" s="210">
        <f>อุดรธานี!AQ150</f>
        <v>3143614.1100000003</v>
      </c>
      <c r="M246" s="210">
        <f>อุดรธานี!AR150</f>
        <v>3702861.5399999996</v>
      </c>
      <c r="N246" s="3"/>
      <c r="O246" s="3"/>
      <c r="P246" s="3"/>
      <c r="Q246" s="77">
        <f t="shared" si="11"/>
        <v>-559247.42999999924</v>
      </c>
      <c r="R246" s="78">
        <f t="shared" si="12"/>
        <v>769.36223935389137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140800.98000000001</v>
      </c>
      <c r="K247" s="210">
        <f>อุดรธานี!AP151</f>
        <v>1196390.8900000001</v>
      </c>
      <c r="L247" s="210">
        <f>อุดรธานี!AQ151</f>
        <v>4615309.26</v>
      </c>
      <c r="M247" s="210">
        <f>อุดรธานี!AR151</f>
        <v>4966293.28</v>
      </c>
      <c r="N247" s="3"/>
      <c r="O247" s="3"/>
      <c r="P247" s="3"/>
      <c r="Q247" s="77">
        <f t="shared" si="11"/>
        <v>-350984.02000000048</v>
      </c>
      <c r="R247" s="78">
        <f t="shared" si="12"/>
        <v>1025.3964141301933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210701.73</v>
      </c>
      <c r="K248" s="210">
        <f>อุดรธานี!AP152</f>
        <v>373384.66000000003</v>
      </c>
      <c r="L248" s="210">
        <f>อุดรธานี!AQ152</f>
        <v>3275363.66</v>
      </c>
      <c r="M248" s="210">
        <f>อุดรธานี!AR152</f>
        <v>3453473.8</v>
      </c>
      <c r="N248" s="3"/>
      <c r="O248" s="3"/>
      <c r="P248" s="3"/>
      <c r="Q248" s="77">
        <f t="shared" si="11"/>
        <v>-178110.13999999966</v>
      </c>
      <c r="R248" s="78">
        <f t="shared" si="12"/>
        <v>787.72574795574803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320534.46999999997</v>
      </c>
      <c r="K249" s="210">
        <f>อุดรธานี!AP153</f>
        <v>437316.54000000004</v>
      </c>
      <c r="L249" s="210">
        <f>อุดรธานี!AQ153</f>
        <v>4256105.6399999997</v>
      </c>
      <c r="M249" s="210">
        <f>อุดรธานี!AR153</f>
        <v>4421229.16</v>
      </c>
      <c r="N249" s="3"/>
      <c r="O249" s="3"/>
      <c r="P249" s="3"/>
      <c r="Q249" s="77">
        <f t="shared" si="11"/>
        <v>-165123.52000000048</v>
      </c>
      <c r="R249" s="78">
        <f t="shared" si="12"/>
        <v>1089.075138178096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643354.16</v>
      </c>
      <c r="K250" s="210">
        <f>อุดรธานี!AP154</f>
        <v>1301463.0499999998</v>
      </c>
      <c r="L250" s="210">
        <f>อุดรธานี!AQ154</f>
        <v>3079332.81</v>
      </c>
      <c r="M250" s="210">
        <f>อุดรธานี!AR154</f>
        <v>3203987.61</v>
      </c>
      <c r="N250" s="3"/>
      <c r="O250" s="3"/>
      <c r="P250" s="3"/>
      <c r="Q250" s="77">
        <f t="shared" si="11"/>
        <v>-124654.79999999981</v>
      </c>
      <c r="R250" s="78">
        <f t="shared" si="12"/>
        <v>829.78518189167346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4674164.7</v>
      </c>
      <c r="K251" s="210">
        <f>อุดรธานี!AP155</f>
        <v>5081231.1900000004</v>
      </c>
      <c r="L251" s="210">
        <f>อุดรธานี!AQ155</f>
        <v>7547639.6899999995</v>
      </c>
      <c r="M251" s="210">
        <f>อุดรธานี!AR155</f>
        <v>7155456.5700000003</v>
      </c>
      <c r="N251" s="3"/>
      <c r="O251" s="3"/>
      <c r="P251" s="3"/>
      <c r="Q251" s="77">
        <f t="shared" si="11"/>
        <v>392183.11999999918</v>
      </c>
      <c r="R251" s="78">
        <f t="shared" si="12"/>
        <v>1107.0166749779994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145089.38</v>
      </c>
      <c r="K252" s="210">
        <f>อุดรธานี!AP156</f>
        <v>473205.37</v>
      </c>
      <c r="L252" s="210">
        <f>อุดรธานี!AQ156</f>
        <v>3716647.85</v>
      </c>
      <c r="M252" s="210">
        <f>อุดรธานี!AR156</f>
        <v>4062880.3400000003</v>
      </c>
      <c r="N252" s="3"/>
      <c r="O252" s="3"/>
      <c r="P252" s="3"/>
      <c r="Q252" s="77">
        <f t="shared" si="11"/>
        <v>-346232.49000000022</v>
      </c>
      <c r="R252" s="78">
        <f t="shared" si="12"/>
        <v>793.81628577530967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148523.29999999999</v>
      </c>
      <c r="K253" s="210">
        <f>อุดรธานี!AP157</f>
        <v>277141.43</v>
      </c>
      <c r="L253" s="210">
        <f>อุดรธานี!AQ157</f>
        <v>2472478.4500000002</v>
      </c>
      <c r="M253" s="210">
        <f>อุดรธานี!AR157</f>
        <v>2485397.0100000002</v>
      </c>
      <c r="N253" s="3"/>
      <c r="O253" s="3"/>
      <c r="P253" s="3"/>
      <c r="Q253" s="77">
        <f t="shared" si="11"/>
        <v>-12918.560000000056</v>
      </c>
      <c r="R253" s="78">
        <f t="shared" si="12"/>
        <v>1089.1975550660793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360574.26</v>
      </c>
      <c r="K254" s="210">
        <f>อุดรธานี!AP158</f>
        <v>891850.65</v>
      </c>
      <c r="L254" s="210">
        <f>อุดรธานี!AQ158</f>
        <v>2748823.28</v>
      </c>
      <c r="M254" s="210">
        <f>อุดรธานี!AR158</f>
        <v>3050749.3899999997</v>
      </c>
      <c r="N254" s="3"/>
      <c r="O254" s="3"/>
      <c r="P254" s="3"/>
      <c r="Q254" s="77">
        <f t="shared" si="11"/>
        <v>-301926.10999999987</v>
      </c>
      <c r="R254" s="78">
        <f t="shared" si="12"/>
        <v>846.83403573629073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842605.78</v>
      </c>
      <c r="K255" s="210">
        <f>อุดรธานี!AP159</f>
        <v>960303.82999999984</v>
      </c>
      <c r="L255" s="210">
        <f>อุดรธานี!AQ159</f>
        <v>4113947.3800000004</v>
      </c>
      <c r="M255" s="210">
        <f>อุดรธานี!AR159</f>
        <v>3651910.25</v>
      </c>
      <c r="N255" s="3"/>
      <c r="O255" s="3"/>
      <c r="P255" s="3"/>
      <c r="Q255" s="77">
        <f t="shared" si="11"/>
        <v>462037.13000000035</v>
      </c>
      <c r="R255" s="78">
        <f t="shared" si="12"/>
        <v>1630.5776377328577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796384.84</v>
      </c>
      <c r="K256" s="210">
        <f>อุดรธานี!AP160</f>
        <v>823044.8899999999</v>
      </c>
      <c r="L256" s="210">
        <f>อุดรธานี!AQ160</f>
        <v>3921137.83</v>
      </c>
      <c r="M256" s="210">
        <f>อุดรธานี!AR160</f>
        <v>4190685.3000000003</v>
      </c>
      <c r="N256" s="3"/>
      <c r="O256" s="3"/>
      <c r="P256" s="3"/>
      <c r="Q256" s="77">
        <f t="shared" si="11"/>
        <v>-269547.4700000002</v>
      </c>
      <c r="R256" s="78">
        <f t="shared" si="12"/>
        <v>981.02022266700033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113723</v>
      </c>
      <c r="K257" s="210">
        <f>อุดรธานี!AP161</f>
        <v>296609.05000000005</v>
      </c>
      <c r="L257" s="210">
        <f>อุดรธานี!AQ161</f>
        <v>3104455.1500000004</v>
      </c>
      <c r="M257" s="210">
        <f>อุดรธานี!AR161</f>
        <v>3250318.55</v>
      </c>
      <c r="N257" s="3"/>
      <c r="O257" s="3"/>
      <c r="P257" s="3"/>
      <c r="Q257" s="77">
        <f t="shared" si="11"/>
        <v>-145863.39999999944</v>
      </c>
      <c r="R257" s="78">
        <f t="shared" si="12"/>
        <v>1274.9302464065711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105314.55</v>
      </c>
      <c r="K258" s="210">
        <f>อุดรธานี!AP162</f>
        <v>317234.99</v>
      </c>
      <c r="L258" s="210">
        <f>อุดรธานี!AQ162</f>
        <v>3166388.49</v>
      </c>
      <c r="M258" s="210">
        <f>อุดรธานี!AR162</f>
        <v>3579431.31</v>
      </c>
      <c r="N258" s="3"/>
      <c r="O258" s="3"/>
      <c r="P258" s="3"/>
      <c r="Q258" s="77">
        <f t="shared" si="11"/>
        <v>-413042.81999999983</v>
      </c>
      <c r="R258" s="78">
        <f t="shared" si="12"/>
        <v>1318.2300124895921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527148.36</v>
      </c>
      <c r="K259" s="210">
        <f>อุดรธานี!AP163</f>
        <v>734490.34000000008</v>
      </c>
      <c r="L259" s="210">
        <f>อุดรธานี!AQ163</f>
        <v>3921428.9400000004</v>
      </c>
      <c r="M259" s="210">
        <f>อุดรธานี!AR163</f>
        <v>4335453.62</v>
      </c>
      <c r="N259" s="3"/>
      <c r="O259" s="3"/>
      <c r="P259" s="3"/>
      <c r="Q259" s="77">
        <f t="shared" si="11"/>
        <v>-414024.6799999997</v>
      </c>
      <c r="R259" s="78">
        <f t="shared" si="12"/>
        <v>747.22350228658547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276931.03999999998</v>
      </c>
      <c r="K260" s="210">
        <f>อุดรธานี!AP164</f>
        <v>408151.15</v>
      </c>
      <c r="L260" s="210">
        <f>อุดรธานี!AQ164</f>
        <v>2901291.17</v>
      </c>
      <c r="M260" s="210">
        <f>อุดรธานี!AR164</f>
        <v>3222942.3699999996</v>
      </c>
      <c r="N260" s="3"/>
      <c r="O260" s="3"/>
      <c r="P260" s="3"/>
      <c r="Q260" s="77">
        <f t="shared" si="11"/>
        <v>-321651.19999999972</v>
      </c>
      <c r="R260" s="78">
        <f t="shared" si="12"/>
        <v>1369.1794100991033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14771480.640000001</v>
      </c>
      <c r="K261" s="215">
        <f>SUM(K240:K260)</f>
        <v>21295053.799999997</v>
      </c>
      <c r="L261" s="215">
        <f>SUM(L240:L260)</f>
        <v>74769707.370000005</v>
      </c>
      <c r="M261" s="215">
        <f>SUM(M240:M260)</f>
        <v>79720284.590000004</v>
      </c>
      <c r="N261" s="213">
        <v>20</v>
      </c>
      <c r="O261" s="213">
        <v>20</v>
      </c>
      <c r="P261" s="213">
        <f>N261-O261</f>
        <v>0</v>
      </c>
      <c r="Q261" s="77">
        <f t="shared" si="11"/>
        <v>-4950577.2199999988</v>
      </c>
      <c r="R261" s="78">
        <f>L261/H261</f>
        <v>986.25161412441309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1253925.51</v>
      </c>
      <c r="K263" s="210">
        <f>อุดรธานี!AP165</f>
        <v>3412427.6100000003</v>
      </c>
      <c r="L263" s="210">
        <f>อุดรธานี!AQ165</f>
        <v>6109935.3300000001</v>
      </c>
      <c r="M263" s="210">
        <f>อุดรธานี!AR165</f>
        <v>5750219.8700000001</v>
      </c>
      <c r="N263" s="3"/>
      <c r="O263" s="3"/>
      <c r="P263" s="3"/>
      <c r="Q263" s="77">
        <f t="shared" si="11"/>
        <v>359715.45999999996</v>
      </c>
      <c r="R263" s="78">
        <f t="shared" si="12"/>
        <v>1234.3303696969697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277947.32</v>
      </c>
      <c r="K264" s="210">
        <f>อุดรธานี!AP166</f>
        <v>595446.38</v>
      </c>
      <c r="L264" s="210">
        <f>อุดรธานี!AQ166</f>
        <v>2657614.5700000003</v>
      </c>
      <c r="M264" s="210">
        <f>อุดรธานี!AR166</f>
        <v>2911338.03</v>
      </c>
      <c r="N264" s="3"/>
      <c r="O264" s="3"/>
      <c r="P264" s="3"/>
      <c r="Q264" s="77">
        <f t="shared" si="11"/>
        <v>-253723.4599999995</v>
      </c>
      <c r="R264" s="78">
        <f t="shared" si="12"/>
        <v>1151.9785739055051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398688.27</v>
      </c>
      <c r="K265" s="210">
        <f>อุดรธานี!AP167</f>
        <v>1403444.6</v>
      </c>
      <c r="L265" s="210">
        <f>อุดรธานี!AQ167</f>
        <v>4433099.7</v>
      </c>
      <c r="M265" s="210">
        <f>อุดรธานี!AR167</f>
        <v>3489133.86</v>
      </c>
      <c r="N265" s="3"/>
      <c r="O265" s="3"/>
      <c r="P265" s="3"/>
      <c r="Q265" s="77">
        <f t="shared" si="11"/>
        <v>943965.84000000032</v>
      </c>
      <c r="R265" s="78">
        <f t="shared" si="12"/>
        <v>1703.0732616212065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3423028.66</v>
      </c>
      <c r="K266" s="210">
        <f>อุดรธานี!AP168</f>
        <v>5125937.8599999994</v>
      </c>
      <c r="L266" s="210">
        <f>อุดรธานี!AQ168</f>
        <v>4766062.05</v>
      </c>
      <c r="M266" s="210">
        <f>อุดรธานี!AR168</f>
        <v>4603158.12</v>
      </c>
      <c r="N266" s="3"/>
      <c r="O266" s="3"/>
      <c r="P266" s="3"/>
      <c r="Q266" s="77">
        <f t="shared" si="11"/>
        <v>162903.9299999997</v>
      </c>
      <c r="R266" s="78">
        <f t="shared" si="12"/>
        <v>772.33220709771513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2990546.75</v>
      </c>
      <c r="K267" s="210">
        <f>อุดรธานี!AP169</f>
        <v>11398639.710000001</v>
      </c>
      <c r="L267" s="210">
        <f>อุดรธานี!AQ169</f>
        <v>4915936.49</v>
      </c>
      <c r="M267" s="210">
        <f>อุดรธานี!AR169</f>
        <v>3378413.4899999998</v>
      </c>
      <c r="N267" s="3"/>
      <c r="O267" s="3"/>
      <c r="P267" s="3"/>
      <c r="Q267" s="77">
        <f t="shared" si="11"/>
        <v>1537523.0000000005</v>
      </c>
      <c r="R267" s="78">
        <f t="shared" si="12"/>
        <v>868.07990287833309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415028.98</v>
      </c>
      <c r="K268" s="210">
        <f>อุดรธานี!AP170</f>
        <v>1962348.2799999998</v>
      </c>
      <c r="L268" s="210">
        <f>อุดรธานี!AQ170</f>
        <v>4708343.1500000004</v>
      </c>
      <c r="M268" s="210">
        <f>อุดรธานี!AR170</f>
        <v>4041159.4099999997</v>
      </c>
      <c r="N268" s="3"/>
      <c r="O268" s="3"/>
      <c r="P268" s="3"/>
      <c r="Q268" s="77">
        <f t="shared" si="11"/>
        <v>667183.74000000069</v>
      </c>
      <c r="R268" s="78">
        <f t="shared" si="12"/>
        <v>1446.9401198524893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1920246.92</v>
      </c>
      <c r="K269" s="210">
        <f>อุดรธานี!AP171</f>
        <v>4220832.9799999995</v>
      </c>
      <c r="L269" s="210">
        <f>อุดรธานี!AQ171</f>
        <v>4138125.8</v>
      </c>
      <c r="M269" s="210">
        <f>อุดรธานี!AR171</f>
        <v>3884482.8800000004</v>
      </c>
      <c r="N269" s="3"/>
      <c r="O269" s="3"/>
      <c r="P269" s="3"/>
      <c r="Q269" s="77">
        <f t="shared" si="11"/>
        <v>253642.91999999946</v>
      </c>
      <c r="R269" s="78">
        <f t="shared" si="12"/>
        <v>955.68725173210157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794038.2</v>
      </c>
      <c r="K270" s="210">
        <f>อุดรธานี!AP172</f>
        <v>1752235.2</v>
      </c>
      <c r="L270" s="210">
        <f>อุดรธานี!AQ172</f>
        <v>2866421.03</v>
      </c>
      <c r="M270" s="210">
        <f>อุดรธานี!AR172</f>
        <v>2719028.6100000003</v>
      </c>
      <c r="N270" s="3"/>
      <c r="O270" s="3"/>
      <c r="P270" s="3"/>
      <c r="Q270" s="77">
        <f t="shared" si="11"/>
        <v>147392.41999999946</v>
      </c>
      <c r="R270" s="78">
        <f t="shared" si="12"/>
        <v>1217.1639193205945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378544.39</v>
      </c>
      <c r="K271" s="210">
        <f>อุดรธานี!AP173</f>
        <v>624337.65</v>
      </c>
      <c r="L271" s="210">
        <f>อุดรธานี!AQ173</f>
        <v>2318823.7800000003</v>
      </c>
      <c r="M271" s="210">
        <f>อุดรธานี!AR173</f>
        <v>2345533.7999999998</v>
      </c>
      <c r="N271" s="3"/>
      <c r="O271" s="3"/>
      <c r="P271" s="3"/>
      <c r="Q271" s="77">
        <f t="shared" si="11"/>
        <v>-26710.019999999553</v>
      </c>
      <c r="R271" s="78">
        <f t="shared" si="12"/>
        <v>1476.957821656051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11851995</v>
      </c>
      <c r="K272" s="215">
        <f>SUM(K262:K271)</f>
        <v>30495650.27</v>
      </c>
      <c r="L272" s="215">
        <f>SUM(L262:L271)</f>
        <v>36914361.899999999</v>
      </c>
      <c r="M272" s="215">
        <f>SUM(M262:M271)</f>
        <v>33122468.069999997</v>
      </c>
      <c r="N272" s="213">
        <v>9</v>
      </c>
      <c r="O272" s="213">
        <v>9</v>
      </c>
      <c r="P272" s="213">
        <f>N272-O272</f>
        <v>0</v>
      </c>
      <c r="Q272" s="77">
        <f t="shared" si="11"/>
        <v>3791893.8300000019</v>
      </c>
      <c r="R272" s="78">
        <f>L272/H272</f>
        <v>1111.7779086227147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911806.66</v>
      </c>
      <c r="K274" s="210">
        <f>อุดรธานี!AP174</f>
        <v>993549.58</v>
      </c>
      <c r="L274" s="210">
        <f>อุดรธานี!AQ174</f>
        <v>4310458.49</v>
      </c>
      <c r="M274" s="210">
        <f>อุดรธานี!AR174</f>
        <v>5374250.3499999996</v>
      </c>
      <c r="N274" s="3"/>
      <c r="O274" s="3"/>
      <c r="P274" s="3"/>
      <c r="Q274" s="77">
        <f t="shared" si="11"/>
        <v>-1063791.8599999994</v>
      </c>
      <c r="R274" s="78">
        <f t="shared" si="12"/>
        <v>527.66048353531642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579277.91</v>
      </c>
      <c r="K275" s="210">
        <f>อุดรธานี!AP175</f>
        <v>556750.74</v>
      </c>
      <c r="L275" s="210">
        <f>อุดรธานี!AQ175</f>
        <v>3962934.85</v>
      </c>
      <c r="M275" s="210">
        <f>อุดรธานี!AR175</f>
        <v>4230413.2299999995</v>
      </c>
      <c r="N275" s="3"/>
      <c r="O275" s="3"/>
      <c r="P275" s="3"/>
      <c r="Q275" s="77">
        <f t="shared" si="11"/>
        <v>-267478.37999999942</v>
      </c>
      <c r="R275" s="78">
        <f t="shared" si="12"/>
        <v>966.56947560975607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866351.58</v>
      </c>
      <c r="K276" s="210">
        <f>อุดรธานี!AP176</f>
        <v>1020932.64</v>
      </c>
      <c r="L276" s="210">
        <f>อุดรธานี!AQ176</f>
        <v>4468607.3900000006</v>
      </c>
      <c r="M276" s="210">
        <f>อุดรธานี!AR176</f>
        <v>6426149.9000000004</v>
      </c>
      <c r="N276" s="237"/>
      <c r="O276" s="237"/>
      <c r="P276" s="237"/>
      <c r="Q276" s="199">
        <f t="shared" si="11"/>
        <v>-1957542.5099999998</v>
      </c>
      <c r="R276" s="200">
        <f t="shared" si="12"/>
        <v>976.95832750327952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624281.43999999994</v>
      </c>
      <c r="K277" s="210">
        <f>อุดรธานี!AP177</f>
        <v>635088.74</v>
      </c>
      <c r="L277" s="210">
        <f>อุดรธานี!AQ177</f>
        <v>5018006.09</v>
      </c>
      <c r="M277" s="210">
        <f>อุดรธานี!AR177</f>
        <v>5156716.4799999995</v>
      </c>
      <c r="N277" s="3"/>
      <c r="O277" s="3"/>
      <c r="P277" s="3"/>
      <c r="Q277" s="77">
        <f t="shared" si="11"/>
        <v>-138710.38999999966</v>
      </c>
      <c r="R277" s="78">
        <f t="shared" si="12"/>
        <v>1008.4417383440514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723100.08</v>
      </c>
      <c r="K278" s="210">
        <f>อุดรธานี!AP178</f>
        <v>717309.54</v>
      </c>
      <c r="L278" s="210">
        <f>อุดรธานี!AQ178</f>
        <v>5018832.8599999994</v>
      </c>
      <c r="M278" s="210">
        <f>อุดรธานี!AR178</f>
        <v>5199713.07</v>
      </c>
      <c r="N278" s="3"/>
      <c r="O278" s="3"/>
      <c r="P278" s="3"/>
      <c r="Q278" s="77">
        <f t="shared" si="11"/>
        <v>-180880.21000000089</v>
      </c>
      <c r="R278" s="78">
        <f t="shared" si="12"/>
        <v>925.81310828260462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585709.03</v>
      </c>
      <c r="K279" s="210">
        <f>อุดรธานี!AP179</f>
        <v>561352.48</v>
      </c>
      <c r="L279" s="210">
        <f>อุดรธานี!AQ179</f>
        <v>5494458.29</v>
      </c>
      <c r="M279" s="210">
        <f>อุดรธานี!AR179</f>
        <v>5703035.9199999999</v>
      </c>
      <c r="N279" s="3"/>
      <c r="O279" s="3"/>
      <c r="P279" s="3"/>
      <c r="Q279" s="77">
        <f t="shared" si="11"/>
        <v>-208577.62999999989</v>
      </c>
      <c r="R279" s="78">
        <f t="shared" si="12"/>
        <v>1066.885104854369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907551.96</v>
      </c>
      <c r="K280" s="210">
        <f>อุดรธานี!AP180</f>
        <v>1148258.07</v>
      </c>
      <c r="L280" s="210">
        <f>อุดรธานี!AQ180</f>
        <v>5140471.5999999996</v>
      </c>
      <c r="M280" s="210">
        <f>อุดรธานี!AR180</f>
        <v>5269340.12</v>
      </c>
      <c r="N280" s="3"/>
      <c r="O280" s="3"/>
      <c r="P280" s="3"/>
      <c r="Q280" s="77">
        <f t="shared" si="11"/>
        <v>-128868.52000000048</v>
      </c>
      <c r="R280" s="78">
        <f t="shared" si="12"/>
        <v>807.99616472807293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814284.97</v>
      </c>
      <c r="K281" s="210">
        <f>อุดรธานี!AP181</f>
        <v>735328.95000000007</v>
      </c>
      <c r="L281" s="210">
        <f>อุดรธานี!AQ181</f>
        <v>5526585.04</v>
      </c>
      <c r="M281" s="210">
        <f>อุดรธานี!AR181</f>
        <v>5975776.79</v>
      </c>
      <c r="N281" s="3"/>
      <c r="O281" s="3"/>
      <c r="P281" s="3"/>
      <c r="Q281" s="77">
        <f t="shared" si="11"/>
        <v>-449191.75</v>
      </c>
      <c r="R281" s="78">
        <f t="shared" si="12"/>
        <v>684.74600916862846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492475.67</v>
      </c>
      <c r="K282" s="210">
        <f>อุดรธานี!AP182</f>
        <v>553851.78</v>
      </c>
      <c r="L282" s="210">
        <f>อุดรธานี!AQ182</f>
        <v>4294162.5200000005</v>
      </c>
      <c r="M282" s="210">
        <f>อุดรธานี!AR182</f>
        <v>5401232.7699999996</v>
      </c>
      <c r="N282" s="3"/>
      <c r="O282" s="3"/>
      <c r="P282" s="3"/>
      <c r="Q282" s="77">
        <f t="shared" si="11"/>
        <v>-1107070.2499999991</v>
      </c>
      <c r="R282" s="78">
        <f t="shared" si="12"/>
        <v>926.26456427955145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543807.06000000006</v>
      </c>
      <c r="K283" s="210">
        <f>อุดรธานี!AP183</f>
        <v>592707.43000000005</v>
      </c>
      <c r="L283" s="210">
        <f>อุดรธานี!AQ183</f>
        <v>5123681.0199999996</v>
      </c>
      <c r="M283" s="210">
        <f>อุดรธานี!AR183</f>
        <v>5242470.9600000009</v>
      </c>
      <c r="N283" s="3"/>
      <c r="O283" s="3"/>
      <c r="P283" s="3"/>
      <c r="Q283" s="77">
        <f t="shared" si="11"/>
        <v>-118789.94000000134</v>
      </c>
      <c r="R283" s="78">
        <f t="shared" si="12"/>
        <v>944.63145648967543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666436.80000000005</v>
      </c>
      <c r="K284" s="210">
        <f>อุดรธานี!AP184</f>
        <v>546009.75000000012</v>
      </c>
      <c r="L284" s="210">
        <f>อุดรธานี!AQ184</f>
        <v>3895026.1700000004</v>
      </c>
      <c r="M284" s="210">
        <f>อุดรธานี!AR184</f>
        <v>4251129.0600000005</v>
      </c>
      <c r="N284" s="3"/>
      <c r="O284" s="3"/>
      <c r="P284" s="3"/>
      <c r="Q284" s="77">
        <f t="shared" si="11"/>
        <v>-356102.89000000013</v>
      </c>
      <c r="R284" s="78">
        <f t="shared" si="12"/>
        <v>831.73738415545597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444163.16</v>
      </c>
      <c r="K285" s="210">
        <f>อุดรธานี!AP185</f>
        <v>458652.6</v>
      </c>
      <c r="L285" s="210">
        <f>อุดรธานี!AQ185</f>
        <v>2886673.48</v>
      </c>
      <c r="M285" s="210">
        <f>อุดรธานี!AR185</f>
        <v>3054905.25</v>
      </c>
      <c r="N285" s="3"/>
      <c r="O285" s="3"/>
      <c r="P285" s="3"/>
      <c r="Q285" s="77">
        <f t="shared" si="11"/>
        <v>-168231.77000000002</v>
      </c>
      <c r="R285" s="78">
        <f t="shared" si="12"/>
        <v>831.65470469605305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404611.23</v>
      </c>
      <c r="K286" s="210">
        <f>อุดรธานี!AP186</f>
        <v>818815.16999999993</v>
      </c>
      <c r="L286" s="210">
        <f>อุดรธานี!AQ186</f>
        <v>4607614.03</v>
      </c>
      <c r="M286" s="210">
        <f>อุดรธานี!AR186</f>
        <v>5120713.330000001</v>
      </c>
      <c r="N286" s="3"/>
      <c r="O286" s="3"/>
      <c r="P286" s="3"/>
      <c r="Q286" s="77">
        <f t="shared" si="11"/>
        <v>-513099.30000000075</v>
      </c>
      <c r="R286" s="78">
        <f t="shared" si="12"/>
        <v>691.93783300795917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8563857.5499999989</v>
      </c>
      <c r="K287" s="215">
        <f>SUM(K273:K286)</f>
        <v>9338607.4700000007</v>
      </c>
      <c r="L287" s="215">
        <f>SUM(L273:L286)</f>
        <v>59747511.830000006</v>
      </c>
      <c r="M287" s="215">
        <f>SUM(M273:M286)</f>
        <v>66405847.229999997</v>
      </c>
      <c r="N287" s="213">
        <v>13</v>
      </c>
      <c r="O287" s="213">
        <v>13</v>
      </c>
      <c r="P287" s="213">
        <f>N287-O287</f>
        <v>0</v>
      </c>
      <c r="Q287" s="77">
        <f t="shared" si="11"/>
        <v>-6658335.3999999911</v>
      </c>
      <c r="R287" s="78">
        <f>L287/H287</f>
        <v>833.34512148515967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128157.87</v>
      </c>
      <c r="K289" s="210">
        <f>อุดรธานี!AP187</f>
        <v>123552.79999999999</v>
      </c>
      <c r="L289" s="210">
        <f>อุดรธานี!AQ187</f>
        <v>2033364.81</v>
      </c>
      <c r="M289" s="210">
        <f>อุดรธานี!AR187</f>
        <v>2575114.5499999998</v>
      </c>
      <c r="N289" s="3"/>
      <c r="O289" s="3"/>
      <c r="P289" s="3"/>
      <c r="Q289" s="77">
        <f t="shared" si="11"/>
        <v>-541749.73999999976</v>
      </c>
      <c r="R289" s="78">
        <f t="shared" si="12"/>
        <v>829.60620563035502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433824.15</v>
      </c>
      <c r="K290" s="210">
        <f>อุดรธานี!AP188</f>
        <v>454451.64</v>
      </c>
      <c r="L290" s="210">
        <f>อุดรธานี!AQ188</f>
        <v>2841940.88</v>
      </c>
      <c r="M290" s="210">
        <f>อุดรธานี!AR188</f>
        <v>3350888.05</v>
      </c>
      <c r="N290" s="3"/>
      <c r="O290" s="3"/>
      <c r="P290" s="3"/>
      <c r="Q290" s="77">
        <f t="shared" si="11"/>
        <v>-508947.16999999993</v>
      </c>
      <c r="R290" s="78">
        <f t="shared" si="12"/>
        <v>938.24393529217559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574449.01</v>
      </c>
      <c r="K291" s="210">
        <f>อุดรธานี!AP189</f>
        <v>669760.86</v>
      </c>
      <c r="L291" s="210">
        <f>อุดรธานี!AQ189</f>
        <v>3794119.95</v>
      </c>
      <c r="M291" s="210">
        <f>อุดรธานี!AR189</f>
        <v>4041802.72</v>
      </c>
      <c r="N291" s="3"/>
      <c r="O291" s="3"/>
      <c r="P291" s="3"/>
      <c r="Q291" s="77">
        <f t="shared" ref="Q291:Q349" si="13">L291-M291</f>
        <v>-247682.77000000002</v>
      </c>
      <c r="R291" s="78">
        <f t="shared" ref="R291:R349" si="14">L291/H291</f>
        <v>684.85919675090258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155423.07</v>
      </c>
      <c r="K292" s="210">
        <f>อุดรธานี!AP190</f>
        <v>210136.85</v>
      </c>
      <c r="L292" s="210">
        <f>อุดรธานี!AQ190</f>
        <v>910469.09</v>
      </c>
      <c r="M292" s="210">
        <f>อุดรธานี!AR190</f>
        <v>1418909.5699999998</v>
      </c>
      <c r="N292" s="3"/>
      <c r="O292" s="3"/>
      <c r="P292" s="3"/>
      <c r="Q292" s="77">
        <f t="shared" si="13"/>
        <v>-508440.47999999986</v>
      </c>
      <c r="R292" s="78">
        <f t="shared" si="14"/>
        <v>494.28289359391965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465097.82</v>
      </c>
      <c r="K293" s="210">
        <f>อุดรธานี!AP191</f>
        <v>518236.19999999995</v>
      </c>
      <c r="L293" s="210">
        <f>อุดรธานี!AQ191</f>
        <v>2254370.42</v>
      </c>
      <c r="M293" s="210">
        <f>อุดรธานี!AR191</f>
        <v>2840877.2</v>
      </c>
      <c r="N293" s="3"/>
      <c r="O293" s="3"/>
      <c r="P293" s="3"/>
      <c r="Q293" s="77">
        <f t="shared" si="13"/>
        <v>-586506.78000000026</v>
      </c>
      <c r="R293" s="78">
        <f t="shared" si="14"/>
        <v>682.52207689978809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1756951.9200000002</v>
      </c>
      <c r="K294" s="215">
        <f>SUM(K288:K293)</f>
        <v>1976138.3499999999</v>
      </c>
      <c r="L294" s="215">
        <f>SUM(L288:L293)</f>
        <v>11834265.15</v>
      </c>
      <c r="M294" s="215">
        <f>SUM(M288:M293)</f>
        <v>14227592.09</v>
      </c>
      <c r="N294" s="213">
        <v>5</v>
      </c>
      <c r="O294" s="213">
        <v>5</v>
      </c>
      <c r="P294" s="213">
        <f>N294-O294</f>
        <v>0</v>
      </c>
      <c r="Q294" s="77">
        <f t="shared" si="13"/>
        <v>-2393326.9399999995</v>
      </c>
      <c r="R294" s="78">
        <f>L294/H294</f>
        <v>732.09187442004338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733488.48</v>
      </c>
      <c r="K296" s="210">
        <f>อุดรธานี!AP192</f>
        <v>785350.45</v>
      </c>
      <c r="L296" s="210">
        <f>อุดรธานี!AQ192</f>
        <v>2281080.17</v>
      </c>
      <c r="M296" s="210">
        <f>อุดรธานี!AR192</f>
        <v>2816001.3</v>
      </c>
      <c r="N296" s="3"/>
      <c r="O296" s="3"/>
      <c r="P296" s="3"/>
      <c r="Q296" s="77">
        <f t="shared" si="13"/>
        <v>-534921.12999999989</v>
      </c>
      <c r="R296" s="78">
        <f t="shared" si="14"/>
        <v>671.10331568108268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195449.35</v>
      </c>
      <c r="K297" s="210">
        <f>อุดรธานี!AP193</f>
        <v>480145.26999999996</v>
      </c>
      <c r="L297" s="210">
        <f>อุดรธานี!AQ193</f>
        <v>2760610.49</v>
      </c>
      <c r="M297" s="210">
        <f>อุดรธานี!AR193</f>
        <v>2737528.75</v>
      </c>
      <c r="N297" s="3"/>
      <c r="O297" s="3"/>
      <c r="P297" s="3"/>
      <c r="Q297" s="77">
        <f t="shared" si="13"/>
        <v>23081.740000000224</v>
      </c>
      <c r="R297" s="78">
        <f t="shared" si="14"/>
        <v>1088.1397280252268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619657.1</v>
      </c>
      <c r="K298" s="210">
        <f>อุดรธานี!AP194</f>
        <v>602184.29999999993</v>
      </c>
      <c r="L298" s="210">
        <f>อุดรธานี!AQ194</f>
        <v>3385207.12</v>
      </c>
      <c r="M298" s="210">
        <f>อุดรธานี!AR194</f>
        <v>4604667.37</v>
      </c>
      <c r="N298" s="3"/>
      <c r="O298" s="3"/>
      <c r="P298" s="3"/>
      <c r="Q298" s="77">
        <f t="shared" si="13"/>
        <v>-1219460.25</v>
      </c>
      <c r="R298" s="78">
        <f t="shared" si="14"/>
        <v>1044.8170123456791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688551.42</v>
      </c>
      <c r="K299" s="210">
        <f>อุดรธานี!AP195</f>
        <v>571649.52</v>
      </c>
      <c r="L299" s="210">
        <f>อุดรธานี!AQ195</f>
        <v>4373429.62</v>
      </c>
      <c r="M299" s="210">
        <f>อุดรธานี!AR195</f>
        <v>5644587.9299999997</v>
      </c>
      <c r="N299" s="3"/>
      <c r="O299" s="3"/>
      <c r="P299" s="3"/>
      <c r="Q299" s="77">
        <f t="shared" si="13"/>
        <v>-1271158.3099999996</v>
      </c>
      <c r="R299" s="78">
        <f t="shared" si="14"/>
        <v>935.8933490263214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2237146.35</v>
      </c>
      <c r="K300" s="215">
        <f>SUM(K295:K299)</f>
        <v>2439329.54</v>
      </c>
      <c r="L300" s="215">
        <f>SUM(L295:L299)</f>
        <v>12800327.400000002</v>
      </c>
      <c r="M300" s="215">
        <f>SUM(M295:M299)</f>
        <v>15802785.35</v>
      </c>
      <c r="N300" s="213">
        <v>4</v>
      </c>
      <c r="O300" s="213">
        <v>4</v>
      </c>
      <c r="P300" s="213">
        <f>N300-O300</f>
        <v>0</v>
      </c>
      <c r="Q300" s="77">
        <f t="shared" si="13"/>
        <v>-3002457.9499999974</v>
      </c>
      <c r="R300" s="78">
        <f>L300/H300</f>
        <v>924.27809950176925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599613.51</v>
      </c>
      <c r="K302" s="210">
        <f>อุดรธานี!AP196</f>
        <v>603731.85</v>
      </c>
      <c r="L302" s="210">
        <f>อุดรธานี!AQ196</f>
        <v>2910509.97</v>
      </c>
      <c r="M302" s="210">
        <f>อุดรธานี!AR196</f>
        <v>3221147.05</v>
      </c>
      <c r="N302" s="3"/>
      <c r="O302" s="3"/>
      <c r="P302" s="3"/>
      <c r="Q302" s="77">
        <f t="shared" si="13"/>
        <v>-310637.07999999961</v>
      </c>
      <c r="R302" s="78">
        <f t="shared" si="14"/>
        <v>908.11543525741035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616809.62</v>
      </c>
      <c r="K303" s="210">
        <f>อุดรธานี!AP197</f>
        <v>501443.68999999994</v>
      </c>
      <c r="L303" s="210">
        <f>อุดรธานี!AQ197</f>
        <v>3609433.14</v>
      </c>
      <c r="M303" s="210">
        <f>อุดรธานี!AR197</f>
        <v>3457449.74</v>
      </c>
      <c r="N303" s="3"/>
      <c r="O303" s="3"/>
      <c r="P303" s="3"/>
      <c r="Q303" s="77">
        <f t="shared" si="13"/>
        <v>151983.39999999991</v>
      </c>
      <c r="R303" s="78">
        <f t="shared" si="14"/>
        <v>1403.9024270711786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559232.38</v>
      </c>
      <c r="K304" s="210">
        <f>อุดรธานี!AP198</f>
        <v>434539.88</v>
      </c>
      <c r="L304" s="210">
        <f>อุดรธานี!AQ198</f>
        <v>4409158.2</v>
      </c>
      <c r="M304" s="210">
        <f>อุดรธานี!AR198</f>
        <v>4141066.05</v>
      </c>
      <c r="N304" s="3"/>
      <c r="O304" s="3"/>
      <c r="P304" s="3"/>
      <c r="Q304" s="77">
        <f t="shared" si="13"/>
        <v>268092.15000000037</v>
      </c>
      <c r="R304" s="78">
        <f t="shared" si="14"/>
        <v>1403.2966900063655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687910.17</v>
      </c>
      <c r="K305" s="210">
        <f>อุดรธานี!AP199</f>
        <v>764543.07000000007</v>
      </c>
      <c r="L305" s="210">
        <f>อุดรธานี!AQ199</f>
        <v>2084644.01</v>
      </c>
      <c r="M305" s="210">
        <f>อุดรธานี!AR199</f>
        <v>1874513.9700000002</v>
      </c>
      <c r="N305" s="3"/>
      <c r="O305" s="3"/>
      <c r="P305" s="3"/>
      <c r="Q305" s="77">
        <f t="shared" si="13"/>
        <v>210130.0399999998</v>
      </c>
      <c r="R305" s="78">
        <f t="shared" si="14"/>
        <v>1438.6777156659766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318096.26</v>
      </c>
      <c r="K306" s="210">
        <f>อุดรธานี!AP200</f>
        <v>122098.06</v>
      </c>
      <c r="L306" s="210">
        <f>อุดรธานี!AQ200</f>
        <v>3798408.69</v>
      </c>
      <c r="M306" s="210">
        <f>อุดรธานี!AR200</f>
        <v>4357809.7699999996</v>
      </c>
      <c r="N306" s="3"/>
      <c r="O306" s="3"/>
      <c r="P306" s="3"/>
      <c r="Q306" s="77">
        <f t="shared" si="13"/>
        <v>-559401.07999999961</v>
      </c>
      <c r="R306" s="78">
        <f t="shared" si="14"/>
        <v>1950.9032819722649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621157.28</v>
      </c>
      <c r="K307" s="210">
        <f>อุดรธานี!AP201</f>
        <v>589827.13000000012</v>
      </c>
      <c r="L307" s="210">
        <f>อุดรธานี!AQ201</f>
        <v>2565827.16</v>
      </c>
      <c r="M307" s="210">
        <f>อุดรธานี!AR201</f>
        <v>2483741.83</v>
      </c>
      <c r="N307" s="3"/>
      <c r="O307" s="3"/>
      <c r="P307" s="3"/>
      <c r="Q307" s="77">
        <f t="shared" si="13"/>
        <v>82085.330000000075</v>
      </c>
      <c r="R307" s="78">
        <f t="shared" si="14"/>
        <v>2498.3711392405066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1516127.79</v>
      </c>
      <c r="K308" s="210">
        <f>อุดรธานี!AP202</f>
        <v>1600987.55</v>
      </c>
      <c r="L308" s="210">
        <f>อุดรธานี!AQ202</f>
        <v>3243787.05</v>
      </c>
      <c r="M308" s="210">
        <f>อุดรธานี!AR202</f>
        <v>3549307.92</v>
      </c>
      <c r="N308" s="3"/>
      <c r="O308" s="3"/>
      <c r="P308" s="3"/>
      <c r="Q308" s="77">
        <f t="shared" si="13"/>
        <v>-305520.87000000011</v>
      </c>
      <c r="R308" s="78">
        <f t="shared" si="14"/>
        <v>945.15939685314675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607407.61</v>
      </c>
      <c r="K309" s="210">
        <f>อุดรธานี!AP203</f>
        <v>639670.61</v>
      </c>
      <c r="L309" s="210">
        <f>อุดรธานี!AQ203</f>
        <v>3511469.34</v>
      </c>
      <c r="M309" s="210">
        <f>อุดรธานี!AR203</f>
        <v>3304479.37</v>
      </c>
      <c r="N309" s="3"/>
      <c r="O309" s="3"/>
      <c r="P309" s="3"/>
      <c r="Q309" s="77">
        <f t="shared" si="13"/>
        <v>206989.96999999974</v>
      </c>
      <c r="R309" s="78">
        <f t="shared" si="14"/>
        <v>1305.8643882484193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802395.43</v>
      </c>
      <c r="K310" s="210">
        <f>อุดรธานี!AP204</f>
        <v>848501.43</v>
      </c>
      <c r="L310" s="210">
        <f>อุดรธานี!AQ204</f>
        <v>1248601.79</v>
      </c>
      <c r="M310" s="210">
        <f>อุดรธานี!AR204</f>
        <v>1038573.4</v>
      </c>
      <c r="N310" s="241"/>
      <c r="O310" s="241"/>
      <c r="P310" s="241"/>
      <c r="Q310" s="203">
        <f t="shared" si="13"/>
        <v>210028.39</v>
      </c>
      <c r="R310" s="203">
        <f t="shared" si="14"/>
        <v>1226.5243516699411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6328750.0499999998</v>
      </c>
      <c r="K311" s="215">
        <f>SUM(K301:K310)</f>
        <v>6105343.2700000005</v>
      </c>
      <c r="L311" s="215">
        <f>SUM(L301:L310)</f>
        <v>27381839.350000001</v>
      </c>
      <c r="M311" s="215">
        <f>SUM(M301:M310)</f>
        <v>27428089.099999998</v>
      </c>
      <c r="N311" s="213">
        <v>9</v>
      </c>
      <c r="O311" s="213">
        <v>9</v>
      </c>
      <c r="P311" s="213">
        <v>0</v>
      </c>
      <c r="Q311" s="77">
        <f t="shared" si="13"/>
        <v>-46249.749999996275</v>
      </c>
      <c r="R311" s="78">
        <f>L311/H311</f>
        <v>1337.0038745117188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379460.09</v>
      </c>
      <c r="K313" s="210">
        <f>อุดรธานี!AP205</f>
        <v>384850.80000000005</v>
      </c>
      <c r="L313" s="210">
        <f>อุดรธานี!AQ205</f>
        <v>3769054.49</v>
      </c>
      <c r="M313" s="210">
        <f>อุดรธานี!AR205</f>
        <v>3819940.35</v>
      </c>
      <c r="N313" s="3"/>
      <c r="O313" s="3"/>
      <c r="P313" s="3"/>
      <c r="Q313" s="77">
        <f t="shared" si="13"/>
        <v>-50885.85999999987</v>
      </c>
      <c r="R313" s="78">
        <f t="shared" si="14"/>
        <v>1114.1160183269287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872427.78</v>
      </c>
      <c r="K314" s="210">
        <f>อุดรธานี!AP206</f>
        <v>800753.09000000008</v>
      </c>
      <c r="L314" s="210">
        <f>อุดรธานี!AQ206</f>
        <v>3439750.0999999996</v>
      </c>
      <c r="M314" s="210">
        <f>อุดรธานี!AR206</f>
        <v>2551161.6</v>
      </c>
      <c r="N314" s="3"/>
      <c r="O314" s="3"/>
      <c r="P314" s="3"/>
      <c r="Q314" s="77">
        <f t="shared" si="13"/>
        <v>888588.49999999953</v>
      </c>
      <c r="R314" s="78">
        <f t="shared" si="14"/>
        <v>1181.6386465132255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879964.51</v>
      </c>
      <c r="K315" s="210">
        <f>อุดรธานี!AP207</f>
        <v>900273.17999999993</v>
      </c>
      <c r="L315" s="210">
        <f>อุดรธานี!AQ207</f>
        <v>4892963.5</v>
      </c>
      <c r="M315" s="210">
        <f>อุดรธานี!AR207</f>
        <v>5750195.5499999998</v>
      </c>
      <c r="N315" s="3"/>
      <c r="O315" s="3"/>
      <c r="P315" s="3"/>
      <c r="Q315" s="77">
        <f t="shared" si="13"/>
        <v>-857232.04999999981</v>
      </c>
      <c r="R315" s="78">
        <f t="shared" si="14"/>
        <v>891.90001822821728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643416.32999999996</v>
      </c>
      <c r="K316" s="210">
        <f>อุดรธานี!AP208</f>
        <v>447781.70999999996</v>
      </c>
      <c r="L316" s="210">
        <f>อุดรธานี!AQ208</f>
        <v>2838791.2199999997</v>
      </c>
      <c r="M316" s="210">
        <f>อุดรธานี!AR208</f>
        <v>2943150.92</v>
      </c>
      <c r="N316" s="3"/>
      <c r="O316" s="3"/>
      <c r="P316" s="3"/>
      <c r="Q316" s="77">
        <f>L316-M316</f>
        <v>-104359.70000000019</v>
      </c>
      <c r="R316" s="78">
        <f t="shared" si="14"/>
        <v>859.97916388973033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2775268.71</v>
      </c>
      <c r="K317" s="215">
        <f>SUM(K312:K316)</f>
        <v>2533658.7800000003</v>
      </c>
      <c r="L317" s="215">
        <f>SUM(L312:L316)</f>
        <v>14940559.309999999</v>
      </c>
      <c r="M317" s="215">
        <f>SUM(M312:M316)</f>
        <v>15064448.42</v>
      </c>
      <c r="N317" s="213">
        <v>4</v>
      </c>
      <c r="O317" s="213">
        <v>4</v>
      </c>
      <c r="P317" s="213">
        <f>N317-O317</f>
        <v>0</v>
      </c>
      <c r="Q317" s="77">
        <f t="shared" si="13"/>
        <v>-123889.11000000127</v>
      </c>
      <c r="R317" s="78">
        <f>L317/H317</f>
        <v>990.68757443140362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1829549.4</v>
      </c>
      <c r="K319" s="210">
        <f>อุดรธานี!AP64</f>
        <v>1835320.27</v>
      </c>
      <c r="L319" s="210">
        <f>อุดรธานี!AQ64</f>
        <v>4401083.2200000007</v>
      </c>
      <c r="M319" s="210">
        <f>อุดรธานี!AR64</f>
        <v>4444987.96</v>
      </c>
      <c r="N319" s="3"/>
      <c r="O319" s="3"/>
      <c r="P319" s="3"/>
      <c r="Q319" s="77">
        <f>L319-M319</f>
        <v>-43904.739999999292</v>
      </c>
      <c r="R319" s="78">
        <f>L319/H319</f>
        <v>1222.1836212163289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1829549.4</v>
      </c>
      <c r="K320" s="215">
        <f>SUM(K318:K319)</f>
        <v>1835320.27</v>
      </c>
      <c r="L320" s="215">
        <f>SUM(L318:L319)</f>
        <v>4401083.2200000007</v>
      </c>
      <c r="M320" s="215">
        <f>SUM(M318:M319)</f>
        <v>4444987.96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1756941.62</v>
      </c>
      <c r="K322" s="210">
        <f>อุดรธานี!AP209</f>
        <v>2173570.8100000005</v>
      </c>
      <c r="L322" s="210">
        <f>อุดรธานี!AQ209</f>
        <v>2418919.29</v>
      </c>
      <c r="M322" s="210">
        <f>อุดรธานี!AR209</f>
        <v>2634834.0499999998</v>
      </c>
      <c r="N322" s="3"/>
      <c r="O322" s="3"/>
      <c r="P322" s="3"/>
      <c r="Q322" s="77">
        <f t="shared" si="13"/>
        <v>-215914.75999999978</v>
      </c>
      <c r="R322" s="78">
        <f t="shared" si="14"/>
        <v>611.91988110295983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1440263.1</v>
      </c>
      <c r="K323" s="210">
        <f>อุดรธานี!AP210</f>
        <v>1661840.6099999999</v>
      </c>
      <c r="L323" s="210">
        <f>อุดรธานี!AQ210</f>
        <v>3092698.8200000003</v>
      </c>
      <c r="M323" s="210">
        <f>อุดรธานี!AR210</f>
        <v>3478321.3</v>
      </c>
      <c r="N323" s="3"/>
      <c r="O323" s="3"/>
      <c r="P323" s="3"/>
      <c r="Q323" s="77">
        <f t="shared" si="13"/>
        <v>-385622.47999999952</v>
      </c>
      <c r="R323" s="78">
        <f t="shared" si="14"/>
        <v>910.95694256259219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680300.83</v>
      </c>
      <c r="K324" s="210">
        <f>อุดรธานี!AP211</f>
        <v>1113670.4899999998</v>
      </c>
      <c r="L324" s="210">
        <f>อุดรธานี!AQ211</f>
        <v>2925726.24</v>
      </c>
      <c r="M324" s="210">
        <f>อุดรธานี!AR211</f>
        <v>2980794.6299999994</v>
      </c>
      <c r="N324" s="3"/>
      <c r="O324" s="3"/>
      <c r="P324" s="3"/>
      <c r="Q324" s="77">
        <f t="shared" si="13"/>
        <v>-55068.389999999199</v>
      </c>
      <c r="R324" s="78">
        <f t="shared" si="14"/>
        <v>1084.8076529477198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2345557.7599999998</v>
      </c>
      <c r="K325" s="210">
        <f>อุดรธานี!AP212</f>
        <v>2514176.8299999996</v>
      </c>
      <c r="L325" s="210">
        <f>อุดรธานี!AQ212</f>
        <v>4043079.2899999996</v>
      </c>
      <c r="M325" s="210">
        <f>อุดรธานี!AR212</f>
        <v>4331657.32</v>
      </c>
      <c r="N325" s="3"/>
      <c r="O325" s="3"/>
      <c r="P325" s="3"/>
      <c r="Q325" s="77">
        <f t="shared" si="13"/>
        <v>-288578.03000000073</v>
      </c>
      <c r="R325" s="78">
        <f t="shared" si="14"/>
        <v>683.06796587261351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1088113</v>
      </c>
      <c r="K326" s="210">
        <f>อุดรธานี!AP213</f>
        <v>1021775.51</v>
      </c>
      <c r="L326" s="210">
        <f>อุดรธานี!AQ213</f>
        <v>1878543.16</v>
      </c>
      <c r="M326" s="210">
        <f>อุดรธานี!AR213</f>
        <v>2276232.7000000002</v>
      </c>
      <c r="N326" s="3"/>
      <c r="O326" s="3"/>
      <c r="P326" s="3"/>
      <c r="Q326" s="77">
        <f t="shared" si="13"/>
        <v>-397689.54000000027</v>
      </c>
      <c r="R326" s="78">
        <f t="shared" si="14"/>
        <v>1175.5589236545682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7311176.3100000005</v>
      </c>
      <c r="K327" s="231">
        <f>SUM(K321:K326)</f>
        <v>8485034.25</v>
      </c>
      <c r="L327" s="215">
        <f>SUM(L321:L326)</f>
        <v>14358966.800000001</v>
      </c>
      <c r="M327" s="215">
        <f>SUM(M321:M326)</f>
        <v>15701840</v>
      </c>
      <c r="N327" s="213">
        <v>5</v>
      </c>
      <c r="O327" s="213">
        <v>5</v>
      </c>
      <c r="P327" s="213">
        <f>N327-O327</f>
        <v>0</v>
      </c>
      <c r="Q327" s="77">
        <f t="shared" si="13"/>
        <v>-1342873.1999999993</v>
      </c>
      <c r="R327" s="78">
        <f>L327/H327</f>
        <v>817.61569297346546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918150.64</v>
      </c>
      <c r="K329" s="210">
        <f>อุดรธานี!AP214</f>
        <v>1023438.6199999999</v>
      </c>
      <c r="L329" s="210">
        <f>อุดรธานี!AQ214</f>
        <v>4557287.9399999995</v>
      </c>
      <c r="M329" s="210">
        <f>อุดรธานี!AR214</f>
        <v>4500923.6899999995</v>
      </c>
      <c r="N329" s="3"/>
      <c r="O329" s="3"/>
      <c r="P329" s="3"/>
      <c r="Q329" s="77">
        <f t="shared" si="13"/>
        <v>56364.25</v>
      </c>
      <c r="R329" s="78">
        <f t="shared" si="14"/>
        <v>745.14191301504241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1658146.75</v>
      </c>
      <c r="K330" s="210">
        <f>อุดรธานี!AP215</f>
        <v>1766123.3499999999</v>
      </c>
      <c r="L330" s="210">
        <f>อุดรธานี!AQ215</f>
        <v>3575616.5</v>
      </c>
      <c r="M330" s="210">
        <f>อุดรธานี!AR215</f>
        <v>3931414.55</v>
      </c>
      <c r="N330" s="3"/>
      <c r="O330" s="3"/>
      <c r="P330" s="3"/>
      <c r="Q330" s="77">
        <f t="shared" si="13"/>
        <v>-355798.04999999981</v>
      </c>
      <c r="R330" s="78">
        <f t="shared" si="14"/>
        <v>1440.6190572119258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786001.03</v>
      </c>
      <c r="K331" s="210">
        <f>อุดรธานี!AP216</f>
        <v>764152.19000000006</v>
      </c>
      <c r="L331" s="210">
        <f>อุดรธานี!AQ216</f>
        <v>3519848.35</v>
      </c>
      <c r="M331" s="210">
        <f>อุดรธานี!AR216</f>
        <v>2870110.0900000003</v>
      </c>
      <c r="N331" s="3"/>
      <c r="O331" s="3"/>
      <c r="P331" s="3"/>
      <c r="Q331" s="77">
        <f t="shared" si="13"/>
        <v>649738.25999999978</v>
      </c>
      <c r="R331" s="78">
        <f t="shared" si="14"/>
        <v>1324.2469337848006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1236216.04</v>
      </c>
      <c r="K332" s="210">
        <f>อุดรธานี!AP217</f>
        <v>1185689.1700000002</v>
      </c>
      <c r="L332" s="210">
        <f>อุดรธานี!AQ217</f>
        <v>7644035.5899999999</v>
      </c>
      <c r="M332" s="210">
        <f>อุดรธานี!AR217</f>
        <v>7543766</v>
      </c>
      <c r="N332" s="3"/>
      <c r="O332" s="3"/>
      <c r="P332" s="3"/>
      <c r="Q332" s="77">
        <f t="shared" si="13"/>
        <v>100269.58999999985</v>
      </c>
      <c r="R332" s="78">
        <f t="shared" si="14"/>
        <v>966.13189964610717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4598514.46</v>
      </c>
      <c r="K333" s="215">
        <f>SUM(K328:K332)</f>
        <v>4739403.33</v>
      </c>
      <c r="L333" s="215">
        <f>SUM(L328:L332)</f>
        <v>19296788.379999999</v>
      </c>
      <c r="M333" s="215">
        <f>SUM(M328:M332)</f>
        <v>18846214.329999998</v>
      </c>
      <c r="N333" s="213">
        <v>4</v>
      </c>
      <c r="O333" s="213">
        <v>4</v>
      </c>
      <c r="P333" s="213">
        <f>N333-O333</f>
        <v>0</v>
      </c>
      <c r="Q333" s="77">
        <f t="shared" si="13"/>
        <v>450574.05000000075</v>
      </c>
      <c r="R333" s="78">
        <f t="shared" si="14"/>
        <v>1006.7189263355592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193507428.30000004</v>
      </c>
      <c r="K334" s="222">
        <f t="shared" si="15"/>
        <v>259105749.64000005</v>
      </c>
      <c r="L334" s="221">
        <f t="shared" si="15"/>
        <v>839652928.61999989</v>
      </c>
      <c r="M334" s="221">
        <f t="shared" si="15"/>
        <v>898386470.45000017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-58733541.830000281</v>
      </c>
      <c r="R334" s="78">
        <f t="shared" si="14"/>
        <v>832.18242697306266</v>
      </c>
    </row>
    <row r="335" spans="1:18" ht="24" customHeight="1" thickTop="1" thickBot="1" x14ac:dyDescent="0.75">
      <c r="A335" s="223"/>
      <c r="B335" s="224"/>
      <c r="C335" s="224"/>
      <c r="D335" s="224"/>
      <c r="E335" s="324" t="s">
        <v>303</v>
      </c>
      <c r="F335" s="325"/>
      <c r="G335" s="326"/>
      <c r="H335" s="225"/>
      <c r="I335" s="223"/>
      <c r="J335" s="263">
        <f>J334/O334</f>
        <v>930324.17451923096</v>
      </c>
      <c r="K335" s="264">
        <f>K334/O334</f>
        <v>1245700.7194230771</v>
      </c>
      <c r="L335" s="263">
        <f>L334/O334</f>
        <v>4036792.9260576917</v>
      </c>
      <c r="M335" s="263">
        <f>M334/O334</f>
        <v>4319165.7233173084</v>
      </c>
      <c r="N335" s="224"/>
      <c r="O335" s="224"/>
      <c r="P335" s="224"/>
      <c r="Q335" s="77">
        <f t="shared" si="13"/>
        <v>-282372.79725961667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4608327.3600000003</v>
      </c>
      <c r="K337" s="210">
        <f>'เลย '!AI4</f>
        <v>4337632.9800000004</v>
      </c>
      <c r="L337" s="210">
        <f>'เลย '!AJ4</f>
        <v>5273642.6900000004</v>
      </c>
      <c r="M337" s="210">
        <f>'เลย '!AK4</f>
        <v>6516987.8899999997</v>
      </c>
      <c r="N337" s="3"/>
      <c r="O337" s="3"/>
      <c r="P337" s="3"/>
      <c r="Q337" s="77">
        <f t="shared" si="13"/>
        <v>-1243345.1999999993</v>
      </c>
      <c r="R337" s="78">
        <f t="shared" si="14"/>
        <v>757.70728304597708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348493.6</v>
      </c>
      <c r="K338" s="210">
        <f>'เลย '!AI5</f>
        <v>679939.61</v>
      </c>
      <c r="L338" s="210">
        <f>'เลย '!AJ5</f>
        <v>2117431.52</v>
      </c>
      <c r="M338" s="210">
        <f>'เลย '!AK5</f>
        <v>2017282.7400000002</v>
      </c>
      <c r="N338" s="3"/>
      <c r="O338" s="3"/>
      <c r="P338" s="3"/>
      <c r="Q338" s="77">
        <f t="shared" si="13"/>
        <v>100148.7799999998</v>
      </c>
      <c r="R338" s="78">
        <f t="shared" si="14"/>
        <v>981.65578117756138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2310256.5299999998</v>
      </c>
      <c r="K339" s="210">
        <f>'เลย '!AI6</f>
        <v>2192558.0499999998</v>
      </c>
      <c r="L339" s="210">
        <f>'เลย '!AJ6</f>
        <v>7317621.1899999995</v>
      </c>
      <c r="M339" s="210">
        <f>'เลย '!AK6</f>
        <v>8633631.0700000003</v>
      </c>
      <c r="N339" s="3"/>
      <c r="O339" s="3"/>
      <c r="P339" s="3"/>
      <c r="Q339" s="77">
        <f t="shared" si="13"/>
        <v>-1316009.8800000008</v>
      </c>
      <c r="R339" s="78">
        <f t="shared" si="14"/>
        <v>1112.9461885931557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837901.63</v>
      </c>
      <c r="K340" s="210">
        <f>'เลย '!AI7</f>
        <v>798590.82000000007</v>
      </c>
      <c r="L340" s="210">
        <f>'เลย '!AJ7</f>
        <v>3440245.91</v>
      </c>
      <c r="M340" s="210">
        <f>'เลย '!AK7</f>
        <v>4237932.7300000004</v>
      </c>
      <c r="N340" s="3"/>
      <c r="O340" s="3"/>
      <c r="P340" s="3"/>
      <c r="Q340" s="77">
        <f t="shared" si="13"/>
        <v>-797686.8200000003</v>
      </c>
      <c r="R340" s="78">
        <f t="shared" si="14"/>
        <v>1017.2223270254287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817035.61</v>
      </c>
      <c r="K341" s="210">
        <f>'เลย '!AI8</f>
        <v>765954.02</v>
      </c>
      <c r="L341" s="210">
        <f>'เลย '!AJ8</f>
        <v>2582538.46</v>
      </c>
      <c r="M341" s="210">
        <f>'เลย '!AK8</f>
        <v>2743547.02</v>
      </c>
      <c r="N341" s="3"/>
      <c r="O341" s="3"/>
      <c r="P341" s="3"/>
      <c r="Q341" s="77">
        <f t="shared" si="13"/>
        <v>-161008.56000000006</v>
      </c>
      <c r="R341" s="78">
        <f t="shared" si="14"/>
        <v>807.04326875000004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899715.3</v>
      </c>
      <c r="K342" s="210">
        <f>'เลย '!AI9</f>
        <v>547288.1100000001</v>
      </c>
      <c r="L342" s="210">
        <f>'เลย '!AJ9</f>
        <v>1877999.27</v>
      </c>
      <c r="M342" s="210">
        <f>'เลย '!AK9</f>
        <v>2331523.1</v>
      </c>
      <c r="N342" s="3"/>
      <c r="O342" s="3"/>
      <c r="P342" s="3"/>
      <c r="Q342" s="77">
        <f t="shared" si="13"/>
        <v>-453523.83000000007</v>
      </c>
      <c r="R342" s="78">
        <f t="shared" si="14"/>
        <v>1036.4234381898455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1947622.38</v>
      </c>
      <c r="K343" s="210">
        <f>'เลย '!AI10</f>
        <v>2359730.41</v>
      </c>
      <c r="L343" s="210">
        <f>'เลย '!AJ10</f>
        <v>2969461.59</v>
      </c>
      <c r="M343" s="210">
        <f>'เลย '!AK10</f>
        <v>3382196.8200000003</v>
      </c>
      <c r="N343" s="3"/>
      <c r="O343" s="3"/>
      <c r="P343" s="3"/>
      <c r="Q343" s="77">
        <f t="shared" si="13"/>
        <v>-412735.23000000045</v>
      </c>
      <c r="R343" s="78">
        <f t="shared" si="14"/>
        <v>575.03129163439189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621781.46</v>
      </c>
      <c r="K344" s="210">
        <f>'เลย '!AI11</f>
        <v>689220.78999999992</v>
      </c>
      <c r="L344" s="210">
        <f>'เลย '!AJ11</f>
        <v>3018078.89</v>
      </c>
      <c r="M344" s="210">
        <f>'เลย '!AK11</f>
        <v>3375533.1199999996</v>
      </c>
      <c r="N344" s="3"/>
      <c r="O344" s="3"/>
      <c r="P344" s="3"/>
      <c r="Q344" s="77">
        <f t="shared" si="13"/>
        <v>-357454.22999999952</v>
      </c>
      <c r="R344" s="78">
        <f t="shared" si="14"/>
        <v>955.99584732340838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1633584.99</v>
      </c>
      <c r="K345" s="210">
        <f>'เลย '!AI12</f>
        <v>1960797.27</v>
      </c>
      <c r="L345" s="210">
        <f>'เลย '!AJ12</f>
        <v>3910330.2099999995</v>
      </c>
      <c r="M345" s="210">
        <f>'เลย '!AK12</f>
        <v>4625353.1100000003</v>
      </c>
      <c r="N345" s="3"/>
      <c r="O345" s="3"/>
      <c r="P345" s="3"/>
      <c r="Q345" s="77">
        <f t="shared" si="13"/>
        <v>-715022.90000000084</v>
      </c>
      <c r="R345" s="78">
        <f t="shared" si="14"/>
        <v>755.61936425120768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1179440.45</v>
      </c>
      <c r="K346" s="210">
        <f>'เลย '!AI13</f>
        <v>1551514.95</v>
      </c>
      <c r="L346" s="210">
        <f>'เลย '!AJ13</f>
        <v>2878125.31</v>
      </c>
      <c r="M346" s="210">
        <f>'เลย '!AK13</f>
        <v>3605358.02</v>
      </c>
      <c r="N346" s="3"/>
      <c r="O346" s="3"/>
      <c r="P346" s="3"/>
      <c r="Q346" s="77">
        <f t="shared" si="13"/>
        <v>-727232.71</v>
      </c>
      <c r="R346" s="78">
        <f t="shared" si="14"/>
        <v>522.53545933188093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912887.1</v>
      </c>
      <c r="K347" s="210">
        <f>'เลย '!AI14</f>
        <v>894830.03</v>
      </c>
      <c r="L347" s="210">
        <f>'เลย '!AJ14</f>
        <v>2277799.77</v>
      </c>
      <c r="M347" s="210">
        <f>'เลย '!AK14</f>
        <v>2562241.0499999998</v>
      </c>
      <c r="N347" s="3"/>
      <c r="O347" s="3"/>
      <c r="P347" s="3"/>
      <c r="Q347" s="77">
        <f t="shared" si="13"/>
        <v>-284441.2799999998</v>
      </c>
      <c r="R347" s="78">
        <f t="shared" si="14"/>
        <v>1040.0912191780822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788855.44</v>
      </c>
      <c r="K348" s="210">
        <f>'เลย '!AI15</f>
        <v>808146.63</v>
      </c>
      <c r="L348" s="210">
        <f>'เลย '!AJ15</f>
        <v>1792736.42</v>
      </c>
      <c r="M348" s="210">
        <f>'เลย '!AK15</f>
        <v>1922031.68</v>
      </c>
      <c r="N348" s="3"/>
      <c r="O348" s="3"/>
      <c r="P348" s="3"/>
      <c r="Q348" s="77">
        <f t="shared" si="13"/>
        <v>-129295.26000000001</v>
      </c>
      <c r="R348" s="78">
        <f t="shared" si="14"/>
        <v>737.1449095394737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781546.69</v>
      </c>
      <c r="K349" s="210">
        <f>'เลย '!AI16</f>
        <v>839073.36</v>
      </c>
      <c r="L349" s="210">
        <f>'เลย '!AJ16</f>
        <v>1914980.4</v>
      </c>
      <c r="M349" s="210">
        <f>'เลย '!AK16</f>
        <v>2175925.48</v>
      </c>
      <c r="N349" s="3"/>
      <c r="O349" s="3"/>
      <c r="P349" s="3"/>
      <c r="Q349" s="77">
        <f t="shared" si="13"/>
        <v>-260945.08000000007</v>
      </c>
      <c r="R349" s="78">
        <f t="shared" si="14"/>
        <v>674.28887323943661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17687448.540000003</v>
      </c>
      <c r="K350" s="215">
        <f>SUM(K336:K349)</f>
        <v>18425277.029999997</v>
      </c>
      <c r="L350" s="215">
        <f>SUM(L336:L349)</f>
        <v>41370991.63000001</v>
      </c>
      <c r="M350" s="215">
        <f>SUM(M336:M349)</f>
        <v>48129543.829999998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-6758552.1999999881</v>
      </c>
      <c r="R350" s="78">
        <f>L350/H350</f>
        <v>818.38486370470036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316454.94</v>
      </c>
      <c r="K352" s="210">
        <f>'เลย '!AI17</f>
        <v>436274.04</v>
      </c>
      <c r="L352" s="210">
        <f>'เลย '!AJ17</f>
        <v>2421878.58</v>
      </c>
      <c r="M352" s="210">
        <f>'เลย '!AK17</f>
        <v>2265910.21</v>
      </c>
      <c r="N352" s="3"/>
      <c r="O352" s="3"/>
      <c r="P352" s="3"/>
      <c r="Q352" s="77">
        <f t="shared" si="16"/>
        <v>155968.37000000011</v>
      </c>
      <c r="R352" s="78">
        <f t="shared" ref="R352:R402" si="17">L352/H352</f>
        <v>1387.8960343839542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234208.43</v>
      </c>
      <c r="K353" s="210">
        <f>'เลย '!AI18</f>
        <v>213426.00999999998</v>
      </c>
      <c r="L353" s="210">
        <f>'เลย '!AJ18</f>
        <v>1181364.7799999998</v>
      </c>
      <c r="M353" s="210">
        <f>'เลย '!AK18</f>
        <v>1464012.42</v>
      </c>
      <c r="N353" s="3"/>
      <c r="O353" s="3"/>
      <c r="P353" s="3"/>
      <c r="Q353" s="77">
        <f t="shared" si="16"/>
        <v>-282647.64000000013</v>
      </c>
      <c r="R353" s="78">
        <f t="shared" si="17"/>
        <v>952.71353225806433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407629.52</v>
      </c>
      <c r="K354" s="210">
        <f>'เลย '!AI19</f>
        <v>421719.11</v>
      </c>
      <c r="L354" s="210">
        <f>'เลย '!AJ19</f>
        <v>2447808.94</v>
      </c>
      <c r="M354" s="210">
        <f>'เลย '!AK19</f>
        <v>2397030.1399999997</v>
      </c>
      <c r="N354" s="3"/>
      <c r="O354" s="3"/>
      <c r="P354" s="3"/>
      <c r="Q354" s="77">
        <f t="shared" si="16"/>
        <v>50778.800000000279</v>
      </c>
      <c r="R354" s="78">
        <f t="shared" si="17"/>
        <v>1011.0734985543164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958292.89</v>
      </c>
      <c r="K355" s="215">
        <f>SUM(K352:K354)</f>
        <v>1071419.1599999999</v>
      </c>
      <c r="L355" s="215">
        <f>SUM(L352:L354)</f>
        <v>6051052.2999999998</v>
      </c>
      <c r="M355" s="215">
        <f>SUM(M352:M354)</f>
        <v>6126952.7699999996</v>
      </c>
      <c r="N355" s="213">
        <v>3</v>
      </c>
      <c r="O355" s="213">
        <v>3</v>
      </c>
      <c r="P355" s="213">
        <f>N355-O355</f>
        <v>0</v>
      </c>
      <c r="Q355" s="77">
        <f t="shared" si="16"/>
        <v>-75900.469999999739</v>
      </c>
      <c r="R355" s="78">
        <f>L355/H355</f>
        <v>1119.3215501294858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1691050.66</v>
      </c>
      <c r="K357" s="210">
        <f>'เลย '!AI20</f>
        <v>1688096.76</v>
      </c>
      <c r="L357" s="210">
        <f>'เลย '!AJ20</f>
        <v>3823564.9699999997</v>
      </c>
      <c r="M357" s="210">
        <f>'เลย '!AK20</f>
        <v>3987877.21</v>
      </c>
      <c r="N357" s="3"/>
      <c r="O357" s="3"/>
      <c r="P357" s="3"/>
      <c r="Q357" s="77">
        <f t="shared" si="16"/>
        <v>-164312.24000000022</v>
      </c>
      <c r="R357" s="78">
        <f t="shared" si="17"/>
        <v>832.83924417338267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618013.42000000004</v>
      </c>
      <c r="K358" s="210">
        <f>'เลย '!AI21</f>
        <v>460377.44</v>
      </c>
      <c r="L358" s="210">
        <f>'เลย '!AJ21</f>
        <v>1907967.9900000002</v>
      </c>
      <c r="M358" s="210">
        <f>'เลย '!AK21</f>
        <v>2003290.13</v>
      </c>
      <c r="N358" s="3"/>
      <c r="O358" s="3"/>
      <c r="P358" s="3"/>
      <c r="Q358" s="77">
        <f t="shared" si="16"/>
        <v>-95322.139999999665</v>
      </c>
      <c r="R358" s="78">
        <f t="shared" si="17"/>
        <v>682.63613237924869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1808958.81</v>
      </c>
      <c r="K359" s="210">
        <f>'เลย '!AI22</f>
        <v>1857258.46</v>
      </c>
      <c r="L359" s="210">
        <f>'เลย '!AJ22</f>
        <v>3786842.0599999996</v>
      </c>
      <c r="M359" s="210">
        <f>'เลย '!AK22</f>
        <v>3666780.3</v>
      </c>
      <c r="N359" s="3"/>
      <c r="O359" s="3"/>
      <c r="P359" s="3"/>
      <c r="Q359" s="77">
        <f t="shared" si="16"/>
        <v>120061.75999999978</v>
      </c>
      <c r="R359" s="78">
        <f t="shared" si="17"/>
        <v>1058.3683789826719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871341.9</v>
      </c>
      <c r="K360" s="210">
        <f>'เลย '!AI23</f>
        <v>942511.85000000009</v>
      </c>
      <c r="L360" s="210">
        <f>'เลย '!AJ23</f>
        <v>3248640.98</v>
      </c>
      <c r="M360" s="210">
        <f>'เลย '!AK23</f>
        <v>3429116.17</v>
      </c>
      <c r="N360" s="3"/>
      <c r="O360" s="3"/>
      <c r="P360" s="3"/>
      <c r="Q360" s="77">
        <f t="shared" si="16"/>
        <v>-180475.18999999994</v>
      </c>
      <c r="R360" s="78">
        <f t="shared" si="17"/>
        <v>627.6354289026275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418548.61</v>
      </c>
      <c r="K361" s="210">
        <f>'เลย '!AI24</f>
        <v>369198.29000000004</v>
      </c>
      <c r="L361" s="210">
        <f>'เลย '!AJ24</f>
        <v>33203025.77</v>
      </c>
      <c r="M361" s="210">
        <f>'เลย '!AK24</f>
        <v>3948749.54</v>
      </c>
      <c r="N361" s="3"/>
      <c r="O361" s="3"/>
      <c r="P361" s="3"/>
      <c r="Q361" s="77">
        <f t="shared" si="16"/>
        <v>29254276.23</v>
      </c>
      <c r="R361" s="78">
        <f t="shared" si="17"/>
        <v>13097.840540433925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330511.46999999997</v>
      </c>
      <c r="K362" s="210">
        <f>'เลย '!AI25</f>
        <v>448337.95999999996</v>
      </c>
      <c r="L362" s="210">
        <f>'เลย '!AJ25</f>
        <v>2908130.37</v>
      </c>
      <c r="M362" s="210">
        <f>'เลย '!AK25</f>
        <v>3336629</v>
      </c>
      <c r="N362" s="3"/>
      <c r="O362" s="3"/>
      <c r="P362" s="3"/>
      <c r="Q362" s="77">
        <f t="shared" si="16"/>
        <v>-428498.62999999989</v>
      </c>
      <c r="R362" s="78">
        <f t="shared" si="17"/>
        <v>1206.1926047283284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692844.66</v>
      </c>
      <c r="K363" s="210">
        <f>'เลย '!AI26</f>
        <v>784646.86</v>
      </c>
      <c r="L363" s="210">
        <f>'เลย '!AJ26</f>
        <v>1951971.58</v>
      </c>
      <c r="M363" s="210">
        <f>'เลย '!AK26</f>
        <v>2012517.0199999998</v>
      </c>
      <c r="N363" s="3"/>
      <c r="O363" s="3"/>
      <c r="P363" s="3"/>
      <c r="Q363" s="77">
        <f t="shared" si="16"/>
        <v>-60545.439999999711</v>
      </c>
      <c r="R363" s="78">
        <f t="shared" si="17"/>
        <v>1131.577727536232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617500.82999999996</v>
      </c>
      <c r="K364" s="210">
        <f>'เลย '!AI27</f>
        <v>597046.09</v>
      </c>
      <c r="L364" s="210">
        <f>'เลย '!AJ27</f>
        <v>2223539.0699999998</v>
      </c>
      <c r="M364" s="210">
        <f>'เลย '!AK27</f>
        <v>2513297.6799999997</v>
      </c>
      <c r="N364" s="3"/>
      <c r="O364" s="3"/>
      <c r="P364" s="3"/>
      <c r="Q364" s="77">
        <f t="shared" si="16"/>
        <v>-289758.60999999987</v>
      </c>
      <c r="R364" s="78">
        <f t="shared" si="17"/>
        <v>924.93305740432606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619908.81000000006</v>
      </c>
      <c r="K365" s="210">
        <f>'เลย '!AI28</f>
        <v>680675.08000000007</v>
      </c>
      <c r="L365" s="210">
        <f>'เลย '!AJ28</f>
        <v>1164144.81</v>
      </c>
      <c r="M365" s="210">
        <f>'เลย '!AK28</f>
        <v>1705725.7</v>
      </c>
      <c r="N365" s="3"/>
      <c r="O365" s="3"/>
      <c r="P365" s="3"/>
      <c r="Q365" s="77">
        <f t="shared" si="16"/>
        <v>-541580.8899999999</v>
      </c>
      <c r="R365" s="78">
        <f t="shared" si="17"/>
        <v>576.5947548291233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567624.81000000006</v>
      </c>
      <c r="K366" s="210">
        <f>'เลย '!AI29</f>
        <v>377893.88000000012</v>
      </c>
      <c r="L366" s="210">
        <f>'เลย '!AJ29</f>
        <v>2110549.0300000003</v>
      </c>
      <c r="M366" s="210">
        <f>'เลย '!AK29</f>
        <v>2319268.7600000002</v>
      </c>
      <c r="N366" s="3"/>
      <c r="O366" s="3"/>
      <c r="P366" s="3"/>
      <c r="Q366" s="77">
        <f t="shared" si="16"/>
        <v>-208719.72999999998</v>
      </c>
      <c r="R366" s="78">
        <f t="shared" si="17"/>
        <v>1005.9814251668257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8236303.9800000004</v>
      </c>
      <c r="K367" s="215">
        <f>SUM(K356:K366)</f>
        <v>8206042.6699999999</v>
      </c>
      <c r="L367" s="215">
        <f>SUM(L356:L366)</f>
        <v>56328376.629999995</v>
      </c>
      <c r="M367" s="215">
        <f>SUM(M356:M366)</f>
        <v>28923251.510000002</v>
      </c>
      <c r="N367" s="213">
        <v>10</v>
      </c>
      <c r="O367" s="213">
        <v>10</v>
      </c>
      <c r="P367" s="213">
        <f>N367-O367</f>
        <v>0</v>
      </c>
      <c r="Q367" s="77">
        <f t="shared" si="16"/>
        <v>27405125.119999994</v>
      </c>
      <c r="R367" s="78">
        <f>L367/H367</f>
        <v>1920.3728566071184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464286.09</v>
      </c>
      <c r="K369" s="210">
        <f>'เลย '!AI30</f>
        <v>616079.8600000001</v>
      </c>
      <c r="L369" s="210">
        <f>'เลย '!AJ30</f>
        <v>3864118.34</v>
      </c>
      <c r="M369" s="210">
        <f>'เลย '!AK30</f>
        <v>3685048.9</v>
      </c>
      <c r="N369" s="3"/>
      <c r="O369" s="3"/>
      <c r="P369" s="3"/>
      <c r="Q369" s="77">
        <f t="shared" si="16"/>
        <v>179069.43999999994</v>
      </c>
      <c r="R369" s="78">
        <f t="shared" si="17"/>
        <v>1040.1395262449528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1058987.18</v>
      </c>
      <c r="K370" s="210">
        <f>'เลย '!AI31</f>
        <v>1660772.7199999997</v>
      </c>
      <c r="L370" s="210">
        <f>'เลย '!AJ31</f>
        <v>6111627.9399999995</v>
      </c>
      <c r="M370" s="210">
        <f>'เลย '!AK31</f>
        <v>5165292.8899999997</v>
      </c>
      <c r="N370" s="3"/>
      <c r="O370" s="3"/>
      <c r="P370" s="3"/>
      <c r="Q370" s="77">
        <f t="shared" si="16"/>
        <v>946335.04999999981</v>
      </c>
      <c r="R370" s="78">
        <f t="shared" si="17"/>
        <v>1241.9483722820564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564790.18000000005</v>
      </c>
      <c r="K371" s="210">
        <f>'เลย '!AI32</f>
        <v>679708.76000000013</v>
      </c>
      <c r="L371" s="210">
        <f>'เลย '!AJ32</f>
        <v>2546220.41</v>
      </c>
      <c r="M371" s="210">
        <f>'เลย '!AK32</f>
        <v>3030371.81</v>
      </c>
      <c r="N371" s="3"/>
      <c r="O371" s="3"/>
      <c r="P371" s="3"/>
      <c r="Q371" s="77">
        <f t="shared" si="16"/>
        <v>-484151.39999999991</v>
      </c>
      <c r="R371" s="78">
        <f t="shared" si="17"/>
        <v>1963.1614572089438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737251.06</v>
      </c>
      <c r="K372" s="210">
        <f>'เลย '!AI33</f>
        <v>819672.83000000007</v>
      </c>
      <c r="L372" s="210">
        <f>'เลย '!AJ33</f>
        <v>3871587.7199999997</v>
      </c>
      <c r="M372" s="210">
        <f>'เลย '!AK33</f>
        <v>3596687.5500000003</v>
      </c>
      <c r="N372" s="3"/>
      <c r="O372" s="3"/>
      <c r="P372" s="3"/>
      <c r="Q372" s="77">
        <f t="shared" si="16"/>
        <v>274900.16999999946</v>
      </c>
      <c r="R372" s="78">
        <f t="shared" si="17"/>
        <v>796.95095100864546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236970.36</v>
      </c>
      <c r="K373" s="210">
        <f>'เลย '!AI34</f>
        <v>304365.44999999995</v>
      </c>
      <c r="L373" s="210">
        <f>'เลย '!AJ34</f>
        <v>2675656.9699999997</v>
      </c>
      <c r="M373" s="210">
        <f>'เลย '!AK34</f>
        <v>2863378.8699999996</v>
      </c>
      <c r="N373" s="3"/>
      <c r="O373" s="3"/>
      <c r="P373" s="3"/>
      <c r="Q373" s="77">
        <f t="shared" si="16"/>
        <v>-187721.89999999991</v>
      </c>
      <c r="R373" s="78">
        <f t="shared" si="17"/>
        <v>795.85275728732893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856267.24</v>
      </c>
      <c r="K374" s="210">
        <f>'เลย '!AI35</f>
        <v>932246.82</v>
      </c>
      <c r="L374" s="210">
        <f>'เลย '!AJ35</f>
        <v>3411242.41</v>
      </c>
      <c r="M374" s="210">
        <f>'เลย '!AK35</f>
        <v>3306115.0700000003</v>
      </c>
      <c r="N374" s="3"/>
      <c r="O374" s="3"/>
      <c r="P374" s="3"/>
      <c r="Q374" s="77">
        <f t="shared" si="16"/>
        <v>105127.33999999985</v>
      </c>
      <c r="R374" s="78">
        <f t="shared" si="17"/>
        <v>1255.5180014722121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1454066.35</v>
      </c>
      <c r="K375" s="210">
        <f>'เลย '!AI36</f>
        <v>1470712.37</v>
      </c>
      <c r="L375" s="210">
        <f>'เลย '!AJ36</f>
        <v>1898056.75</v>
      </c>
      <c r="M375" s="210">
        <f>'เลย '!AK36</f>
        <v>1790722.9300000002</v>
      </c>
      <c r="N375" s="3"/>
      <c r="O375" s="3"/>
      <c r="P375" s="3"/>
      <c r="Q375" s="77">
        <f t="shared" si="16"/>
        <v>107333.81999999983</v>
      </c>
      <c r="R375" s="78">
        <f t="shared" si="17"/>
        <v>1156.6464046313224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5372618.4600000009</v>
      </c>
      <c r="K376" s="215">
        <f>SUM(K368:K375)</f>
        <v>6483558.8100000005</v>
      </c>
      <c r="L376" s="215">
        <f>SUM(L368:L375)</f>
        <v>24378510.539999999</v>
      </c>
      <c r="M376" s="215">
        <f>SUM(M368:M375)</f>
        <v>23437618.02</v>
      </c>
      <c r="N376" s="213">
        <v>7</v>
      </c>
      <c r="O376" s="213">
        <v>7</v>
      </c>
      <c r="P376" s="213">
        <f>N376-O376</f>
        <v>0</v>
      </c>
      <c r="Q376" s="77">
        <f t="shared" si="16"/>
        <v>940892.51999999955</v>
      </c>
      <c r="R376" s="78">
        <f>L376/H376</f>
        <v>1082.959910266092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1179542.53</v>
      </c>
      <c r="K378" s="210">
        <f>'เลย '!AI37</f>
        <v>1260231.81</v>
      </c>
      <c r="L378" s="210">
        <f>'เลย '!AJ37</f>
        <v>1044256.1799999999</v>
      </c>
      <c r="M378" s="210">
        <f>'เลย '!AK37</f>
        <v>1188340.73</v>
      </c>
      <c r="N378" s="3"/>
      <c r="O378" s="3"/>
      <c r="P378" s="3"/>
      <c r="Q378" s="77">
        <f t="shared" si="16"/>
        <v>-144084.55000000005</v>
      </c>
      <c r="R378" s="78">
        <f t="shared" si="17"/>
        <v>895.58849056603765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1020676.6</v>
      </c>
      <c r="K379" s="210">
        <f>'เลย '!AI38</f>
        <v>1045653.6199999999</v>
      </c>
      <c r="L379" s="210">
        <f>'เลย '!AJ38</f>
        <v>580807.54</v>
      </c>
      <c r="M379" s="210">
        <f>'เลย '!AK38</f>
        <v>544478.71</v>
      </c>
      <c r="N379" s="3"/>
      <c r="O379" s="3"/>
      <c r="P379" s="3"/>
      <c r="Q379" s="77">
        <f t="shared" si="16"/>
        <v>36328.830000000075</v>
      </c>
      <c r="R379" s="78">
        <f t="shared" si="17"/>
        <v>972.87695142378561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2607192.59</v>
      </c>
      <c r="K380" s="210">
        <f>'เลย '!AI39</f>
        <v>2776150.79</v>
      </c>
      <c r="L380" s="210">
        <f>'เลย '!AJ39</f>
        <v>2153333.65</v>
      </c>
      <c r="M380" s="210">
        <f>'เลย '!AK39</f>
        <v>2445094.29</v>
      </c>
      <c r="N380" s="3"/>
      <c r="O380" s="3"/>
      <c r="P380" s="3"/>
      <c r="Q380" s="77">
        <f t="shared" si="16"/>
        <v>-291760.64000000013</v>
      </c>
      <c r="R380" s="78">
        <f t="shared" si="17"/>
        <v>561.93466858037573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1084127.1399999999</v>
      </c>
      <c r="K381" s="210">
        <f>'เลย '!AI40</f>
        <v>1158015.18</v>
      </c>
      <c r="L381" s="210">
        <f>'เลย '!AJ40</f>
        <v>2514370.38</v>
      </c>
      <c r="M381" s="210">
        <f>'เลย '!AK40</f>
        <v>3259578.8</v>
      </c>
      <c r="N381" s="3"/>
      <c r="O381" s="3"/>
      <c r="P381" s="3"/>
      <c r="Q381" s="77">
        <f t="shared" si="16"/>
        <v>-745208.41999999993</v>
      </c>
      <c r="R381" s="78">
        <f t="shared" si="17"/>
        <v>579.74876181692412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755135.22</v>
      </c>
      <c r="K382" s="210">
        <f>'เลย '!AI41</f>
        <v>739913.91999999993</v>
      </c>
      <c r="L382" s="210">
        <f>'เลย '!AJ41</f>
        <v>2109415.3200000003</v>
      </c>
      <c r="M382" s="210">
        <f>'เลย '!AK41</f>
        <v>2344618.4499999997</v>
      </c>
      <c r="N382" s="3"/>
      <c r="O382" s="3"/>
      <c r="P382" s="3"/>
      <c r="Q382" s="77">
        <f t="shared" si="16"/>
        <v>-235203.12999999942</v>
      </c>
      <c r="R382" s="78">
        <f t="shared" si="17"/>
        <v>951.90222021660668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886940.39</v>
      </c>
      <c r="K383" s="210">
        <f>'เลย '!AI42</f>
        <v>945543.79</v>
      </c>
      <c r="L383" s="210">
        <f>'เลย '!AJ42</f>
        <v>1242654.94</v>
      </c>
      <c r="M383" s="210">
        <f>'เลย '!AK42</f>
        <v>2091151.15</v>
      </c>
      <c r="N383" s="3"/>
      <c r="O383" s="3"/>
      <c r="P383" s="3"/>
      <c r="Q383" s="77">
        <f t="shared" si="16"/>
        <v>-848496.21</v>
      </c>
      <c r="R383" s="78">
        <f t="shared" si="17"/>
        <v>658.53467938526762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2069235.76</v>
      </c>
      <c r="K384" s="210">
        <f>'เลย '!AI43</f>
        <v>2197917.86</v>
      </c>
      <c r="L384" s="210">
        <f>'เลย '!AJ43</f>
        <v>1450845.3499999999</v>
      </c>
      <c r="M384" s="210">
        <f>'เลย '!AK43</f>
        <v>1232813.1999999997</v>
      </c>
      <c r="N384" s="3"/>
      <c r="O384" s="3"/>
      <c r="P384" s="3"/>
      <c r="Q384" s="77">
        <f t="shared" si="16"/>
        <v>218032.15000000014</v>
      </c>
      <c r="R384" s="78">
        <f t="shared" si="17"/>
        <v>758.8103294979079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3819036.38</v>
      </c>
      <c r="K385" s="210">
        <f>'เลย '!AI44</f>
        <v>4021576.6799999997</v>
      </c>
      <c r="L385" s="210">
        <f>'เลย '!AJ44</f>
        <v>2158842.6100000003</v>
      </c>
      <c r="M385" s="210">
        <f>'เลย '!AK44</f>
        <v>2631332.25</v>
      </c>
      <c r="N385" s="3"/>
      <c r="O385" s="3"/>
      <c r="P385" s="3"/>
      <c r="Q385" s="77">
        <f t="shared" si="16"/>
        <v>-472489.63999999966</v>
      </c>
      <c r="R385" s="78">
        <f t="shared" si="17"/>
        <v>447.24313445204069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3282626.83</v>
      </c>
      <c r="K386" s="210">
        <f>'เลย '!AI45</f>
        <v>3890180.09</v>
      </c>
      <c r="L386" s="210">
        <f>'เลย '!AJ45</f>
        <v>2360647.2300000004</v>
      </c>
      <c r="M386" s="210">
        <f>'เลย '!AK45</f>
        <v>3637173.67</v>
      </c>
      <c r="N386" s="3"/>
      <c r="O386" s="3"/>
      <c r="P386" s="3"/>
      <c r="Q386" s="77">
        <f t="shared" si="16"/>
        <v>-1276526.4399999995</v>
      </c>
      <c r="R386" s="78">
        <f t="shared" si="17"/>
        <v>456.16371594202906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3398527.04</v>
      </c>
      <c r="K387" s="210">
        <f>'เลย '!AI46</f>
        <v>4005552.3400000003</v>
      </c>
      <c r="L387" s="210">
        <f>'เลย '!AJ46</f>
        <v>1755094.07</v>
      </c>
      <c r="M387" s="210">
        <f>'เลย '!AK46</f>
        <v>2193512.77</v>
      </c>
      <c r="N387" s="3"/>
      <c r="O387" s="3"/>
      <c r="P387" s="3"/>
      <c r="Q387" s="77">
        <f t="shared" si="16"/>
        <v>-438418.69999999995</v>
      </c>
      <c r="R387" s="78">
        <f t="shared" si="17"/>
        <v>536.23405743965782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485929.08</v>
      </c>
      <c r="K388" s="210">
        <f>'เลย '!AI47</f>
        <v>643585.39</v>
      </c>
      <c r="L388" s="210">
        <f>'เลย '!AJ47</f>
        <v>1327742.6299999999</v>
      </c>
      <c r="M388" s="210">
        <f>'เลย '!AK47</f>
        <v>1603741.4</v>
      </c>
      <c r="N388" s="3"/>
      <c r="O388" s="3"/>
      <c r="P388" s="3"/>
      <c r="Q388" s="77">
        <f t="shared" si="16"/>
        <v>-275998.77</v>
      </c>
      <c r="R388" s="78">
        <f t="shared" si="17"/>
        <v>667.87858651911461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1305132.76</v>
      </c>
      <c r="K389" s="210">
        <f>'เลย '!AI48</f>
        <v>1407785.07</v>
      </c>
      <c r="L389" s="210">
        <f>'เลย '!AJ48</f>
        <v>1425536.6600000001</v>
      </c>
      <c r="M389" s="210">
        <f>'เลย '!AK48</f>
        <v>1934863.1999999997</v>
      </c>
      <c r="N389" s="3"/>
      <c r="O389" s="3"/>
      <c r="P389" s="3"/>
      <c r="Q389" s="77">
        <f t="shared" si="16"/>
        <v>-509326.53999999957</v>
      </c>
      <c r="R389" s="78">
        <f t="shared" si="17"/>
        <v>952.26229792919185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21894102.32</v>
      </c>
      <c r="K390" s="215">
        <f>SUM(K377:K389)</f>
        <v>24092106.539999999</v>
      </c>
      <c r="L390" s="215">
        <f>SUM(L377:L389)</f>
        <v>20123546.559999999</v>
      </c>
      <c r="M390" s="215">
        <f>SUM(M377:M389)</f>
        <v>25106698.619999997</v>
      </c>
      <c r="N390" s="213">
        <v>12</v>
      </c>
      <c r="O390" s="213">
        <v>12</v>
      </c>
      <c r="P390" s="213">
        <f>N390-O390</f>
        <v>0</v>
      </c>
      <c r="Q390" s="77">
        <f t="shared" si="16"/>
        <v>-4983152.0599999987</v>
      </c>
      <c r="R390" s="78">
        <f>L390/H390</f>
        <v>615.26726878038335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657348.63</v>
      </c>
      <c r="K392" s="210">
        <f>'เลย '!AI49</f>
        <v>659512.41</v>
      </c>
      <c r="L392" s="210">
        <f>'เลย '!AJ49</f>
        <v>1217582.8700000001</v>
      </c>
      <c r="M392" s="210">
        <f>'เลย '!AK49</f>
        <v>1567538.02</v>
      </c>
      <c r="N392" s="3"/>
      <c r="O392" s="3"/>
      <c r="P392" s="3"/>
      <c r="Q392" s="77">
        <f t="shared" si="16"/>
        <v>-349955.14999999991</v>
      </c>
      <c r="R392" s="78">
        <f t="shared" si="17"/>
        <v>957.97236034618425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608417.24</v>
      </c>
      <c r="K393" s="210">
        <f>'เลย '!AI50</f>
        <v>588492.05000000005</v>
      </c>
      <c r="L393" s="210">
        <f>'เลย '!AJ50</f>
        <v>3090216.91</v>
      </c>
      <c r="M393" s="210">
        <f>'เลย '!AK50</f>
        <v>3389649.8200000003</v>
      </c>
      <c r="N393" s="3"/>
      <c r="O393" s="3"/>
      <c r="P393" s="3"/>
      <c r="Q393" s="77">
        <f t="shared" si="16"/>
        <v>-299432.91000000015</v>
      </c>
      <c r="R393" s="78">
        <f t="shared" si="17"/>
        <v>2263.8951721611725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489773.18</v>
      </c>
      <c r="K394" s="210">
        <f>'เลย '!AI51</f>
        <v>500641.54000000004</v>
      </c>
      <c r="L394" s="210">
        <f>'เลย '!AJ51</f>
        <v>1937580.8599999999</v>
      </c>
      <c r="M394" s="210">
        <f>'เลย '!AK51</f>
        <v>2175021.3199999998</v>
      </c>
      <c r="N394" s="3"/>
      <c r="O394" s="3"/>
      <c r="P394" s="3"/>
      <c r="Q394" s="77">
        <f t="shared" si="16"/>
        <v>-237440.45999999996</v>
      </c>
      <c r="R394" s="78">
        <f t="shared" si="17"/>
        <v>734.76710656048533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546895.47</v>
      </c>
      <c r="K395" s="210">
        <f>'เลย '!AI52</f>
        <v>557611.07000000007</v>
      </c>
      <c r="L395" s="210">
        <f>'เลย '!AJ52</f>
        <v>2260396.6</v>
      </c>
      <c r="M395" s="210">
        <f>'เลย '!AK52</f>
        <v>2527670.15</v>
      </c>
      <c r="N395" s="3"/>
      <c r="O395" s="3"/>
      <c r="P395" s="3"/>
      <c r="Q395" s="77">
        <f t="shared" si="16"/>
        <v>-267273.54999999981</v>
      </c>
      <c r="R395" s="78">
        <f t="shared" si="17"/>
        <v>1931.962905982906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306580.58</v>
      </c>
      <c r="K396" s="210">
        <f>'เลย '!AI53</f>
        <v>327890.18</v>
      </c>
      <c r="L396" s="210">
        <f>'เลย '!AJ53</f>
        <v>1633520.51</v>
      </c>
      <c r="M396" s="210">
        <f>'เลย '!AK53</f>
        <v>1798354.1</v>
      </c>
      <c r="N396" s="3"/>
      <c r="O396" s="3"/>
      <c r="P396" s="3"/>
      <c r="Q396" s="77">
        <f t="shared" si="16"/>
        <v>-164833.59000000008</v>
      </c>
      <c r="R396" s="78">
        <f t="shared" si="17"/>
        <v>1831.3010201793722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2609015.1</v>
      </c>
      <c r="K397" s="215">
        <f>SUM(K391:K396)</f>
        <v>2634147.2500000005</v>
      </c>
      <c r="L397" s="215">
        <f>SUM(L391:L396)</f>
        <v>10139297.75</v>
      </c>
      <c r="M397" s="215">
        <f>SUM(M391:M396)</f>
        <v>11458233.41</v>
      </c>
      <c r="N397" s="213">
        <v>5</v>
      </c>
      <c r="O397" s="213">
        <v>5</v>
      </c>
      <c r="P397" s="213">
        <f>N397-O397</f>
        <v>0</v>
      </c>
      <c r="Q397" s="77">
        <f t="shared" si="16"/>
        <v>-1318935.6600000001</v>
      </c>
      <c r="R397" s="78">
        <f>L397/H397</f>
        <v>1382.3173483299249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193276.26</v>
      </c>
      <c r="K399" s="210">
        <f>'เลย '!AI54</f>
        <v>423685.2</v>
      </c>
      <c r="L399" s="210">
        <f>'เลย '!AJ54</f>
        <v>3979007.1399999997</v>
      </c>
      <c r="M399" s="210">
        <f>'เลย '!AK54</f>
        <v>3841869.45</v>
      </c>
      <c r="N399" s="3"/>
      <c r="O399" s="3"/>
      <c r="P399" s="3"/>
      <c r="Q399" s="77">
        <f t="shared" si="16"/>
        <v>137137.68999999948</v>
      </c>
      <c r="R399" s="78">
        <f t="shared" si="17"/>
        <v>1826.9086960514232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350796.26</v>
      </c>
      <c r="K400" s="210">
        <f>'เลย '!AI55</f>
        <v>479046.25999999995</v>
      </c>
      <c r="L400" s="210">
        <f>'เลย '!AJ55</f>
        <v>2211880.11</v>
      </c>
      <c r="M400" s="210">
        <f>'เลย '!AK55</f>
        <v>2198438.02</v>
      </c>
      <c r="N400" s="3"/>
      <c r="O400" s="3"/>
      <c r="P400" s="3"/>
      <c r="Q400" s="77">
        <f t="shared" si="16"/>
        <v>13442.089999999851</v>
      </c>
      <c r="R400" s="78">
        <f t="shared" si="17"/>
        <v>1404.3683238095236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399186.66</v>
      </c>
      <c r="K401" s="210">
        <f>'เลย '!AI56</f>
        <v>387789.61</v>
      </c>
      <c r="L401" s="210">
        <f>'เลย '!AJ56</f>
        <v>2527069.64</v>
      </c>
      <c r="M401" s="210">
        <f>'เลย '!AK56</f>
        <v>2439854.42</v>
      </c>
      <c r="N401" s="3"/>
      <c r="O401" s="3"/>
      <c r="P401" s="3"/>
      <c r="Q401" s="77">
        <f t="shared" si="16"/>
        <v>87215.220000000205</v>
      </c>
      <c r="R401" s="78">
        <f t="shared" si="17"/>
        <v>1773.3822035087719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379161.97</v>
      </c>
      <c r="K402" s="210">
        <f>'เลย '!AI57</f>
        <v>282178.74999999994</v>
      </c>
      <c r="L402" s="210">
        <f>'เลย '!AJ57</f>
        <v>1932166.6400000001</v>
      </c>
      <c r="M402" s="210">
        <f>'เลย '!AK57</f>
        <v>1933669.58</v>
      </c>
      <c r="N402" s="3"/>
      <c r="O402" s="3"/>
      <c r="P402" s="3"/>
      <c r="Q402" s="77">
        <f t="shared" si="16"/>
        <v>-1502.9399999999441</v>
      </c>
      <c r="R402" s="78">
        <f t="shared" si="17"/>
        <v>1020.6902482831485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326237.90000000002</v>
      </c>
      <c r="K403" s="210">
        <f>'เลย '!AI58</f>
        <v>486344.6</v>
      </c>
      <c r="L403" s="210">
        <f>'เลย '!AJ58</f>
        <v>4463649.8599999994</v>
      </c>
      <c r="M403" s="210">
        <f>'เลย '!AK58</f>
        <v>4110711.27</v>
      </c>
      <c r="N403" s="3"/>
      <c r="O403" s="3"/>
      <c r="P403" s="3"/>
      <c r="Q403" s="77">
        <f t="shared" ref="Q403:Q452" si="18">L403-M403</f>
        <v>352938.58999999939</v>
      </c>
      <c r="R403" s="78">
        <f t="shared" ref="R403:R451" si="19">L403/H403</f>
        <v>1766.3830075187968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1648659.0499999998</v>
      </c>
      <c r="K404" s="215">
        <f>SUM(K398:K403)</f>
        <v>2059044.42</v>
      </c>
      <c r="L404" s="215">
        <f>SUM(L398:L403)</f>
        <v>15113773.390000001</v>
      </c>
      <c r="M404" s="215">
        <f>SUM(M398:M403)</f>
        <v>14524542.74</v>
      </c>
      <c r="N404" s="213">
        <v>5</v>
      </c>
      <c r="O404" s="213">
        <v>5</v>
      </c>
      <c r="P404" s="213">
        <f>N404-O404</f>
        <v>0</v>
      </c>
      <c r="Q404" s="77">
        <f t="shared" si="18"/>
        <v>589230.65000000037</v>
      </c>
      <c r="R404" s="78">
        <f>L404/H404</f>
        <v>1574.679453011044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276860.32</v>
      </c>
      <c r="K406" s="210">
        <f>'เลย '!AI59</f>
        <v>248453.56000000003</v>
      </c>
      <c r="L406" s="210">
        <f>'เลย '!AJ59</f>
        <v>2241642.15</v>
      </c>
      <c r="M406" s="210">
        <f>'เลย '!AK59</f>
        <v>2370527.25</v>
      </c>
      <c r="N406" s="3"/>
      <c r="O406" s="3"/>
      <c r="P406" s="3"/>
      <c r="Q406" s="77">
        <f t="shared" si="18"/>
        <v>-128885.10000000009</v>
      </c>
      <c r="R406" s="78">
        <f t="shared" si="19"/>
        <v>1246.7420189098998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580526.27</v>
      </c>
      <c r="K407" s="210">
        <f>'เลย '!AI60</f>
        <v>951820.69</v>
      </c>
      <c r="L407" s="210">
        <f>'เลย '!AJ60</f>
        <v>3850567.26</v>
      </c>
      <c r="M407" s="210">
        <f>'เลย '!AK60</f>
        <v>3862617.37</v>
      </c>
      <c r="N407" s="3"/>
      <c r="O407" s="3"/>
      <c r="P407" s="3"/>
      <c r="Q407" s="77">
        <f t="shared" si="18"/>
        <v>-12050.110000000335</v>
      </c>
      <c r="R407" s="78">
        <f t="shared" si="19"/>
        <v>1644.8386416061512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454344.9</v>
      </c>
      <c r="K408" s="210">
        <f>'เลย '!AI61</f>
        <v>436706.01</v>
      </c>
      <c r="L408" s="210">
        <f>'เลย '!AJ61</f>
        <v>2664657.8199999998</v>
      </c>
      <c r="M408" s="210">
        <f>'เลย '!AK61</f>
        <v>2457966.75</v>
      </c>
      <c r="N408" s="3"/>
      <c r="O408" s="3"/>
      <c r="P408" s="3"/>
      <c r="Q408" s="77">
        <f t="shared" si="18"/>
        <v>206691.06999999983</v>
      </c>
      <c r="R408" s="78">
        <f t="shared" si="19"/>
        <v>922.02692733564004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287180.67</v>
      </c>
      <c r="K409" s="210">
        <f>'เลย '!AI62</f>
        <v>379562.12</v>
      </c>
      <c r="L409" s="210">
        <f>'เลย '!AJ62</f>
        <v>2041160.44</v>
      </c>
      <c r="M409" s="210">
        <f>'เลย '!AK62</f>
        <v>1991600.8</v>
      </c>
      <c r="N409" s="3"/>
      <c r="O409" s="3"/>
      <c r="P409" s="3"/>
      <c r="Q409" s="77">
        <f t="shared" si="18"/>
        <v>49559.639999999898</v>
      </c>
      <c r="R409" s="78">
        <f t="shared" si="19"/>
        <v>841.36868920032975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301669.32</v>
      </c>
      <c r="K410" s="210">
        <f>'เลย '!AI63</f>
        <v>213548.90000000002</v>
      </c>
      <c r="L410" s="210">
        <f>'เลย '!AJ63</f>
        <v>1113601.46</v>
      </c>
      <c r="M410" s="210">
        <f>'เลย '!AK63</f>
        <v>1195255.4400000002</v>
      </c>
      <c r="N410" s="3"/>
      <c r="O410" s="3"/>
      <c r="P410" s="3"/>
      <c r="Q410" s="77">
        <f t="shared" si="18"/>
        <v>-81653.980000000214</v>
      </c>
      <c r="R410" s="78">
        <f t="shared" si="19"/>
        <v>1734.5817133956386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593854.44999999995</v>
      </c>
      <c r="K411" s="210">
        <f>'เลย '!AI64</f>
        <v>555626.31999999995</v>
      </c>
      <c r="L411" s="210">
        <f>'เลย '!AJ64</f>
        <v>1607568.34</v>
      </c>
      <c r="M411" s="210">
        <f>'เลย '!AK64</f>
        <v>1626571.27</v>
      </c>
      <c r="N411" s="3"/>
      <c r="O411" s="3"/>
      <c r="P411" s="3"/>
      <c r="Q411" s="77">
        <f t="shared" si="18"/>
        <v>-19002.929999999935</v>
      </c>
      <c r="R411" s="78">
        <f t="shared" si="19"/>
        <v>2293.2501283880174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489670.79</v>
      </c>
      <c r="K412" s="210">
        <f>'เลย '!AI65</f>
        <v>443647.77</v>
      </c>
      <c r="L412" s="210">
        <f>'เลย '!AJ65</f>
        <v>1808109.78</v>
      </c>
      <c r="M412" s="210">
        <f>'เลย '!AK65</f>
        <v>1809612.34</v>
      </c>
      <c r="N412" s="3"/>
      <c r="O412" s="3"/>
      <c r="P412" s="3"/>
      <c r="Q412" s="77">
        <f t="shared" si="18"/>
        <v>-1502.5600000000559</v>
      </c>
      <c r="R412" s="78">
        <f t="shared" si="19"/>
        <v>2251.6933748443339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2984106.72</v>
      </c>
      <c r="K413" s="215">
        <f>SUM(K405:K412)</f>
        <v>3229365.3699999996</v>
      </c>
      <c r="L413" s="215">
        <f>SUM(L405:L412)</f>
        <v>15327307.249999998</v>
      </c>
      <c r="M413" s="215">
        <f>SUM(M405:M412)</f>
        <v>15314151.220000001</v>
      </c>
      <c r="N413" s="213">
        <v>7</v>
      </c>
      <c r="O413" s="213">
        <v>7</v>
      </c>
      <c r="P413" s="213">
        <f>N413-O413</f>
        <v>0</v>
      </c>
      <c r="Q413" s="77">
        <f t="shared" si="18"/>
        <v>13156.029999997467</v>
      </c>
      <c r="R413" s="78">
        <f>L413/H413</f>
        <v>1321.2056934747002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886017.49</v>
      </c>
      <c r="K415" s="210">
        <f>'เลย '!AI66</f>
        <v>931594.22</v>
      </c>
      <c r="L415" s="210">
        <f>'เลย '!AJ66</f>
        <v>1649761.96</v>
      </c>
      <c r="M415" s="210">
        <f>'เลย '!AK66</f>
        <v>2414628.0999999996</v>
      </c>
      <c r="N415" s="3"/>
      <c r="O415" s="3"/>
      <c r="P415" s="3"/>
      <c r="Q415" s="77">
        <f t="shared" si="18"/>
        <v>-764866.13999999966</v>
      </c>
      <c r="R415" s="78">
        <f t="shared" si="19"/>
        <v>444.91962243797195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506500.52</v>
      </c>
      <c r="K416" s="210">
        <f>'เลย '!AI67</f>
        <v>562704.66</v>
      </c>
      <c r="L416" s="210">
        <f>'เลย '!AJ67</f>
        <v>4943596.68</v>
      </c>
      <c r="M416" s="210">
        <f>'เลย '!AK67</f>
        <v>16021687.449999999</v>
      </c>
      <c r="N416" s="3"/>
      <c r="O416" s="3"/>
      <c r="P416" s="3"/>
      <c r="Q416" s="77">
        <f t="shared" si="18"/>
        <v>-11078090.77</v>
      </c>
      <c r="R416" s="78">
        <f t="shared" si="19"/>
        <v>714.80576633892417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454663.84</v>
      </c>
      <c r="K417" s="210">
        <f>'เลย '!AI68</f>
        <v>945916.26</v>
      </c>
      <c r="L417" s="210">
        <f>'เลย '!AJ68</f>
        <v>3054797.86</v>
      </c>
      <c r="M417" s="210">
        <f>'เลย '!AK68</f>
        <v>4582481.5999999996</v>
      </c>
      <c r="N417" s="3"/>
      <c r="O417" s="3"/>
      <c r="P417" s="3"/>
      <c r="Q417" s="77">
        <f t="shared" si="18"/>
        <v>-1527683.7399999998</v>
      </c>
      <c r="R417" s="78">
        <f t="shared" si="19"/>
        <v>617.13088080808075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644527.52</v>
      </c>
      <c r="K418" s="210">
        <f>'เลย '!AI69</f>
        <v>1270041.8899999999</v>
      </c>
      <c r="L418" s="210">
        <f>'เลย '!AJ69</f>
        <v>2788611.21</v>
      </c>
      <c r="M418" s="210">
        <f>'เลย '!AK69</f>
        <v>3901990.7600000002</v>
      </c>
      <c r="N418" s="3"/>
      <c r="O418" s="3"/>
      <c r="P418" s="3"/>
      <c r="Q418" s="77">
        <f t="shared" si="18"/>
        <v>-1113379.5500000003</v>
      </c>
      <c r="R418" s="78">
        <f t="shared" si="19"/>
        <v>719.45593653250774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1245996.92</v>
      </c>
      <c r="K419" s="210">
        <f>'เลย '!AI70</f>
        <v>1233017.48</v>
      </c>
      <c r="L419" s="210">
        <f>'เลย '!AJ70</f>
        <v>529693.46</v>
      </c>
      <c r="M419" s="210">
        <f>'เลย '!AK70</f>
        <v>20347803.870000001</v>
      </c>
      <c r="N419" s="3"/>
      <c r="O419" s="3"/>
      <c r="P419" s="3"/>
      <c r="Q419" s="77">
        <f t="shared" si="18"/>
        <v>-19818110.41</v>
      </c>
      <c r="R419" s="78">
        <f t="shared" si="19"/>
        <v>285.70305285868392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337144.59</v>
      </c>
      <c r="K420" s="210">
        <f>'เลย '!AI71</f>
        <v>467472.05000000016</v>
      </c>
      <c r="L420" s="210">
        <f>'เลย '!AJ71</f>
        <v>3347661.08</v>
      </c>
      <c r="M420" s="210">
        <f>'เลย '!AK71</f>
        <v>4123980.92</v>
      </c>
      <c r="N420" s="3"/>
      <c r="O420" s="3"/>
      <c r="P420" s="3"/>
      <c r="Q420" s="77">
        <f t="shared" si="18"/>
        <v>-776319.83999999985</v>
      </c>
      <c r="R420" s="78">
        <f t="shared" si="19"/>
        <v>554.52394898128216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690932.62</v>
      </c>
      <c r="K421" s="210">
        <f>'เลย '!AI72</f>
        <v>788043.46000000008</v>
      </c>
      <c r="L421" s="210">
        <f>'เลย '!AJ72</f>
        <v>1353278.37</v>
      </c>
      <c r="M421" s="210">
        <f>'เลย '!AK72</f>
        <v>1988418.98</v>
      </c>
      <c r="N421" s="3"/>
      <c r="O421" s="3"/>
      <c r="P421" s="3"/>
      <c r="Q421" s="77">
        <f t="shared" si="18"/>
        <v>-635140.60999999987</v>
      </c>
      <c r="R421" s="78">
        <f t="shared" si="19"/>
        <v>806.48293802145417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206605.04</v>
      </c>
      <c r="K422" s="210">
        <f>'เลย '!AI73</f>
        <v>684970.52</v>
      </c>
      <c r="L422" s="210">
        <f>'เลย '!AJ73</f>
        <v>2313772.15</v>
      </c>
      <c r="M422" s="210">
        <f>'เลย '!AK73</f>
        <v>2417276.17</v>
      </c>
      <c r="N422" s="3"/>
      <c r="O422" s="3"/>
      <c r="P422" s="3"/>
      <c r="Q422" s="77">
        <f t="shared" si="18"/>
        <v>-103504.02000000002</v>
      </c>
      <c r="R422" s="78">
        <f t="shared" si="19"/>
        <v>738.98823059725328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442998.9</v>
      </c>
      <c r="K423" s="210">
        <f>'เลย '!AI74</f>
        <v>857325.48</v>
      </c>
      <c r="L423" s="210">
        <f>'เลย '!AJ74</f>
        <v>2069600.16</v>
      </c>
      <c r="M423" s="210">
        <f>'เลย '!AK74</f>
        <v>2488289.0700000003</v>
      </c>
      <c r="N423" s="3"/>
      <c r="O423" s="3"/>
      <c r="P423" s="3"/>
      <c r="Q423" s="77">
        <f t="shared" si="18"/>
        <v>-418688.91000000038</v>
      </c>
      <c r="R423" s="78">
        <f t="shared" si="19"/>
        <v>672.38471734892789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545734.38</v>
      </c>
      <c r="K424" s="210">
        <f>'เลย '!AI75</f>
        <v>559687.4</v>
      </c>
      <c r="L424" s="210">
        <f>'เลย '!AJ75</f>
        <v>640163.64</v>
      </c>
      <c r="M424" s="210">
        <f>'เลย '!AK75</f>
        <v>2695403.91</v>
      </c>
      <c r="N424" s="3"/>
      <c r="O424" s="3"/>
      <c r="P424" s="3"/>
      <c r="Q424" s="77">
        <f t="shared" si="18"/>
        <v>-2055240.27</v>
      </c>
      <c r="R424" s="78">
        <f t="shared" si="19"/>
        <v>146.96134986225897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1065751.81</v>
      </c>
      <c r="K425" s="210">
        <f>'เลย '!AI76</f>
        <v>1067011.82</v>
      </c>
      <c r="L425" s="210">
        <f>'เลย '!AJ76</f>
        <v>1040854.04</v>
      </c>
      <c r="M425" s="210">
        <f>'เลย '!AK76</f>
        <v>2174131.5700000003</v>
      </c>
      <c r="N425" s="3"/>
      <c r="O425" s="3"/>
      <c r="P425" s="3"/>
      <c r="Q425" s="77">
        <f t="shared" si="18"/>
        <v>-1133277.5300000003</v>
      </c>
      <c r="R425" s="78">
        <f t="shared" si="19"/>
        <v>186.53298207885305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1099581.94</v>
      </c>
      <c r="K426" s="210">
        <f>'เลย '!AI77</f>
        <v>1011605.31</v>
      </c>
      <c r="L426" s="210">
        <f>'เลย '!AJ77</f>
        <v>1665781.79</v>
      </c>
      <c r="M426" s="210">
        <f>'เลย '!AK77</f>
        <v>2366695.61</v>
      </c>
      <c r="N426" s="3"/>
      <c r="O426" s="3"/>
      <c r="P426" s="3"/>
      <c r="Q426" s="77">
        <f t="shared" si="18"/>
        <v>-700913.81999999983</v>
      </c>
      <c r="R426" s="78">
        <f t="shared" si="19"/>
        <v>281.61991377852917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143191.10999999999</v>
      </c>
      <c r="K427" s="210">
        <f>'เลย '!AI78</f>
        <v>906970.92</v>
      </c>
      <c r="L427" s="210">
        <f>'เลย '!AJ78</f>
        <v>627096.40999999992</v>
      </c>
      <c r="M427" s="210">
        <f>'เลย '!AK78</f>
        <v>1228332.48</v>
      </c>
      <c r="N427" s="3"/>
      <c r="O427" s="3"/>
      <c r="P427" s="3"/>
      <c r="Q427" s="77">
        <f t="shared" si="18"/>
        <v>-601236.07000000007</v>
      </c>
      <c r="R427" s="78">
        <f t="shared" si="19"/>
        <v>194.02735457920789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8269646.6800000006</v>
      </c>
      <c r="K428" s="215">
        <f>SUM(K414:K427)</f>
        <v>11286361.470000001</v>
      </c>
      <c r="L428" s="215">
        <f>SUM(L414:L427)</f>
        <v>26024668.809999999</v>
      </c>
      <c r="M428" s="215">
        <f>SUM(M414:M427)</f>
        <v>66751120.489999995</v>
      </c>
      <c r="N428" s="213">
        <v>13</v>
      </c>
      <c r="O428" s="213">
        <v>13</v>
      </c>
      <c r="P428" s="213">
        <f>N428-O428</f>
        <v>0</v>
      </c>
      <c r="Q428" s="77">
        <f t="shared" si="18"/>
        <v>-40726451.679999992</v>
      </c>
      <c r="R428" s="78">
        <f>L428/H428</f>
        <v>479.17859752168067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4404431.76</v>
      </c>
      <c r="K430" s="210">
        <f>'เลย '!AI79</f>
        <v>5163389.6400000006</v>
      </c>
      <c r="L430" s="210">
        <f>'เลย '!AJ79</f>
        <v>5437691.0800000001</v>
      </c>
      <c r="M430" s="210">
        <f>'เลย '!AK79</f>
        <v>4654025.71</v>
      </c>
      <c r="N430" s="3"/>
      <c r="O430" s="3"/>
      <c r="P430" s="3"/>
      <c r="Q430" s="77">
        <f t="shared" si="18"/>
        <v>783665.37000000011</v>
      </c>
      <c r="R430" s="78">
        <f t="shared" si="19"/>
        <v>2162.9638345266508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2202650.94</v>
      </c>
      <c r="K431" s="210">
        <f>'เลย '!AI80</f>
        <v>2434757.42</v>
      </c>
      <c r="L431" s="210">
        <f>'เลย '!AJ80</f>
        <v>4967017.5</v>
      </c>
      <c r="M431" s="210">
        <f>'เลย '!AK80</f>
        <v>4515241.3</v>
      </c>
      <c r="N431" s="3"/>
      <c r="O431" s="3"/>
      <c r="P431" s="3"/>
      <c r="Q431" s="77">
        <f t="shared" si="18"/>
        <v>451776.20000000019</v>
      </c>
      <c r="R431" s="78">
        <f t="shared" si="19"/>
        <v>920.4999073387695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421702.17</v>
      </c>
      <c r="K432" s="210">
        <f>'เลย '!AI81</f>
        <v>538169.67999999993</v>
      </c>
      <c r="L432" s="210">
        <f>'เลย '!AJ81</f>
        <v>2718018.21</v>
      </c>
      <c r="M432" s="210">
        <f>'เลย '!AK81</f>
        <v>2896715.2800000003</v>
      </c>
      <c r="N432" s="3"/>
      <c r="O432" s="3"/>
      <c r="P432" s="3"/>
      <c r="Q432" s="77">
        <f t="shared" si="18"/>
        <v>-178697.0700000003</v>
      </c>
      <c r="R432" s="78">
        <f t="shared" si="19"/>
        <v>650.08806744797891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7028784.8699999992</v>
      </c>
      <c r="K433" s="215">
        <f>SUM(K429:K432)</f>
        <v>8136316.7400000002</v>
      </c>
      <c r="L433" s="215">
        <f>SUM(L429:L432)</f>
        <v>13122726.789999999</v>
      </c>
      <c r="M433" s="215">
        <f>SUM(M429:M432)</f>
        <v>12065982.289999999</v>
      </c>
      <c r="N433" s="213">
        <v>3</v>
      </c>
      <c r="O433" s="213">
        <v>3</v>
      </c>
      <c r="P433" s="213">
        <f>N433-O433</f>
        <v>0</v>
      </c>
      <c r="Q433" s="77">
        <f t="shared" si="18"/>
        <v>1056744.5</v>
      </c>
      <c r="R433" s="78">
        <f>L433/H433</f>
        <v>1085.3301455628152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602663.44999999995</v>
      </c>
      <c r="K435" s="210">
        <f>'เลย '!AI82</f>
        <v>595175.27999999991</v>
      </c>
      <c r="L435" s="210">
        <f>'เลย '!AJ82</f>
        <v>2413928.4300000002</v>
      </c>
      <c r="M435" s="210">
        <f>'เลย '!AK82</f>
        <v>2703882.9699999997</v>
      </c>
      <c r="N435" s="3"/>
      <c r="O435" s="3"/>
      <c r="P435" s="3"/>
      <c r="Q435" s="77">
        <f t="shared" si="18"/>
        <v>-289954.53999999957</v>
      </c>
      <c r="R435" s="78">
        <f>L435/H435</f>
        <v>1712.0059787234043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929501.66</v>
      </c>
      <c r="K436" s="210">
        <f>'เลย '!AI83</f>
        <v>942476.20000000007</v>
      </c>
      <c r="L436" s="210">
        <f>'เลย '!AJ83</f>
        <v>3310873.38</v>
      </c>
      <c r="M436" s="210">
        <f>'เลย '!AK83</f>
        <v>3515466.3600000003</v>
      </c>
      <c r="N436" s="3"/>
      <c r="O436" s="3"/>
      <c r="P436" s="3"/>
      <c r="Q436" s="77">
        <f t="shared" si="18"/>
        <v>-204592.98000000045</v>
      </c>
      <c r="R436" s="78">
        <f t="shared" si="19"/>
        <v>794.73676908305322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728703.26</v>
      </c>
      <c r="K437" s="210">
        <f>'เลย '!AI84</f>
        <v>691325.89</v>
      </c>
      <c r="L437" s="210">
        <f>'เลย '!AJ84</f>
        <v>4364485.75</v>
      </c>
      <c r="M437" s="210">
        <f>'เลย '!AK84</f>
        <v>3400734.46</v>
      </c>
      <c r="N437" s="3"/>
      <c r="O437" s="3"/>
      <c r="P437" s="3"/>
      <c r="Q437" s="77">
        <f t="shared" si="18"/>
        <v>963751.29</v>
      </c>
      <c r="R437" s="78">
        <f t="shared" si="19"/>
        <v>1166.0394736842106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544877.43000000005</v>
      </c>
      <c r="K438" s="210">
        <f>'เลย '!AI85</f>
        <v>553758.03</v>
      </c>
      <c r="L438" s="210">
        <f>'เลย '!AJ85</f>
        <v>1824817.63</v>
      </c>
      <c r="M438" s="210">
        <f>'เลย '!AK85</f>
        <v>2078929.21</v>
      </c>
      <c r="N438" s="3"/>
      <c r="O438" s="3"/>
      <c r="P438" s="3"/>
      <c r="Q438" s="77">
        <f t="shared" si="18"/>
        <v>-254111.58000000007</v>
      </c>
      <c r="R438" s="78">
        <f t="shared" si="19"/>
        <v>1055.4179467900519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2805745.8000000003</v>
      </c>
      <c r="K439" s="215">
        <f>SUM(K434:K438)</f>
        <v>2782735.4000000004</v>
      </c>
      <c r="L439" s="215">
        <f>SUM(L434:L438)</f>
        <v>11914105.190000001</v>
      </c>
      <c r="M439" s="215">
        <f>SUM(M434:M438)</f>
        <v>11699013</v>
      </c>
      <c r="N439" s="213">
        <v>4</v>
      </c>
      <c r="O439" s="213">
        <v>4</v>
      </c>
      <c r="P439" s="213">
        <f>N439-O439</f>
        <v>0</v>
      </c>
      <c r="Q439" s="77">
        <f t="shared" si="18"/>
        <v>215092.19000000134</v>
      </c>
      <c r="R439" s="78">
        <f>L439/H439</f>
        <v>1078.3947492758871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451850.27</v>
      </c>
      <c r="K441" s="210">
        <f>'เลย '!AI86</f>
        <v>378303.99</v>
      </c>
      <c r="L441" s="210">
        <f>'เลย '!AJ86</f>
        <v>6779843.1000000006</v>
      </c>
      <c r="M441" s="210">
        <f>'เลย '!AK86</f>
        <v>5891122.8900000006</v>
      </c>
      <c r="N441" s="3"/>
      <c r="O441" s="3"/>
      <c r="P441" s="3"/>
      <c r="Q441" s="77">
        <f t="shared" si="18"/>
        <v>888720.21</v>
      </c>
      <c r="R441" s="78">
        <f t="shared" si="19"/>
        <v>1291.8908346036587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467270.57</v>
      </c>
      <c r="K442" s="210">
        <f>'เลย '!AI87</f>
        <v>639097.95000000007</v>
      </c>
      <c r="L442" s="210">
        <f>'เลย '!AJ87</f>
        <v>3065128.57</v>
      </c>
      <c r="M442" s="210">
        <f>'เลย '!AK87</f>
        <v>2762395.0599999996</v>
      </c>
      <c r="N442" s="3"/>
      <c r="O442" s="3"/>
      <c r="P442" s="3"/>
      <c r="Q442" s="77">
        <f t="shared" si="18"/>
        <v>302733.51000000024</v>
      </c>
      <c r="R442" s="78">
        <f t="shared" si="19"/>
        <v>1095.0798749553412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279735.71999999997</v>
      </c>
      <c r="K443" s="210">
        <f>'เลย '!AI88</f>
        <v>299055.69999999995</v>
      </c>
      <c r="L443" s="210">
        <f>'เลย '!AJ88</f>
        <v>1274620.22</v>
      </c>
      <c r="M443" s="210">
        <f>'เลย '!AK88</f>
        <v>1455061.8199999998</v>
      </c>
      <c r="N443" s="3"/>
      <c r="O443" s="3"/>
      <c r="P443" s="3"/>
      <c r="Q443" s="77">
        <f t="shared" si="18"/>
        <v>-180441.59999999986</v>
      </c>
      <c r="R443" s="78">
        <f t="shared" si="19"/>
        <v>854.8760697518444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424799.68</v>
      </c>
      <c r="K444" s="210">
        <f>'เลย '!AI89</f>
        <v>334950.80999999994</v>
      </c>
      <c r="L444" s="210">
        <f>'เลย '!AJ89</f>
        <v>4216520.9399999995</v>
      </c>
      <c r="M444" s="210">
        <f>'เลย '!AK89</f>
        <v>4465696.17</v>
      </c>
      <c r="N444" s="3"/>
      <c r="O444" s="3"/>
      <c r="P444" s="3"/>
      <c r="Q444" s="77">
        <f t="shared" si="18"/>
        <v>-249175.23000000045</v>
      </c>
      <c r="R444" s="78">
        <f t="shared" si="19"/>
        <v>889.37374815439773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1623656.24</v>
      </c>
      <c r="K445" s="215">
        <f>SUM(K440:K444)</f>
        <v>1651408.4500000002</v>
      </c>
      <c r="L445" s="215">
        <f>SUM(L440:L444)</f>
        <v>15336112.83</v>
      </c>
      <c r="M445" s="215">
        <f>SUM(M440:M444)</f>
        <v>14574275.939999999</v>
      </c>
      <c r="N445" s="213">
        <v>4</v>
      </c>
      <c r="O445" s="213">
        <v>4</v>
      </c>
      <c r="P445" s="213">
        <f>N445-O445</f>
        <v>0</v>
      </c>
      <c r="Q445" s="77">
        <f t="shared" si="18"/>
        <v>761836.8900000006</v>
      </c>
      <c r="R445" s="78">
        <f>L445/H445</f>
        <v>1074.032693465929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1094750.44</v>
      </c>
      <c r="K447" s="210">
        <f>'เลย '!AI90</f>
        <v>1075329.49</v>
      </c>
      <c r="L447" s="210">
        <f>'เลย '!AJ90</f>
        <v>3292985.55</v>
      </c>
      <c r="M447" s="210">
        <f>'เลย '!AK90</f>
        <v>3246725.92</v>
      </c>
      <c r="N447" s="3"/>
      <c r="O447" s="3"/>
      <c r="P447" s="3"/>
      <c r="Q447" s="77">
        <f t="shared" si="18"/>
        <v>46259.629999999888</v>
      </c>
      <c r="R447" s="78">
        <f t="shared" si="19"/>
        <v>976.56748220640566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1111416.01</v>
      </c>
      <c r="K448" s="210">
        <f>'เลย '!AI91</f>
        <v>1093457.32</v>
      </c>
      <c r="L448" s="210">
        <f>'เลย '!AJ91</f>
        <v>2885964.46</v>
      </c>
      <c r="M448" s="210">
        <f>'เลย '!AK91</f>
        <v>3084864.17</v>
      </c>
      <c r="N448" s="3"/>
      <c r="O448" s="3"/>
      <c r="P448" s="3"/>
      <c r="Q448" s="77">
        <f t="shared" si="18"/>
        <v>-198899.70999999996</v>
      </c>
      <c r="R448" s="78">
        <f t="shared" si="19"/>
        <v>800.98930335831255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668038.88</v>
      </c>
      <c r="K449" s="210">
        <f>'เลย '!AI92</f>
        <v>672063.12</v>
      </c>
      <c r="L449" s="210">
        <f>'เลย '!AJ92</f>
        <v>1474100.93</v>
      </c>
      <c r="M449" s="210">
        <f>'เลย '!AK92</f>
        <v>1493772.27</v>
      </c>
      <c r="N449" s="3"/>
      <c r="O449" s="3"/>
      <c r="P449" s="3"/>
      <c r="Q449" s="77">
        <f t="shared" si="18"/>
        <v>-19671.340000000084</v>
      </c>
      <c r="R449" s="78">
        <f t="shared" si="19"/>
        <v>986.02068896321066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1040009.68</v>
      </c>
      <c r="K450" s="210">
        <f>'เลย '!AI93</f>
        <v>935658.91999999993</v>
      </c>
      <c r="L450" s="210">
        <f>'เลย '!AJ93</f>
        <v>1730118.67</v>
      </c>
      <c r="M450" s="210">
        <f>'เลย '!AK93</f>
        <v>1960785.74</v>
      </c>
      <c r="N450" s="3"/>
      <c r="O450" s="3"/>
      <c r="P450" s="3"/>
      <c r="Q450" s="77">
        <f t="shared" si="18"/>
        <v>-230667.07000000007</v>
      </c>
      <c r="R450" s="78">
        <f t="shared" si="19"/>
        <v>704.44571254071661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708070.13</v>
      </c>
      <c r="K451" s="210">
        <f>'เลย '!AI94</f>
        <v>601205.19000000006</v>
      </c>
      <c r="L451" s="210">
        <f>'เลย '!AJ94</f>
        <v>1908146.6600000001</v>
      </c>
      <c r="M451" s="210">
        <f>'เลย '!AK94</f>
        <v>2102620.5699999998</v>
      </c>
      <c r="N451" s="3"/>
      <c r="O451" s="3"/>
      <c r="P451" s="3"/>
      <c r="Q451" s="77">
        <f t="shared" si="18"/>
        <v>-194473.90999999968</v>
      </c>
      <c r="R451" s="78">
        <f t="shared" si="19"/>
        <v>780.74740589198041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4622285.1400000006</v>
      </c>
      <c r="K452" s="215">
        <f>SUM(K446:K451)</f>
        <v>4377714.04</v>
      </c>
      <c r="L452" s="215">
        <f>SUM(L446:L451)</f>
        <v>11291316.27</v>
      </c>
      <c r="M452" s="215">
        <f>SUM(M446:M451)</f>
        <v>11888768.67</v>
      </c>
      <c r="N452" s="213">
        <v>6</v>
      </c>
      <c r="O452" s="213">
        <v>6</v>
      </c>
      <c r="P452" s="213">
        <f>N452-O452</f>
        <v>0</v>
      </c>
      <c r="Q452" s="77">
        <f t="shared" si="18"/>
        <v>-597452.40000000037</v>
      </c>
      <c r="R452" s="78">
        <f>L452/H452</f>
        <v>844.526272999252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629399.42000000004</v>
      </c>
      <c r="K454" s="210">
        <f>'เลย '!AI95</f>
        <v>118983.08999999997</v>
      </c>
      <c r="L454" s="210">
        <f>'เลย '!AJ95</f>
        <v>2375127.4299999997</v>
      </c>
      <c r="M454" s="210">
        <f>'เลย '!AK95</f>
        <v>2455803.8099999996</v>
      </c>
      <c r="N454" s="3"/>
      <c r="O454" s="3"/>
      <c r="P454" s="3"/>
      <c r="Q454" s="77">
        <f t="shared" ref="Q454:Q516" si="20">L454-M454</f>
        <v>-80676.379999999888</v>
      </c>
      <c r="R454" s="78">
        <f t="shared" ref="R454:R516" si="21">L454/H454</f>
        <v>471.16195794485213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315833.09000000003</v>
      </c>
      <c r="K455" s="210">
        <f>'เลย '!AI96</f>
        <v>116187.49000000002</v>
      </c>
      <c r="L455" s="210">
        <f>'เลย '!AJ96</f>
        <v>2473748.73</v>
      </c>
      <c r="M455" s="210">
        <f>'เลย '!AK96</f>
        <v>2593870.96</v>
      </c>
      <c r="N455" s="3"/>
      <c r="O455" s="3"/>
      <c r="P455" s="3"/>
      <c r="Q455" s="77">
        <f t="shared" si="20"/>
        <v>-120122.22999999998</v>
      </c>
      <c r="R455" s="78">
        <f t="shared" si="21"/>
        <v>846.01529753761974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1559440.78</v>
      </c>
      <c r="K456" s="210">
        <f>'เลย '!AI97</f>
        <v>1476830.07</v>
      </c>
      <c r="L456" s="210">
        <f>'เลย '!AJ97</f>
        <v>5820306.0099999998</v>
      </c>
      <c r="M456" s="210">
        <f>'เลย '!AK97</f>
        <v>6676840.2699999996</v>
      </c>
      <c r="N456" s="3"/>
      <c r="O456" s="3"/>
      <c r="P456" s="3"/>
      <c r="Q456" s="77">
        <f t="shared" si="20"/>
        <v>-856534.25999999978</v>
      </c>
      <c r="R456" s="78">
        <f t="shared" si="21"/>
        <v>1031.6033339241403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981923.86</v>
      </c>
      <c r="K457" s="210">
        <f>'เลย '!AI98</f>
        <v>916772.08</v>
      </c>
      <c r="L457" s="210">
        <f>'เลย '!AJ98</f>
        <v>2073605.43</v>
      </c>
      <c r="M457" s="210">
        <f>'เลย '!AK98</f>
        <v>2102305.3000000003</v>
      </c>
      <c r="N457" s="3"/>
      <c r="O457" s="3"/>
      <c r="P457" s="3"/>
      <c r="Q457" s="77">
        <f t="shared" si="20"/>
        <v>-28699.870000000345</v>
      </c>
      <c r="R457" s="78">
        <f t="shared" si="21"/>
        <v>702.20299017947843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526978.43999999994</v>
      </c>
      <c r="K458" s="210">
        <f>'เลย '!AI99</f>
        <v>483934.12999999995</v>
      </c>
      <c r="L458" s="210">
        <f>'เลย '!AJ99</f>
        <v>1773607.71</v>
      </c>
      <c r="M458" s="210">
        <f>'เลย '!AK99</f>
        <v>1722065.17</v>
      </c>
      <c r="N458" s="3"/>
      <c r="O458" s="3"/>
      <c r="P458" s="3"/>
      <c r="Q458" s="77">
        <f t="shared" si="20"/>
        <v>51542.540000000037</v>
      </c>
      <c r="R458" s="78">
        <f t="shared" si="21"/>
        <v>628.7159553349876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4013575.59</v>
      </c>
      <c r="K459" s="215">
        <f>SUM(K453:K458)</f>
        <v>3112706.86</v>
      </c>
      <c r="L459" s="215">
        <f>SUM(L453:L458)</f>
        <v>14516395.309999999</v>
      </c>
      <c r="M459" s="215">
        <f>SUM(M453:M458)</f>
        <v>15550885.51</v>
      </c>
      <c r="N459" s="213">
        <v>5</v>
      </c>
      <c r="O459" s="213">
        <v>5</v>
      </c>
      <c r="P459" s="213">
        <f>N459-O459</f>
        <v>0</v>
      </c>
      <c r="Q459" s="77">
        <f t="shared" si="20"/>
        <v>-1034490.2000000011</v>
      </c>
      <c r="R459" s="78">
        <f t="shared" si="21"/>
        <v>749.00135751509208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89754241.38000001</v>
      </c>
      <c r="K460" s="222">
        <f>K350+K355+K367+K376+K390+K397+K404+K413+K428+K433+K439+K445+K452+K459</f>
        <v>97548204.210000008</v>
      </c>
      <c r="L460" s="221">
        <f>L350+L355+L367+L376+L390+L397+L404+L413+L428+L433+L439+L445+L452+L459</f>
        <v>281038181.25</v>
      </c>
      <c r="M460" s="221">
        <f>M350+M355+M367+M376+M390+M397+M404+M413+M428+M433+M439+M445+M452+M459</f>
        <v>305551038.02000004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-24512856.770000041</v>
      </c>
      <c r="R460" s="78">
        <f t="shared" si="21"/>
        <v>957.46888223029282</v>
      </c>
    </row>
    <row r="461" spans="1:18" ht="25.8" customHeight="1" thickTop="1" thickBot="1" x14ac:dyDescent="0.75">
      <c r="A461" s="223"/>
      <c r="B461" s="224"/>
      <c r="C461" s="224"/>
      <c r="D461" s="224"/>
      <c r="E461" s="324" t="s">
        <v>362</v>
      </c>
      <c r="F461" s="325"/>
      <c r="G461" s="326"/>
      <c r="H461" s="225"/>
      <c r="I461" s="223"/>
      <c r="J461" s="263">
        <f>J460/O460</f>
        <v>925301.45752577332</v>
      </c>
      <c r="K461" s="264">
        <f>K460/O460</f>
        <v>1005651.5897938145</v>
      </c>
      <c r="L461" s="263">
        <f>L460/O460</f>
        <v>2897300.8376288661</v>
      </c>
      <c r="M461" s="263">
        <f>M460/O460</f>
        <v>3150010.7012371137</v>
      </c>
      <c r="N461" s="224"/>
      <c r="O461" s="224"/>
      <c r="P461" s="224"/>
      <c r="Q461" s="77">
        <f t="shared" si="20"/>
        <v>-252709.8636082476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1067475.43</v>
      </c>
      <c r="K463" s="210">
        <f>หนองคาย!AH12</f>
        <v>1135906.52</v>
      </c>
      <c r="L463" s="211">
        <f>หนองคาย!AI12</f>
        <v>3104273.04</v>
      </c>
      <c r="M463" s="211">
        <f>หนองคาย!AJ12</f>
        <v>3140293.09</v>
      </c>
      <c r="N463" s="3"/>
      <c r="O463" s="3"/>
      <c r="P463" s="3"/>
      <c r="Q463" s="77">
        <f t="shared" si="20"/>
        <v>-36020.049999999814</v>
      </c>
      <c r="R463" s="78">
        <f t="shared" si="21"/>
        <v>748.19788864786699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808945.08</v>
      </c>
      <c r="K464" s="210">
        <f>หนองคาย!AH13</f>
        <v>1241536.31</v>
      </c>
      <c r="L464" s="211">
        <f>หนองคาย!AI13</f>
        <v>3203384.39</v>
      </c>
      <c r="M464" s="211">
        <f>หนองคาย!AJ13</f>
        <v>3587675.08</v>
      </c>
      <c r="N464" s="3"/>
      <c r="O464" s="3"/>
      <c r="P464" s="3"/>
      <c r="Q464" s="77">
        <f t="shared" si="20"/>
        <v>-384290.68999999994</v>
      </c>
      <c r="R464" s="78">
        <f t="shared" si="21"/>
        <v>727.38065168029073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143681.89000000001</v>
      </c>
      <c r="K465" s="210">
        <f>หนองคาย!AH14</f>
        <v>318744.40000000002</v>
      </c>
      <c r="L465" s="211">
        <f>หนองคาย!AI14</f>
        <v>1659711.6099999999</v>
      </c>
      <c r="M465" s="211">
        <f>หนองคาย!AJ14</f>
        <v>1823255.4700000002</v>
      </c>
      <c r="N465" s="3"/>
      <c r="O465" s="3"/>
      <c r="P465" s="3"/>
      <c r="Q465" s="77">
        <f t="shared" si="20"/>
        <v>-163543.86000000034</v>
      </c>
      <c r="R465" s="78">
        <f t="shared" si="21"/>
        <v>586.47053356890456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844178.76</v>
      </c>
      <c r="K466" s="210">
        <f>หนองคาย!AH15</f>
        <v>1077132.72</v>
      </c>
      <c r="L466" s="211">
        <f>หนองคาย!AI15</f>
        <v>4382631.1099999994</v>
      </c>
      <c r="M466" s="211">
        <f>หนองคาย!AJ15</f>
        <v>4323892.38</v>
      </c>
      <c r="N466" s="3"/>
      <c r="O466" s="3"/>
      <c r="P466" s="3"/>
      <c r="Q466" s="77">
        <f t="shared" si="20"/>
        <v>58738.729999999516</v>
      </c>
      <c r="R466" s="78">
        <f t="shared" si="21"/>
        <v>1048.476342105263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1031826.44</v>
      </c>
      <c r="K467" s="210">
        <f>หนองคาย!AH16</f>
        <v>1446385.7</v>
      </c>
      <c r="L467" s="211">
        <f>หนองคาย!AI16</f>
        <v>4552819.12</v>
      </c>
      <c r="M467" s="211">
        <f>หนองคาย!AJ16</f>
        <v>5501531.7299999995</v>
      </c>
      <c r="N467" s="3"/>
      <c r="O467" s="3"/>
      <c r="P467" s="3"/>
      <c r="Q467" s="77">
        <f t="shared" si="20"/>
        <v>-948712.6099999994</v>
      </c>
      <c r="R467" s="78">
        <f t="shared" si="21"/>
        <v>635.33618755233044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1051528.6100000001</v>
      </c>
      <c r="K468" s="210">
        <f>หนองคาย!AH17</f>
        <v>1311313.8700000001</v>
      </c>
      <c r="L468" s="211">
        <f>หนองคาย!AI17</f>
        <v>4267190.26</v>
      </c>
      <c r="M468" s="211">
        <f>หนองคาย!AJ17</f>
        <v>4186185.18</v>
      </c>
      <c r="N468" s="3"/>
      <c r="O468" s="3"/>
      <c r="P468" s="3"/>
      <c r="Q468" s="77">
        <f t="shared" si="20"/>
        <v>81005.079999999609</v>
      </c>
      <c r="R468" s="78">
        <f t="shared" si="21"/>
        <v>673.05840063091478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584207.93999999994</v>
      </c>
      <c r="K469" s="210">
        <f>หนองคาย!AH18</f>
        <v>709751.92999999993</v>
      </c>
      <c r="L469" s="211">
        <f>หนองคาย!AI18</f>
        <v>2706809.41</v>
      </c>
      <c r="M469" s="211">
        <f>หนองคาย!AJ18</f>
        <v>3277828.68</v>
      </c>
      <c r="N469" s="3"/>
      <c r="O469" s="3"/>
      <c r="P469" s="3"/>
      <c r="Q469" s="77">
        <f t="shared" si="20"/>
        <v>-571019.27</v>
      </c>
      <c r="R469" s="78">
        <f t="shared" si="21"/>
        <v>1270.2061989676208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367490.09</v>
      </c>
      <c r="K470" s="210">
        <f>หนองคาย!AH19</f>
        <v>639114.82000000007</v>
      </c>
      <c r="L470" s="211">
        <f>หนองคาย!AI19</f>
        <v>1108700.71</v>
      </c>
      <c r="M470" s="211">
        <f>หนองคาย!AJ19</f>
        <v>1248586.75</v>
      </c>
      <c r="N470" s="3"/>
      <c r="O470" s="3"/>
      <c r="P470" s="3"/>
      <c r="Q470" s="77">
        <f t="shared" si="20"/>
        <v>-139886.04000000004</v>
      </c>
      <c r="R470" s="78">
        <f t="shared" si="21"/>
        <v>1350.4271741778318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3233852.9</v>
      </c>
      <c r="K471" s="210">
        <f>หนองคาย!AH20</f>
        <v>4801135.46</v>
      </c>
      <c r="L471" s="211">
        <f>หนองคาย!AI20</f>
        <v>4950277.08</v>
      </c>
      <c r="M471" s="211">
        <f>หนองคาย!AJ20</f>
        <v>2950701.59</v>
      </c>
      <c r="N471" s="3"/>
      <c r="O471" s="3"/>
      <c r="P471" s="3"/>
      <c r="Q471" s="77">
        <f t="shared" si="20"/>
        <v>1999575.4900000002</v>
      </c>
      <c r="R471" s="78">
        <f t="shared" si="21"/>
        <v>936.48828603859249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457660.18</v>
      </c>
      <c r="K472" s="210">
        <f>หนองคาย!AH21</f>
        <v>1050223.1399999999</v>
      </c>
      <c r="L472" s="211">
        <f>หนองคาย!AI21</f>
        <v>3683604.32</v>
      </c>
      <c r="M472" s="211">
        <f>หนองคาย!AJ21</f>
        <v>4099966.1300000004</v>
      </c>
      <c r="N472" s="3"/>
      <c r="O472" s="3"/>
      <c r="P472" s="3"/>
      <c r="Q472" s="77">
        <f t="shared" si="20"/>
        <v>-416361.81000000052</v>
      </c>
      <c r="R472" s="78">
        <f t="shared" si="21"/>
        <v>657.43428877387112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453226.5</v>
      </c>
      <c r="K473" s="210">
        <f>หนองคาย!AH22</f>
        <v>590277.01</v>
      </c>
      <c r="L473" s="211">
        <f>หนองคาย!AI22</f>
        <v>3480502.26</v>
      </c>
      <c r="M473" s="211">
        <f>หนองคาย!AJ22</f>
        <v>3310860.21</v>
      </c>
      <c r="N473" s="3"/>
      <c r="O473" s="3"/>
      <c r="P473" s="3"/>
      <c r="Q473" s="77">
        <f t="shared" si="20"/>
        <v>169642.04999999981</v>
      </c>
      <c r="R473" s="78">
        <f t="shared" si="21"/>
        <v>729.35923302598485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973066.97</v>
      </c>
      <c r="K474" s="210">
        <f>หนองคาย!AH23</f>
        <v>1210538.8499999999</v>
      </c>
      <c r="L474" s="211">
        <f>หนองคาย!AI23</f>
        <v>4428244.2200000007</v>
      </c>
      <c r="M474" s="211">
        <f>หนองคาย!AJ23</f>
        <v>4016790.24</v>
      </c>
      <c r="N474" s="3"/>
      <c r="O474" s="3"/>
      <c r="P474" s="3"/>
      <c r="Q474" s="77">
        <f t="shared" si="20"/>
        <v>411453.98000000045</v>
      </c>
      <c r="R474" s="78">
        <f t="shared" si="21"/>
        <v>936.59987732656532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612182.74</v>
      </c>
      <c r="K475" s="210">
        <f>หนองคาย!AH24</f>
        <v>950318.30999999994</v>
      </c>
      <c r="L475" s="211">
        <f>หนองคาย!AI24</f>
        <v>5946641.8200000003</v>
      </c>
      <c r="M475" s="211">
        <f>หนองคาย!AJ24</f>
        <v>8143170.4399999995</v>
      </c>
      <c r="N475" s="3"/>
      <c r="O475" s="3"/>
      <c r="P475" s="3"/>
      <c r="Q475" s="77">
        <f t="shared" si="20"/>
        <v>-2196528.6199999992</v>
      </c>
      <c r="R475" s="78">
        <f t="shared" si="21"/>
        <v>776.12135473766648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250717.74</v>
      </c>
      <c r="K476" s="210">
        <f>หนองคาย!AH25</f>
        <v>1067749.43</v>
      </c>
      <c r="L476" s="211">
        <f>หนองคาย!AI25</f>
        <v>2385905.7599999998</v>
      </c>
      <c r="M476" s="211">
        <f>หนองคาย!AJ25</f>
        <v>2610861.6999999997</v>
      </c>
      <c r="N476" s="3"/>
      <c r="O476" s="3"/>
      <c r="P476" s="3"/>
      <c r="Q476" s="77">
        <f t="shared" si="20"/>
        <v>-224955.93999999994</v>
      </c>
      <c r="R476" s="78">
        <f t="shared" si="21"/>
        <v>404.73380152671751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406992.6</v>
      </c>
      <c r="K477" s="210">
        <f>หนองคาย!AH26</f>
        <v>771642.80999999994</v>
      </c>
      <c r="L477" s="211">
        <f>หนองคาย!AI26</f>
        <v>3105846.47</v>
      </c>
      <c r="M477" s="211">
        <f>หนองคาย!AJ26</f>
        <v>3366175.59</v>
      </c>
      <c r="N477" s="3"/>
      <c r="O477" s="3"/>
      <c r="P477" s="3"/>
      <c r="Q477" s="77">
        <f t="shared" si="20"/>
        <v>-260329.11999999965</v>
      </c>
      <c r="R477" s="78">
        <f t="shared" si="21"/>
        <v>686.67841476895865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462027.95</v>
      </c>
      <c r="K478" s="210">
        <f>หนองคาย!AH27</f>
        <v>536244.94999999995</v>
      </c>
      <c r="L478" s="211">
        <f>หนองคาย!AI27</f>
        <v>3083828.31</v>
      </c>
      <c r="M478" s="211">
        <f>หนองคาย!AJ27</f>
        <v>3304627.07</v>
      </c>
      <c r="N478" s="3"/>
      <c r="O478" s="3"/>
      <c r="P478" s="3"/>
      <c r="Q478" s="77">
        <f t="shared" si="20"/>
        <v>-220798.75999999978</v>
      </c>
      <c r="R478" s="78">
        <f t="shared" si="21"/>
        <v>1052.8604677364287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717136.87</v>
      </c>
      <c r="K479" s="210">
        <f>หนองคาย!AH28</f>
        <v>758742.7</v>
      </c>
      <c r="L479" s="211">
        <f>หนองคาย!AI28</f>
        <v>2361578.73</v>
      </c>
      <c r="M479" s="211">
        <f>หนองคาย!AJ28</f>
        <v>2282674.85</v>
      </c>
      <c r="N479" s="3"/>
      <c r="O479" s="3"/>
      <c r="P479" s="3"/>
      <c r="Q479" s="77">
        <f t="shared" si="20"/>
        <v>78903.879999999888</v>
      </c>
      <c r="R479" s="78">
        <f t="shared" si="21"/>
        <v>907.60135664873178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13466198.689999999</v>
      </c>
      <c r="K480" s="215">
        <f>SUM(K462:K479)</f>
        <v>19616758.93</v>
      </c>
      <c r="L480" s="215">
        <f>SUM(L462:L479)</f>
        <v>58411948.619999997</v>
      </c>
      <c r="M480" s="215">
        <f>SUM(M462:M479)</f>
        <v>61175076.180000007</v>
      </c>
      <c r="N480" s="213">
        <v>17</v>
      </c>
      <c r="O480" s="213">
        <v>17</v>
      </c>
      <c r="P480" s="213">
        <f>N480-O480</f>
        <v>0</v>
      </c>
      <c r="Q480" s="77">
        <f t="shared" si="20"/>
        <v>-2763127.5600000098</v>
      </c>
      <c r="R480" s="78">
        <f>L480/H480</f>
        <v>768.36595966903883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403420.6</v>
      </c>
      <c r="K482" s="210">
        <f>หนองคาย!AH29</f>
        <v>458269.64</v>
      </c>
      <c r="L482" s="211">
        <f>หนองคาย!AI29</f>
        <v>4012149.27</v>
      </c>
      <c r="M482" s="211">
        <f>หนองคาย!AJ29</f>
        <v>3988835.59</v>
      </c>
      <c r="N482" s="3"/>
      <c r="O482" s="3"/>
      <c r="P482" s="3"/>
      <c r="Q482" s="77">
        <f t="shared" si="20"/>
        <v>23313.680000000168</v>
      </c>
      <c r="R482" s="78">
        <f t="shared" si="21"/>
        <v>1035.6606272586473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1099089.06</v>
      </c>
      <c r="K483" s="210">
        <f>หนองคาย!AH30</f>
        <v>658978.39999999991</v>
      </c>
      <c r="L483" s="211">
        <f>หนองคาย!AI30</f>
        <v>2949348.98</v>
      </c>
      <c r="M483" s="211">
        <f>หนองคาย!AJ30</f>
        <v>2631628.38</v>
      </c>
      <c r="N483" s="3"/>
      <c r="O483" s="3"/>
      <c r="P483" s="3"/>
      <c r="Q483" s="77">
        <f t="shared" si="20"/>
        <v>317720.60000000009</v>
      </c>
      <c r="R483" s="78">
        <f t="shared" si="21"/>
        <v>920.52090511860172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1601539.29</v>
      </c>
      <c r="K484" s="210">
        <f>หนองคาย!AH31</f>
        <v>1479460.65</v>
      </c>
      <c r="L484" s="211">
        <f>หนองคาย!AI31</f>
        <v>6849969.9299999997</v>
      </c>
      <c r="M484" s="211">
        <f>หนองคาย!AJ31</f>
        <v>6531820.3600000003</v>
      </c>
      <c r="N484" s="3"/>
      <c r="O484" s="3"/>
      <c r="P484" s="3"/>
      <c r="Q484" s="77">
        <f t="shared" si="20"/>
        <v>318149.56999999937</v>
      </c>
      <c r="R484" s="78">
        <f t="shared" si="21"/>
        <v>983.90834961218036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1277010.2</v>
      </c>
      <c r="K485" s="210">
        <f>หนองคาย!AH32</f>
        <v>1210439.9300000002</v>
      </c>
      <c r="L485" s="211">
        <f>หนองคาย!AI32</f>
        <v>3956581.0300000003</v>
      </c>
      <c r="M485" s="211">
        <f>หนองคาย!AJ32</f>
        <v>3735022.64</v>
      </c>
      <c r="N485" s="3"/>
      <c r="O485" s="3"/>
      <c r="P485" s="3"/>
      <c r="Q485" s="77">
        <f t="shared" si="20"/>
        <v>221558.39000000013</v>
      </c>
      <c r="R485" s="78">
        <f t="shared" si="21"/>
        <v>840.93114346439961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235331.3</v>
      </c>
      <c r="K486" s="210">
        <f>หนองคาย!AH33</f>
        <v>176468.25</v>
      </c>
      <c r="L486" s="211">
        <f>หนองคาย!AI33</f>
        <v>4936102.68</v>
      </c>
      <c r="M486" s="211">
        <f>หนองคาย!AJ33</f>
        <v>4875953.5199999996</v>
      </c>
      <c r="N486" s="3"/>
      <c r="O486" s="3"/>
      <c r="P486" s="3"/>
      <c r="Q486" s="77">
        <f t="shared" si="20"/>
        <v>60149.160000000149</v>
      </c>
      <c r="R486" s="78">
        <f t="shared" si="21"/>
        <v>832.39505564924104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1261711.93</v>
      </c>
      <c r="K487" s="210">
        <f>หนองคาย!AH34</f>
        <v>1240344.4099999999</v>
      </c>
      <c r="L487" s="211">
        <f>หนองคาย!AI34</f>
        <v>4420239.13</v>
      </c>
      <c r="M487" s="211">
        <f>หนองคาย!AJ34</f>
        <v>3478873.1100000003</v>
      </c>
      <c r="N487" s="3"/>
      <c r="O487" s="3"/>
      <c r="P487" s="3"/>
      <c r="Q487" s="77">
        <f t="shared" si="20"/>
        <v>941366.01999999955</v>
      </c>
      <c r="R487" s="78">
        <f t="shared" si="21"/>
        <v>981.838989338072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879186.61</v>
      </c>
      <c r="K488" s="210">
        <f>หนองคาย!AH35</f>
        <v>984884.63</v>
      </c>
      <c r="L488" s="211">
        <f>หนองคาย!AI35</f>
        <v>4190970.59</v>
      </c>
      <c r="M488" s="211">
        <f>หนองคาย!AJ35</f>
        <v>4431554.07</v>
      </c>
      <c r="N488" s="3"/>
      <c r="O488" s="3"/>
      <c r="P488" s="3"/>
      <c r="Q488" s="77">
        <f t="shared" si="20"/>
        <v>-240583.48000000045</v>
      </c>
      <c r="R488" s="78">
        <f t="shared" si="21"/>
        <v>727.72540197951025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331691.53000000003</v>
      </c>
      <c r="K489" s="210">
        <f>หนองคาย!AH36</f>
        <v>335001.88000000006</v>
      </c>
      <c r="L489" s="211">
        <f>หนองคาย!AI36</f>
        <v>3383163.1500000004</v>
      </c>
      <c r="M489" s="211">
        <f>หนองคาย!AJ36</f>
        <v>3489797.6</v>
      </c>
      <c r="N489" s="3"/>
      <c r="O489" s="3"/>
      <c r="P489" s="3"/>
      <c r="Q489" s="77">
        <f t="shared" si="20"/>
        <v>-106634.44999999972</v>
      </c>
      <c r="R489" s="78">
        <f t="shared" si="21"/>
        <v>1034.9229580911594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1352164.05</v>
      </c>
      <c r="K490" s="210">
        <f>หนองคาย!AH37</f>
        <v>1280348.0900000001</v>
      </c>
      <c r="L490" s="211">
        <f>หนองคาย!AI37</f>
        <v>4551665.66</v>
      </c>
      <c r="M490" s="211">
        <f>หนองคาย!AJ37</f>
        <v>3842590.44</v>
      </c>
      <c r="N490" s="3"/>
      <c r="O490" s="3"/>
      <c r="P490" s="3"/>
      <c r="Q490" s="77">
        <f t="shared" si="20"/>
        <v>709075.2200000002</v>
      </c>
      <c r="R490" s="78">
        <f t="shared" si="21"/>
        <v>904.72384416616978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595956.97</v>
      </c>
      <c r="K491" s="210">
        <f>หนองคาย!AH38</f>
        <v>266206.11</v>
      </c>
      <c r="L491" s="211">
        <f>หนองคาย!AI38</f>
        <v>5340205.3600000003</v>
      </c>
      <c r="M491" s="211">
        <f>หนองคาย!AJ38</f>
        <v>5447237.7800000003</v>
      </c>
      <c r="N491" s="3"/>
      <c r="O491" s="3"/>
      <c r="P491" s="3"/>
      <c r="Q491" s="77">
        <f t="shared" si="20"/>
        <v>-107032.41999999993</v>
      </c>
      <c r="R491" s="78">
        <f t="shared" si="21"/>
        <v>1151.8993442622952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9037101.540000001</v>
      </c>
      <c r="K492" s="215">
        <f>SUM(K481:K491)</f>
        <v>8090401.9900000002</v>
      </c>
      <c r="L492" s="215">
        <f>SUM(L481:L491)</f>
        <v>44590395.780000001</v>
      </c>
      <c r="M492" s="215">
        <f>SUM(M481:M491)</f>
        <v>42453313.490000002</v>
      </c>
      <c r="N492" s="213">
        <v>10</v>
      </c>
      <c r="O492" s="213">
        <v>10</v>
      </c>
      <c r="P492" s="213">
        <f>N492-O492</f>
        <v>0</v>
      </c>
      <c r="Q492" s="77">
        <f t="shared" si="20"/>
        <v>2137082.2899999991</v>
      </c>
      <c r="R492" s="78">
        <f>L492/H492</f>
        <v>931.45044660762039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830777.08</v>
      </c>
      <c r="K494" s="210">
        <f>หนองคาย!AH39</f>
        <v>1047546.0899999999</v>
      </c>
      <c r="L494" s="211">
        <f>หนองคาย!AI39</f>
        <v>4369918.59</v>
      </c>
      <c r="M494" s="211">
        <f>หนองคาย!AJ39</f>
        <v>4557575.01</v>
      </c>
      <c r="N494" s="3"/>
      <c r="O494" s="3"/>
      <c r="P494" s="3"/>
      <c r="Q494" s="77">
        <f t="shared" si="20"/>
        <v>-187656.41999999993</v>
      </c>
      <c r="R494" s="78">
        <f t="shared" si="21"/>
        <v>1440.3159492419247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741889.48</v>
      </c>
      <c r="K495" s="210">
        <f>หนองคาย!AH40</f>
        <v>792964.87000000011</v>
      </c>
      <c r="L495" s="211">
        <f>หนองคาย!AI40</f>
        <v>4356488.4000000004</v>
      </c>
      <c r="M495" s="211">
        <f>หนองคาย!AJ40</f>
        <v>3870717.19</v>
      </c>
      <c r="N495" s="3"/>
      <c r="O495" s="3"/>
      <c r="P495" s="3"/>
      <c r="Q495" s="77">
        <f t="shared" si="20"/>
        <v>485771.21000000043</v>
      </c>
      <c r="R495" s="78">
        <f t="shared" si="21"/>
        <v>1179.3417433676232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580928.91</v>
      </c>
      <c r="K496" s="210">
        <f>หนองคาย!AH41</f>
        <v>792101.04</v>
      </c>
      <c r="L496" s="211">
        <f>หนองคาย!AI41</f>
        <v>3533227.6799999997</v>
      </c>
      <c r="M496" s="211">
        <f>หนองคาย!AJ41</f>
        <v>3141498.2</v>
      </c>
      <c r="N496" s="3"/>
      <c r="O496" s="3"/>
      <c r="P496" s="3"/>
      <c r="Q496" s="77">
        <f t="shared" si="20"/>
        <v>391729.47999999952</v>
      </c>
      <c r="R496" s="78">
        <f t="shared" si="21"/>
        <v>1239.7290105263157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1067315.8600000001</v>
      </c>
      <c r="K497" s="210">
        <f>หนองคาย!AH42</f>
        <v>1417180.36</v>
      </c>
      <c r="L497" s="211">
        <f>หนองคาย!AI42</f>
        <v>5117072.07</v>
      </c>
      <c r="M497" s="211">
        <f>หนองคาย!AJ42</f>
        <v>4804869.2</v>
      </c>
      <c r="N497" s="3"/>
      <c r="O497" s="3"/>
      <c r="P497" s="3"/>
      <c r="Q497" s="77">
        <f t="shared" si="20"/>
        <v>312202.87000000011</v>
      </c>
      <c r="R497" s="78">
        <f t="shared" si="21"/>
        <v>1316.7967241379311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1693601.74</v>
      </c>
      <c r="K498" s="210">
        <f>หนองคาย!AH43</f>
        <v>1958442.55</v>
      </c>
      <c r="L498" s="211">
        <f>หนองคาย!AI43</f>
        <v>6328784.5600000005</v>
      </c>
      <c r="M498" s="211">
        <f>หนองคาย!AJ43</f>
        <v>4232561.6000000006</v>
      </c>
      <c r="N498" s="3"/>
      <c r="O498" s="3"/>
      <c r="P498" s="3"/>
      <c r="Q498" s="77">
        <f t="shared" si="20"/>
        <v>2096222.96</v>
      </c>
      <c r="R498" s="78">
        <f t="shared" si="21"/>
        <v>1347.9839318423856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862627.09</v>
      </c>
      <c r="K499" s="210">
        <f>หนองคาย!AH44</f>
        <v>948809.35</v>
      </c>
      <c r="L499" s="211">
        <f>หนองคาย!AI44</f>
        <v>3560444.64</v>
      </c>
      <c r="M499" s="211">
        <f>หนองคาย!AJ44</f>
        <v>3333150.4</v>
      </c>
      <c r="N499" s="3"/>
      <c r="O499" s="3"/>
      <c r="P499" s="3"/>
      <c r="Q499" s="77">
        <f t="shared" si="20"/>
        <v>227294.24000000022</v>
      </c>
      <c r="R499" s="78">
        <f t="shared" si="21"/>
        <v>1250.1561235955057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478488.24</v>
      </c>
      <c r="K500" s="210">
        <f>หนองคาย!AH45</f>
        <v>479409.3</v>
      </c>
      <c r="L500" s="211">
        <f>หนองคาย!AI45</f>
        <v>3739274.7299999995</v>
      </c>
      <c r="M500" s="211">
        <f>หนองคาย!AJ45</f>
        <v>3573110.94</v>
      </c>
      <c r="N500" s="3"/>
      <c r="O500" s="3"/>
      <c r="P500" s="3"/>
      <c r="Q500" s="77">
        <f t="shared" si="20"/>
        <v>166163.78999999957</v>
      </c>
      <c r="R500" s="78">
        <f t="shared" si="21"/>
        <v>924.64755934718085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380055.99</v>
      </c>
      <c r="K501" s="210">
        <f>หนองคาย!AH46</f>
        <v>750475.85</v>
      </c>
      <c r="L501" s="211">
        <f>หนองคาย!AI46</f>
        <v>3041789.5300000003</v>
      </c>
      <c r="M501" s="211">
        <f>หนองคาย!AJ46</f>
        <v>3093575.04</v>
      </c>
      <c r="N501" s="3"/>
      <c r="O501" s="3"/>
      <c r="P501" s="3"/>
      <c r="Q501" s="77">
        <f t="shared" si="20"/>
        <v>-51785.509999999776</v>
      </c>
      <c r="R501" s="78">
        <f t="shared" si="21"/>
        <v>595.4952094753329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818942.9</v>
      </c>
      <c r="K502" s="210">
        <f>หนองคาย!AH47</f>
        <v>945863.67000000016</v>
      </c>
      <c r="L502" s="211">
        <f>หนองคาย!AI47</f>
        <v>5399845.75</v>
      </c>
      <c r="M502" s="211">
        <f>หนองคาย!AJ47</f>
        <v>4942473.2700000005</v>
      </c>
      <c r="N502" s="3"/>
      <c r="O502" s="3"/>
      <c r="P502" s="3"/>
      <c r="Q502" s="77">
        <f t="shared" si="20"/>
        <v>457372.47999999952</v>
      </c>
      <c r="R502" s="78">
        <f t="shared" si="21"/>
        <v>915.38324292252923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618708.93000000005</v>
      </c>
      <c r="K503" s="210">
        <f>หนองคาย!AH48</f>
        <v>613353.60000000009</v>
      </c>
      <c r="L503" s="211">
        <f>หนองคาย!AI48</f>
        <v>2700291.49</v>
      </c>
      <c r="M503" s="211">
        <f>หนองคาย!AJ48</f>
        <v>2297593.0099999998</v>
      </c>
      <c r="N503" s="3"/>
      <c r="O503" s="3"/>
      <c r="P503" s="3"/>
      <c r="Q503" s="77">
        <f t="shared" si="20"/>
        <v>402698.48000000045</v>
      </c>
      <c r="R503" s="78">
        <f t="shared" si="21"/>
        <v>1080.5488155262105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925229.38</v>
      </c>
      <c r="K504" s="210">
        <f>หนองคาย!AH49</f>
        <v>1263354.1899999997</v>
      </c>
      <c r="L504" s="211">
        <f>หนองคาย!AI49</f>
        <v>5312748.74</v>
      </c>
      <c r="M504" s="211">
        <f>หนองคาย!AJ49</f>
        <v>5059813.04</v>
      </c>
      <c r="N504" s="3"/>
      <c r="O504" s="3"/>
      <c r="P504" s="3"/>
      <c r="Q504" s="77">
        <f t="shared" si="20"/>
        <v>252935.70000000019</v>
      </c>
      <c r="R504" s="78">
        <f t="shared" si="21"/>
        <v>929.77751837591882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702969.23</v>
      </c>
      <c r="K505" s="210">
        <f>หนองคาย!AH50</f>
        <v>968894.37</v>
      </c>
      <c r="L505" s="211">
        <f>หนองคาย!AI50</f>
        <v>3705970.06</v>
      </c>
      <c r="M505" s="211">
        <f>หนองคาย!AJ50</f>
        <v>3483896.07</v>
      </c>
      <c r="N505" s="3"/>
      <c r="O505" s="3"/>
      <c r="P505" s="3"/>
      <c r="Q505" s="77">
        <f t="shared" si="20"/>
        <v>222073.99000000022</v>
      </c>
      <c r="R505" s="78">
        <f t="shared" si="21"/>
        <v>1035.1871675977654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297674.25</v>
      </c>
      <c r="K506" s="210">
        <f>หนองคาย!AH51</f>
        <v>566216.75</v>
      </c>
      <c r="L506" s="211">
        <f>หนองคาย!AI51</f>
        <v>2858811.19</v>
      </c>
      <c r="M506" s="211">
        <f>หนองคาย!AJ51</f>
        <v>2864241</v>
      </c>
      <c r="N506" s="3"/>
      <c r="O506" s="3"/>
      <c r="P506" s="3"/>
      <c r="Q506" s="77">
        <f t="shared" si="20"/>
        <v>-5429.8100000000559</v>
      </c>
      <c r="R506" s="78">
        <f t="shared" si="21"/>
        <v>748.18403297566078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816740.23</v>
      </c>
      <c r="K507" s="210">
        <f>หนองคาย!AH52</f>
        <v>1099119.3199999998</v>
      </c>
      <c r="L507" s="211">
        <f>หนองคาย!AI52</f>
        <v>4362291.72</v>
      </c>
      <c r="M507" s="211">
        <f>หนองคาย!AJ52</f>
        <v>3691835.61</v>
      </c>
      <c r="N507" s="3"/>
      <c r="O507" s="3"/>
      <c r="P507" s="3"/>
      <c r="Q507" s="77">
        <f t="shared" si="20"/>
        <v>670456.10999999987</v>
      </c>
      <c r="R507" s="78">
        <f t="shared" si="21"/>
        <v>1020.8967282939386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305287.31</v>
      </c>
      <c r="K508" s="210">
        <f>หนองคาย!AH53</f>
        <v>567253.71</v>
      </c>
      <c r="L508" s="211">
        <f>หนองคาย!AI53</f>
        <v>2767391.3200000003</v>
      </c>
      <c r="M508" s="211">
        <f>หนองคาย!AJ53</f>
        <v>2661815.37</v>
      </c>
      <c r="N508" s="3"/>
      <c r="O508" s="3"/>
      <c r="P508" s="3"/>
      <c r="Q508" s="77">
        <f t="shared" si="20"/>
        <v>105575.95000000019</v>
      </c>
      <c r="R508" s="78">
        <f t="shared" si="21"/>
        <v>1051.0411393847323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11121236.620000003</v>
      </c>
      <c r="K509" s="215">
        <f>SUM(K493:K508)</f>
        <v>14210985.02</v>
      </c>
      <c r="L509" s="215">
        <f>SUM(L493:L508)</f>
        <v>61154350.470000006</v>
      </c>
      <c r="M509" s="215">
        <f>SUM(M493:M508)</f>
        <v>55608724.949999996</v>
      </c>
      <c r="N509" s="213">
        <v>15</v>
      </c>
      <c r="O509" s="213">
        <v>15</v>
      </c>
      <c r="P509" s="213">
        <f>N509-O509</f>
        <v>0</v>
      </c>
      <c r="Q509" s="77">
        <f t="shared" si="20"/>
        <v>5545625.5200000107</v>
      </c>
      <c r="R509" s="78">
        <f>L509/H509</f>
        <v>1043.9815369251255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552499.63</v>
      </c>
      <c r="K511" s="218">
        <f>หนองคาย!AH54</f>
        <v>579014.38</v>
      </c>
      <c r="L511" s="211">
        <f>หนองคาย!AI54</f>
        <v>2755190.17</v>
      </c>
      <c r="M511" s="211">
        <f>หนองคาย!AJ54</f>
        <v>3270331.42</v>
      </c>
      <c r="N511" s="40"/>
      <c r="O511" s="40"/>
      <c r="P511" s="40"/>
      <c r="Q511" s="77">
        <f t="shared" si="20"/>
        <v>-515141.25</v>
      </c>
      <c r="R511" s="78">
        <f t="shared" si="21"/>
        <v>1141.811094073767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293874.3</v>
      </c>
      <c r="K512" s="218">
        <f>หนองคาย!AH55</f>
        <v>322479.62</v>
      </c>
      <c r="L512" s="211">
        <f>หนองคาย!AI55</f>
        <v>2934278.3500000006</v>
      </c>
      <c r="M512" s="211">
        <f>หนองคาย!AJ55</f>
        <v>3598382.5100000002</v>
      </c>
      <c r="N512" s="3"/>
      <c r="O512" s="3"/>
      <c r="P512" s="3"/>
      <c r="Q512" s="77">
        <f t="shared" si="20"/>
        <v>-664104.15999999968</v>
      </c>
      <c r="R512" s="78">
        <f t="shared" si="21"/>
        <v>1427.8726763990271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497281.9</v>
      </c>
      <c r="K513" s="218">
        <f>หนองคาย!AH56</f>
        <v>357640.31999999995</v>
      </c>
      <c r="L513" s="211">
        <f>หนองคาย!AI56</f>
        <v>2896235.9000000004</v>
      </c>
      <c r="M513" s="211">
        <f>หนองคาย!AJ56</f>
        <v>3727328.0500000003</v>
      </c>
      <c r="N513" s="3"/>
      <c r="O513" s="3"/>
      <c r="P513" s="3"/>
      <c r="Q513" s="77">
        <f t="shared" si="20"/>
        <v>-831092.14999999991</v>
      </c>
      <c r="R513" s="78">
        <f t="shared" si="21"/>
        <v>846.85260233918143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1022501.1</v>
      </c>
      <c r="K514" s="218">
        <f>หนองคาย!AH57</f>
        <v>1037592.8200000001</v>
      </c>
      <c r="L514" s="211">
        <f>หนองคาย!AI57</f>
        <v>4083535.2199999997</v>
      </c>
      <c r="M514" s="211">
        <f>หนองคาย!AJ57</f>
        <v>4351252.49</v>
      </c>
      <c r="N514" s="3"/>
      <c r="O514" s="3"/>
      <c r="P514" s="3"/>
      <c r="Q514" s="77">
        <f t="shared" si="20"/>
        <v>-267717.27000000048</v>
      </c>
      <c r="R514" s="78">
        <f t="shared" si="21"/>
        <v>1591.4010989867497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144726.35999999999</v>
      </c>
      <c r="K515" s="218">
        <f>หนองคาย!AH58</f>
        <v>115552.69999999998</v>
      </c>
      <c r="L515" s="211">
        <f>หนองคาย!AI58</f>
        <v>1789723.5499999998</v>
      </c>
      <c r="M515" s="211">
        <f>หนองคาย!AJ58</f>
        <v>2478023.21</v>
      </c>
      <c r="N515" s="3"/>
      <c r="O515" s="3"/>
      <c r="P515" s="3"/>
      <c r="Q515" s="77">
        <f t="shared" si="20"/>
        <v>-688299.66000000015</v>
      </c>
      <c r="R515" s="78">
        <f t="shared" si="21"/>
        <v>1881.9385383806518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519038.32</v>
      </c>
      <c r="K516" s="218">
        <f>หนองคาย!AH59</f>
        <v>453216.79000000004</v>
      </c>
      <c r="L516" s="211">
        <f>หนองคาย!AI59</f>
        <v>1442562.17</v>
      </c>
      <c r="M516" s="211">
        <f>หนองคาย!AJ59</f>
        <v>2230303.7799999998</v>
      </c>
      <c r="N516" s="3"/>
      <c r="O516" s="3"/>
      <c r="P516" s="3"/>
      <c r="Q516" s="77">
        <f t="shared" si="20"/>
        <v>-787741.60999999987</v>
      </c>
      <c r="R516" s="78">
        <f t="shared" si="21"/>
        <v>705.40937408312959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3029921.61</v>
      </c>
      <c r="K517" s="215">
        <f>SUM(K510:K516)</f>
        <v>2865496.63</v>
      </c>
      <c r="L517" s="215">
        <f>SUM(L510:L516)</f>
        <v>15901525.360000001</v>
      </c>
      <c r="M517" s="215">
        <f>SUM(M510:M516)</f>
        <v>19655621.460000001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-3754096.0999999996</v>
      </c>
      <c r="R517" s="78">
        <f>L517/H517</f>
        <v>1182.2695434944239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774227.98</v>
      </c>
      <c r="K519" s="210">
        <f>หนองคาย!AH60</f>
        <v>808808.6</v>
      </c>
      <c r="L519" s="211">
        <f>หนองคาย!AI60</f>
        <v>3340716.82</v>
      </c>
      <c r="M519" s="211">
        <f>หนองคาย!AJ60</f>
        <v>3136536.4000000004</v>
      </c>
      <c r="N519" s="3"/>
      <c r="O519" s="3"/>
      <c r="P519" s="3"/>
      <c r="Q519" s="77">
        <f t="shared" si="23"/>
        <v>204180.41999999946</v>
      </c>
      <c r="R519" s="78">
        <f t="shared" ref="R519:R554" si="24">L519/H519</f>
        <v>1053.521545253863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707534.63</v>
      </c>
      <c r="K520" s="210">
        <f>หนองคาย!AH61</f>
        <v>753774.04</v>
      </c>
      <c r="L520" s="211">
        <f>หนองคาย!AI61</f>
        <v>5515866.8800000008</v>
      </c>
      <c r="M520" s="211">
        <f>หนองคาย!AJ61</f>
        <v>5681511.4900000002</v>
      </c>
      <c r="N520" s="3"/>
      <c r="O520" s="3"/>
      <c r="P520" s="3"/>
      <c r="Q520" s="77">
        <f t="shared" si="23"/>
        <v>-165644.6099999994</v>
      </c>
      <c r="R520" s="78">
        <f t="shared" si="24"/>
        <v>1108.7169608040203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221944.94</v>
      </c>
      <c r="K521" s="210">
        <f>หนองคาย!AH62</f>
        <v>250253.35</v>
      </c>
      <c r="L521" s="211">
        <f>หนองคาย!AI62</f>
        <v>2873231.58</v>
      </c>
      <c r="M521" s="211">
        <f>หนองคาย!AJ62</f>
        <v>3030786.9</v>
      </c>
      <c r="N521" s="3"/>
      <c r="O521" s="3"/>
      <c r="P521" s="3"/>
      <c r="Q521" s="77">
        <f t="shared" si="23"/>
        <v>-157555.31999999983</v>
      </c>
      <c r="R521" s="78">
        <f t="shared" si="24"/>
        <v>1074.5069483919222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312271.53000000003</v>
      </c>
      <c r="K522" s="210">
        <f>หนองคาย!AH63</f>
        <v>388025.95000000007</v>
      </c>
      <c r="L522" s="211">
        <f>หนองคาย!AI63</f>
        <v>3810455.02</v>
      </c>
      <c r="M522" s="211">
        <f>หนองคาย!AJ63</f>
        <v>3904426.52</v>
      </c>
      <c r="N522" s="3"/>
      <c r="O522" s="3"/>
      <c r="P522" s="3"/>
      <c r="Q522" s="77">
        <f t="shared" si="23"/>
        <v>-93971.5</v>
      </c>
      <c r="R522" s="78">
        <f t="shared" si="24"/>
        <v>1203.9352353870459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1094125.3999999999</v>
      </c>
      <c r="K523" s="210">
        <f>หนองคาย!AH64</f>
        <v>1152954.8599999999</v>
      </c>
      <c r="L523" s="211">
        <f>หนองคาย!AI64</f>
        <v>2386317</v>
      </c>
      <c r="M523" s="211">
        <f>หนองคาย!AJ64</f>
        <v>2724120.1700000004</v>
      </c>
      <c r="N523" s="3"/>
      <c r="O523" s="3"/>
      <c r="P523" s="3"/>
      <c r="Q523" s="77">
        <f t="shared" si="23"/>
        <v>-337803.17000000039</v>
      </c>
      <c r="R523" s="78">
        <f t="shared" si="24"/>
        <v>1083.7043596730246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3110104.4799999995</v>
      </c>
      <c r="K524" s="231">
        <f>SUM(K518:K523)</f>
        <v>3353816.8000000003</v>
      </c>
      <c r="L524" s="215">
        <f>SUM(L518:L523)</f>
        <v>17926587.300000001</v>
      </c>
      <c r="M524" s="215">
        <f>SUM(M518:M523)</f>
        <v>18477381.48</v>
      </c>
      <c r="N524" s="213">
        <v>5</v>
      </c>
      <c r="O524" s="213">
        <v>5</v>
      </c>
      <c r="P524" s="213">
        <f>N524-O524</f>
        <v>0</v>
      </c>
      <c r="Q524" s="77">
        <f t="shared" si="23"/>
        <v>-550794.1799999997</v>
      </c>
      <c r="R524" s="78">
        <f>L524/H524</f>
        <v>1107.4681719898686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910614.22</v>
      </c>
      <c r="K526" s="210">
        <f>หนองคาย!AH65</f>
        <v>951546.40999999992</v>
      </c>
      <c r="L526" s="211">
        <f>หนองคาย!AI65</f>
        <v>4663848.4700000007</v>
      </c>
      <c r="M526" s="211">
        <f>หนองคาย!AJ65</f>
        <v>4895559.76</v>
      </c>
      <c r="N526" s="3"/>
      <c r="O526" s="3"/>
      <c r="P526" s="3"/>
      <c r="Q526" s="77">
        <f t="shared" si="23"/>
        <v>-231711.28999999911</v>
      </c>
      <c r="R526" s="78">
        <f t="shared" si="24"/>
        <v>837.16540477472643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1102386.23</v>
      </c>
      <c r="K527" s="210">
        <f>หนองคาย!AH66</f>
        <v>1269659.49</v>
      </c>
      <c r="L527" s="211">
        <f>หนองคาย!AI66</f>
        <v>3662069.36</v>
      </c>
      <c r="M527" s="211">
        <f>หนองคาย!AJ66</f>
        <v>3267618.0400000005</v>
      </c>
      <c r="N527" s="3"/>
      <c r="O527" s="3"/>
      <c r="P527" s="3"/>
      <c r="Q527" s="77">
        <f t="shared" si="23"/>
        <v>394451.31999999937</v>
      </c>
      <c r="R527" s="78">
        <f t="shared" si="24"/>
        <v>714.6895706479313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1237695.02</v>
      </c>
      <c r="K528" s="210">
        <f>หนองคาย!AH67</f>
        <v>1396412.7</v>
      </c>
      <c r="L528" s="211">
        <f>หนองคาย!AI67</f>
        <v>4642925.3100000005</v>
      </c>
      <c r="M528" s="211">
        <f>หนองคาย!AJ67</f>
        <v>4505084.5599999996</v>
      </c>
      <c r="N528" s="3"/>
      <c r="O528" s="3"/>
      <c r="P528" s="3"/>
      <c r="Q528" s="77">
        <f t="shared" si="23"/>
        <v>137840.75000000093</v>
      </c>
      <c r="R528" s="78">
        <f t="shared" si="24"/>
        <v>644.85073750000004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3250695.4699999997</v>
      </c>
      <c r="K529" s="215">
        <f>SUM(K525:K528)</f>
        <v>3617618.5999999996</v>
      </c>
      <c r="L529" s="215">
        <f>SUM(L525:L528)</f>
        <v>12968843.140000001</v>
      </c>
      <c r="M529" s="215">
        <f>SUM(M525:M528)</f>
        <v>12668262.359999999</v>
      </c>
      <c r="N529" s="213">
        <v>3</v>
      </c>
      <c r="O529" s="213">
        <v>3</v>
      </c>
      <c r="P529" s="213">
        <f>N529-O529</f>
        <v>0</v>
      </c>
      <c r="Q529" s="77">
        <f t="shared" si="23"/>
        <v>300580.78000000119</v>
      </c>
      <c r="R529" s="78">
        <f>L529/H529</f>
        <v>724.71881195864773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310445.36</v>
      </c>
      <c r="K531" s="210">
        <f>หนองคาย!AH68</f>
        <v>327972.12</v>
      </c>
      <c r="L531" s="211">
        <f>หนองคาย!AI68</f>
        <v>5900102.9900000002</v>
      </c>
      <c r="M531" s="211">
        <f>หนองคาย!AJ68</f>
        <v>5611029.4500000002</v>
      </c>
      <c r="N531" s="3"/>
      <c r="O531" s="3"/>
      <c r="P531" s="3"/>
      <c r="Q531" s="77">
        <f t="shared" si="23"/>
        <v>289073.54000000004</v>
      </c>
      <c r="R531" s="78">
        <f t="shared" si="24"/>
        <v>888.30216651610965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568334.24</v>
      </c>
      <c r="K532" s="210">
        <f>หนองคาย!AH69</f>
        <v>564925.96</v>
      </c>
      <c r="L532" s="211">
        <f>หนองคาย!AI69</f>
        <v>3601116.08</v>
      </c>
      <c r="M532" s="211">
        <f>หนองคาย!AJ69</f>
        <v>3504223.3</v>
      </c>
      <c r="N532" s="3"/>
      <c r="O532" s="3"/>
      <c r="P532" s="3"/>
      <c r="Q532" s="77">
        <f t="shared" si="23"/>
        <v>96892.780000000261</v>
      </c>
      <c r="R532" s="78">
        <f t="shared" si="24"/>
        <v>1125.7005564238825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560786.34</v>
      </c>
      <c r="K533" s="210">
        <f>หนองคาย!AH70</f>
        <v>619840.62</v>
      </c>
      <c r="L533" s="211">
        <f>หนองคาย!AI70</f>
        <v>5592627.9800000004</v>
      </c>
      <c r="M533" s="211">
        <f>หนองคาย!AJ70</f>
        <v>5257509.03</v>
      </c>
      <c r="N533" s="3"/>
      <c r="O533" s="3"/>
      <c r="P533" s="3"/>
      <c r="Q533" s="77">
        <f t="shared" si="23"/>
        <v>335118.95000000019</v>
      </c>
      <c r="R533" s="78">
        <f t="shared" si="24"/>
        <v>990.89794117647068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962934.57</v>
      </c>
      <c r="K534" s="210">
        <f>หนองคาย!AH71</f>
        <v>959527.17999999993</v>
      </c>
      <c r="L534" s="211">
        <f>หนองคาย!AI71</f>
        <v>4271100.5600000005</v>
      </c>
      <c r="M534" s="211">
        <f>หนองคาย!AJ71</f>
        <v>4568676.7399999993</v>
      </c>
      <c r="N534" s="3"/>
      <c r="O534" s="3"/>
      <c r="P534" s="3"/>
      <c r="Q534" s="77">
        <f t="shared" si="23"/>
        <v>-297576.17999999877</v>
      </c>
      <c r="R534" s="78">
        <f t="shared" si="24"/>
        <v>781.68019033674977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1034056.81</v>
      </c>
      <c r="K535" s="210">
        <f>หนองคาย!AH72</f>
        <v>1050026.81</v>
      </c>
      <c r="L535" s="211">
        <f>หนองคาย!AI72</f>
        <v>8859474.9499999993</v>
      </c>
      <c r="M535" s="211">
        <f>หนองคาย!AJ72</f>
        <v>8810027.5100000016</v>
      </c>
      <c r="N535" s="3"/>
      <c r="O535" s="3"/>
      <c r="P535" s="3"/>
      <c r="Q535" s="77">
        <f t="shared" si="23"/>
        <v>49447.439999997616</v>
      </c>
      <c r="R535" s="78">
        <f t="shared" si="24"/>
        <v>881.53979601990045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740568.13</v>
      </c>
      <c r="K536" s="210">
        <f>หนองคาย!AH73</f>
        <v>760914.53</v>
      </c>
      <c r="L536" s="211">
        <f>หนองคาย!AI73</f>
        <v>3423811.63</v>
      </c>
      <c r="M536" s="211">
        <f>หนองคาย!AJ73</f>
        <v>3300467.44</v>
      </c>
      <c r="N536" s="3"/>
      <c r="O536" s="3"/>
      <c r="P536" s="3"/>
      <c r="Q536" s="77">
        <f t="shared" si="23"/>
        <v>123344.18999999994</v>
      </c>
      <c r="R536" s="78">
        <f t="shared" si="24"/>
        <v>1204.7190816326531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582097.15</v>
      </c>
      <c r="K537" s="210">
        <f>หนองคาย!AH74</f>
        <v>573065.27</v>
      </c>
      <c r="L537" s="211">
        <f>หนองคาย!AI74</f>
        <v>3082620.08</v>
      </c>
      <c r="M537" s="211">
        <f>หนองคาย!AJ74</f>
        <v>3098253.69</v>
      </c>
      <c r="N537" s="3"/>
      <c r="O537" s="3"/>
      <c r="P537" s="3"/>
      <c r="Q537" s="77">
        <f t="shared" si="23"/>
        <v>-15633.60999999987</v>
      </c>
      <c r="R537" s="78">
        <f t="shared" si="24"/>
        <v>982.97834183673467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4759222.5999999996</v>
      </c>
      <c r="K538" s="215">
        <f>SUM(K530:K537)</f>
        <v>4856272.49</v>
      </c>
      <c r="L538" s="215">
        <f>SUM(L530:L537)</f>
        <v>34730854.269999996</v>
      </c>
      <c r="M538" s="215">
        <f>SUM(M530:M537)</f>
        <v>34150187.160000004</v>
      </c>
      <c r="N538" s="213">
        <v>7</v>
      </c>
      <c r="O538" s="213">
        <v>7</v>
      </c>
      <c r="P538" s="213">
        <f>N538-O538</f>
        <v>0</v>
      </c>
      <c r="Q538" s="77">
        <f t="shared" si="23"/>
        <v>580667.10999999195</v>
      </c>
      <c r="R538" s="78">
        <f>L538/H538</f>
        <v>939.25559861535532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825468.04</v>
      </c>
      <c r="K540" s="210">
        <f>หนองคาย!AH75</f>
        <v>-158122.91999999993</v>
      </c>
      <c r="L540" s="211">
        <f>หนองคาย!AI75</f>
        <v>4364724.88</v>
      </c>
      <c r="M540" s="211">
        <f>หนองคาย!AJ75</f>
        <v>5180043.5</v>
      </c>
      <c r="N540" s="3"/>
      <c r="O540" s="3"/>
      <c r="P540" s="3"/>
      <c r="Q540" s="77">
        <f t="shared" si="23"/>
        <v>-815318.62000000011</v>
      </c>
      <c r="R540" s="78">
        <f t="shared" si="24"/>
        <v>829.63787873027934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664739.12</v>
      </c>
      <c r="K541" s="210">
        <f>หนองคาย!AH76</f>
        <v>766462.54</v>
      </c>
      <c r="L541" s="211">
        <f>หนองคาย!AI76</f>
        <v>5485912.6799999997</v>
      </c>
      <c r="M541" s="211">
        <f>หนองคาย!AJ76</f>
        <v>6103169.8699999992</v>
      </c>
      <c r="N541" s="3"/>
      <c r="O541" s="3"/>
      <c r="P541" s="3"/>
      <c r="Q541" s="77">
        <f t="shared" si="23"/>
        <v>-617257.18999999948</v>
      </c>
      <c r="R541" s="78">
        <f t="shared" si="24"/>
        <v>833.97882031012466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871928.98</v>
      </c>
      <c r="K542" s="210">
        <f>หนองคาย!AH77</f>
        <v>1180145.1199999999</v>
      </c>
      <c r="L542" s="211">
        <f>หนองคาย!AI77</f>
        <v>2359483.69</v>
      </c>
      <c r="M542" s="211">
        <f>หนองคาย!AJ77</f>
        <v>2509067.4999999995</v>
      </c>
      <c r="N542" s="3"/>
      <c r="O542" s="3"/>
      <c r="P542" s="3"/>
      <c r="Q542" s="77">
        <f t="shared" si="23"/>
        <v>-149583.80999999959</v>
      </c>
      <c r="R542" s="78">
        <f t="shared" si="24"/>
        <v>891.38031356252361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450355.94</v>
      </c>
      <c r="K543" s="210">
        <f>หนองคาย!AH78</f>
        <v>553528.2699999999</v>
      </c>
      <c r="L543" s="211">
        <f>หนองคาย!AI78</f>
        <v>4473741.5599999996</v>
      </c>
      <c r="M543" s="211">
        <f>หนองคาย!AJ78</f>
        <v>4459425.9700000007</v>
      </c>
      <c r="N543" s="3"/>
      <c r="O543" s="3"/>
      <c r="P543" s="3"/>
      <c r="Q543" s="77">
        <f t="shared" si="23"/>
        <v>14315.58999999892</v>
      </c>
      <c r="R543" s="78">
        <f t="shared" si="24"/>
        <v>884.13864822134383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866423.92</v>
      </c>
      <c r="K544" s="210">
        <f>หนองคาย!AH79</f>
        <v>955595.03</v>
      </c>
      <c r="L544" s="211">
        <f>หนองคาย!AI79</f>
        <v>4263369.7300000004</v>
      </c>
      <c r="M544" s="211">
        <f>หนองคาย!AJ79</f>
        <v>4078400.9299999997</v>
      </c>
      <c r="N544" s="3"/>
      <c r="O544" s="3"/>
      <c r="P544" s="3"/>
      <c r="Q544" s="77">
        <f t="shared" si="23"/>
        <v>184968.80000000075</v>
      </c>
      <c r="R544" s="78">
        <f t="shared" si="24"/>
        <v>964.78156370219517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964983.47</v>
      </c>
      <c r="K545" s="210">
        <f>หนองคาย!AH80</f>
        <v>1106505.1399999999</v>
      </c>
      <c r="L545" s="211">
        <f>หนองคาย!AI80</f>
        <v>3425486.69</v>
      </c>
      <c r="M545" s="211">
        <f>หนองคาย!AJ80</f>
        <v>2963692.0999999996</v>
      </c>
      <c r="N545" s="3"/>
      <c r="O545" s="3"/>
      <c r="P545" s="3"/>
      <c r="Q545" s="77">
        <f t="shared" si="23"/>
        <v>461794.59000000032</v>
      </c>
      <c r="R545" s="78">
        <f t="shared" si="24"/>
        <v>802.40962520496601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4643899.47</v>
      </c>
      <c r="K546" s="215">
        <f>SUM(K539:K545)</f>
        <v>4404113.18</v>
      </c>
      <c r="L546" s="215">
        <f>SUM(L539:L545)</f>
        <v>24372719.23</v>
      </c>
      <c r="M546" s="215">
        <f>SUM(M539:M545)</f>
        <v>25293799.869999997</v>
      </c>
      <c r="N546" s="213">
        <v>6</v>
      </c>
      <c r="O546" s="213">
        <v>6</v>
      </c>
      <c r="P546" s="213">
        <f>N546-O546</f>
        <v>0</v>
      </c>
      <c r="Q546" s="77">
        <f t="shared" si="23"/>
        <v>-921080.63999999687</v>
      </c>
      <c r="R546" s="78">
        <f>L546/H546</f>
        <v>863.24003789757035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195250.67</v>
      </c>
      <c r="K548" s="210">
        <f>หนองคาย!AH81</f>
        <v>232385.56</v>
      </c>
      <c r="L548" s="211">
        <f>หนองคาย!AI81</f>
        <v>1776196.67</v>
      </c>
      <c r="M548" s="211">
        <f>หนองคาย!AJ81</f>
        <v>2428281.25</v>
      </c>
      <c r="N548" s="3"/>
      <c r="O548" s="3"/>
      <c r="P548" s="3"/>
      <c r="Q548" s="77">
        <f t="shared" si="23"/>
        <v>-652084.58000000007</v>
      </c>
      <c r="R548" s="78">
        <f t="shared" si="24"/>
        <v>1595.8640341419587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221762.23</v>
      </c>
      <c r="K549" s="210">
        <f>หนองคาย!AH82</f>
        <v>386680.02999999997</v>
      </c>
      <c r="L549" s="211">
        <f>หนองคาย!AI82</f>
        <v>1827073.97</v>
      </c>
      <c r="M549" s="211">
        <f>หนองคาย!AJ82</f>
        <v>2487520.13</v>
      </c>
      <c r="N549" s="3"/>
      <c r="O549" s="3"/>
      <c r="P549" s="3"/>
      <c r="Q549" s="77">
        <f t="shared" si="23"/>
        <v>-660446.15999999992</v>
      </c>
      <c r="R549" s="78">
        <f t="shared" si="24"/>
        <v>1590.1427067014795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96147.78</v>
      </c>
      <c r="K550" s="210">
        <f>หนองคาย!AH83</f>
        <v>102833.28</v>
      </c>
      <c r="L550" s="211">
        <f>หนองคาย!AI83</f>
        <v>3135808.5</v>
      </c>
      <c r="M550" s="211">
        <f>หนองคาย!AJ83</f>
        <v>3700898.5100000002</v>
      </c>
      <c r="N550" s="3"/>
      <c r="O550" s="3"/>
      <c r="P550" s="3"/>
      <c r="Q550" s="77">
        <f t="shared" si="23"/>
        <v>-565090.01000000024</v>
      </c>
      <c r="R550" s="78">
        <f t="shared" si="24"/>
        <v>1341.8093709884467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231291.66</v>
      </c>
      <c r="K551" s="210">
        <f>หนองคาย!AH84</f>
        <v>262685.2</v>
      </c>
      <c r="L551" s="211">
        <f>หนองคาย!AI84</f>
        <v>2516877.04</v>
      </c>
      <c r="M551" s="211">
        <f>หนองคาย!AJ84</f>
        <v>3055013.1999999997</v>
      </c>
      <c r="N551" s="3"/>
      <c r="O551" s="3"/>
      <c r="P551" s="3"/>
      <c r="Q551" s="77">
        <f t="shared" si="23"/>
        <v>-538136.15999999968</v>
      </c>
      <c r="R551" s="78">
        <f t="shared" si="24"/>
        <v>1019.3912677197246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166085.01</v>
      </c>
      <c r="K552" s="210">
        <f>หนองคาย!AH85</f>
        <v>224856.6</v>
      </c>
      <c r="L552" s="211">
        <f>หนองคาย!AI85</f>
        <v>3264641.31</v>
      </c>
      <c r="M552" s="211">
        <f>หนองคาย!AJ85</f>
        <v>4225842.43</v>
      </c>
      <c r="N552" s="3"/>
      <c r="O552" s="3"/>
      <c r="P552" s="3"/>
      <c r="Q552" s="77">
        <f t="shared" si="23"/>
        <v>-961201.11999999965</v>
      </c>
      <c r="R552" s="78">
        <f t="shared" si="24"/>
        <v>930.09723931623932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910537.35000000009</v>
      </c>
      <c r="K553" s="215">
        <f>SUM(K547:K552)</f>
        <v>1209440.6700000002</v>
      </c>
      <c r="L553" s="215">
        <f>SUM(L547:L552)</f>
        <v>12520597.49</v>
      </c>
      <c r="M553" s="215">
        <f>SUM(M547:M552)</f>
        <v>15897555.52</v>
      </c>
      <c r="N553" s="213">
        <v>5</v>
      </c>
      <c r="O553" s="213">
        <v>5</v>
      </c>
      <c r="P553" s="213"/>
      <c r="Q553" s="77">
        <f t="shared" si="23"/>
        <v>-3376958.0299999993</v>
      </c>
      <c r="R553" s="78">
        <f t="shared" si="24"/>
        <v>1183.6450642843638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53328917.829999998</v>
      </c>
      <c r="K554" s="248">
        <f t="shared" si="25"/>
        <v>62224904.310000002</v>
      </c>
      <c r="L554" s="247">
        <f t="shared" si="25"/>
        <v>282577821.66000003</v>
      </c>
      <c r="M554" s="247">
        <f t="shared" si="25"/>
        <v>285379922.46999997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-2802100.8099999428</v>
      </c>
      <c r="R554" s="78">
        <f t="shared" si="24"/>
        <v>924.08506978599837</v>
      </c>
    </row>
    <row r="555" spans="1:18" ht="25.2" customHeight="1" thickBot="1" x14ac:dyDescent="0.75">
      <c r="A555" s="249"/>
      <c r="B555" s="250"/>
      <c r="C555" s="250"/>
      <c r="D555" s="250"/>
      <c r="E555" s="339" t="s">
        <v>401</v>
      </c>
      <c r="F555" s="340"/>
      <c r="G555" s="341"/>
      <c r="H555" s="251"/>
      <c r="I555" s="249"/>
      <c r="J555" s="265">
        <f>J554/O554</f>
        <v>720661.05175675673</v>
      </c>
      <c r="K555" s="266">
        <f>K554/O554</f>
        <v>840877.08527027036</v>
      </c>
      <c r="L555" s="265">
        <f>L554/O554</f>
        <v>3818619.2116216221</v>
      </c>
      <c r="M555" s="265">
        <f>M554/O554</f>
        <v>3856485.4387837835</v>
      </c>
      <c r="N555" s="250"/>
      <c r="O555" s="250"/>
      <c r="P555" s="250"/>
      <c r="Q555" s="77">
        <f t="shared" si="23"/>
        <v>-37866.227162161376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492935.39</v>
      </c>
      <c r="K557" s="210">
        <f>สกลนคร!AA4</f>
        <v>603978.22</v>
      </c>
      <c r="L557" s="211">
        <f>สกลนคร!AB4</f>
        <v>3332735.9699999997</v>
      </c>
      <c r="M557" s="211">
        <f>สกลนคร!AC4</f>
        <v>3224960.91</v>
      </c>
      <c r="N557" s="3"/>
      <c r="O557" s="3"/>
      <c r="P557" s="3"/>
      <c r="Q557" s="77">
        <f t="shared" ref="Q557:Q568" si="26">L557-M557</f>
        <v>107775.05999999959</v>
      </c>
      <c r="R557" s="78">
        <f t="shared" ref="R557:R568" si="27">L557/H557</f>
        <v>1103.9204935409075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397750.93</v>
      </c>
      <c r="K558" s="210">
        <f>สกลนคร!AA5</f>
        <v>442283.11</v>
      </c>
      <c r="L558" s="211">
        <f>สกลนคร!AB5</f>
        <v>3197976.39</v>
      </c>
      <c r="M558" s="211">
        <f>สกลนคร!AC5</f>
        <v>3223537.32</v>
      </c>
      <c r="N558" s="3"/>
      <c r="O558" s="3"/>
      <c r="P558" s="3"/>
      <c r="Q558" s="77">
        <f t="shared" si="26"/>
        <v>-25560.929999999702</v>
      </c>
      <c r="R558" s="78">
        <f t="shared" si="27"/>
        <v>716.71366875840431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890686.32000000007</v>
      </c>
      <c r="K559" s="215">
        <f>SUM(K556:K558)</f>
        <v>1046261.33</v>
      </c>
      <c r="L559" s="215">
        <f>SUM(L556:L558)</f>
        <v>6530712.3599999994</v>
      </c>
      <c r="M559" s="215">
        <f>SUM(M556:M558)</f>
        <v>6448498.2300000004</v>
      </c>
      <c r="N559" s="213">
        <v>2</v>
      </c>
      <c r="O559" s="213">
        <v>2</v>
      </c>
      <c r="P559" s="213">
        <f>N559-O559</f>
        <v>0</v>
      </c>
      <c r="Q559" s="77">
        <f t="shared" si="26"/>
        <v>82214.129999998957</v>
      </c>
      <c r="R559" s="78">
        <f>L559/H559</f>
        <v>872.97318005614216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773711.1</v>
      </c>
      <c r="K561" s="218">
        <f>สกลนคร!AA6</f>
        <v>858062.6</v>
      </c>
      <c r="L561" s="211">
        <f>สกลนคร!AB6</f>
        <v>6440015.2599999998</v>
      </c>
      <c r="M561" s="211">
        <f>สกลนคร!AC6</f>
        <v>6804314.3700000001</v>
      </c>
      <c r="N561" s="40"/>
      <c r="O561" s="40"/>
      <c r="P561" s="40"/>
      <c r="Q561" s="77">
        <f t="shared" si="26"/>
        <v>-364299.11000000034</v>
      </c>
      <c r="R561" s="78">
        <f t="shared" si="27"/>
        <v>1058.3426885784716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872912.64</v>
      </c>
      <c r="K562" s="218">
        <f>สกลนคร!AA7</f>
        <v>1145553.3500000001</v>
      </c>
      <c r="L562" s="211">
        <f>สกลนคร!AB7</f>
        <v>4299215.8</v>
      </c>
      <c r="M562" s="211">
        <f>สกลนคร!AC7</f>
        <v>4230048.62</v>
      </c>
      <c r="N562" s="40"/>
      <c r="O562" s="40"/>
      <c r="P562" s="40"/>
      <c r="Q562" s="77">
        <f t="shared" si="26"/>
        <v>69167.179999999702</v>
      </c>
      <c r="R562" s="78">
        <f t="shared" si="27"/>
        <v>875.78239967406796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1251520.54</v>
      </c>
      <c r="K563" s="218">
        <f>สกลนคร!AA8</f>
        <v>1350719.18</v>
      </c>
      <c r="L563" s="211">
        <f>สกลนคร!AB8</f>
        <v>4649517.87</v>
      </c>
      <c r="M563" s="211">
        <f>สกลนคร!AC8</f>
        <v>4134263.6999999997</v>
      </c>
      <c r="N563" s="40"/>
      <c r="O563" s="40"/>
      <c r="P563" s="40"/>
      <c r="Q563" s="77">
        <f t="shared" si="26"/>
        <v>515254.17000000039</v>
      </c>
      <c r="R563" s="78">
        <f t="shared" si="27"/>
        <v>1199.5660139318886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378687.13</v>
      </c>
      <c r="K564" s="218">
        <f>สกลนคร!AA9</f>
        <v>438287.38</v>
      </c>
      <c r="L564" s="211">
        <f>สกลนคร!AB9</f>
        <v>3972212.3899999997</v>
      </c>
      <c r="M564" s="211">
        <f>สกลนคร!AC9</f>
        <v>4300808.41</v>
      </c>
      <c r="N564" s="40"/>
      <c r="O564" s="40"/>
      <c r="P564" s="40"/>
      <c r="Q564" s="77">
        <f t="shared" si="26"/>
        <v>-328596.02000000048</v>
      </c>
      <c r="R564" s="78">
        <f t="shared" si="27"/>
        <v>944.41568949120301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753335.78</v>
      </c>
      <c r="K565" s="218">
        <f>สกลนคร!AA10</f>
        <v>800386.53</v>
      </c>
      <c r="L565" s="211">
        <f>สกลนคร!AB10</f>
        <v>3424233.46</v>
      </c>
      <c r="M565" s="211">
        <f>สกลนคร!AC10</f>
        <v>3573061.2499999995</v>
      </c>
      <c r="N565" s="40"/>
      <c r="O565" s="40"/>
      <c r="P565" s="40"/>
      <c r="Q565" s="77">
        <f t="shared" si="26"/>
        <v>-148827.78999999957</v>
      </c>
      <c r="R565" s="78">
        <f t="shared" si="27"/>
        <v>1653.4203090294543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4030167.1900000004</v>
      </c>
      <c r="K566" s="215">
        <f>SUM(K560:K565)</f>
        <v>4593009.04</v>
      </c>
      <c r="L566" s="215">
        <f>SUM(L560:L565)</f>
        <v>22785194.780000001</v>
      </c>
      <c r="M566" s="215">
        <f>SUM(M560:M565)</f>
        <v>23042496.350000001</v>
      </c>
      <c r="N566" s="213">
        <v>5</v>
      </c>
      <c r="O566" s="213">
        <v>5</v>
      </c>
      <c r="P566" s="213">
        <f>N566-O566</f>
        <v>0</v>
      </c>
      <c r="Q566" s="77">
        <f t="shared" si="26"/>
        <v>-257301.5700000003</v>
      </c>
      <c r="R566" s="78">
        <f>L566/H566</f>
        <v>1077.4670061947322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296707.83</v>
      </c>
      <c r="K568" s="210">
        <f>สกลนคร!AA11</f>
        <v>330783.97000000003</v>
      </c>
      <c r="L568" s="211">
        <f>สกลนคร!AB11</f>
        <v>5152883.1400000006</v>
      </c>
      <c r="M568" s="211">
        <f>สกลนคร!AC11</f>
        <v>4937940.5100000007</v>
      </c>
      <c r="N568" s="3"/>
      <c r="O568" s="3"/>
      <c r="P568" s="3"/>
      <c r="Q568" s="77">
        <f t="shared" si="26"/>
        <v>214942.62999999989</v>
      </c>
      <c r="R568" s="78">
        <f t="shared" si="27"/>
        <v>1490.1339329091963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434003.78</v>
      </c>
      <c r="K569" s="210">
        <f>สกลนคร!AA12</f>
        <v>499614.60000000003</v>
      </c>
      <c r="L569" s="211">
        <f>สกลนคร!AB12</f>
        <v>5986584.6900000004</v>
      </c>
      <c r="M569" s="211">
        <f>สกลนคร!AC12</f>
        <v>5739774.1200000001</v>
      </c>
      <c r="N569" s="3"/>
      <c r="O569" s="3"/>
      <c r="P569" s="3"/>
      <c r="Q569" s="77">
        <f t="shared" ref="Q569:Q580" si="28">L569-M569</f>
        <v>246810.5700000003</v>
      </c>
      <c r="R569" s="78">
        <f t="shared" ref="R569:R580" si="29">L569/H569</f>
        <v>1395.799647936582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298413.09000000003</v>
      </c>
      <c r="K570" s="210">
        <f>สกลนคร!AA13</f>
        <v>335572.77</v>
      </c>
      <c r="L570" s="211">
        <f>สกลนคร!AB13</f>
        <v>3417903.58</v>
      </c>
      <c r="M570" s="211">
        <f>สกลนคร!AC13</f>
        <v>3362696.17</v>
      </c>
      <c r="N570" s="3"/>
      <c r="O570" s="3"/>
      <c r="P570" s="3"/>
      <c r="Q570" s="77">
        <f t="shared" si="28"/>
        <v>55207.410000000149</v>
      </c>
      <c r="R570" s="78">
        <f t="shared" si="29"/>
        <v>933.08861042861042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368216.72</v>
      </c>
      <c r="K571" s="210">
        <f>สกลนคร!AA14</f>
        <v>402866.13</v>
      </c>
      <c r="L571" s="211">
        <f>สกลนคร!AB14</f>
        <v>4566537.54</v>
      </c>
      <c r="M571" s="211">
        <f>สกลนคร!AC14</f>
        <v>4317121.91</v>
      </c>
      <c r="N571" s="3"/>
      <c r="O571" s="3"/>
      <c r="P571" s="3"/>
      <c r="Q571" s="77">
        <f t="shared" si="28"/>
        <v>249415.62999999989</v>
      </c>
      <c r="R571" s="78">
        <f t="shared" si="29"/>
        <v>679.34209163939306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364864.74</v>
      </c>
      <c r="K572" s="210">
        <f>สกลนคร!AA15</f>
        <v>415684.37</v>
      </c>
      <c r="L572" s="211">
        <f>สกลนคร!AB15</f>
        <v>2334392.2400000002</v>
      </c>
      <c r="M572" s="211">
        <f>สกลนคร!AC15</f>
        <v>2178429.9</v>
      </c>
      <c r="N572" s="3"/>
      <c r="O572" s="3"/>
      <c r="P572" s="3"/>
      <c r="Q572" s="77">
        <f t="shared" si="28"/>
        <v>155962.34000000032</v>
      </c>
      <c r="R572" s="78">
        <f t="shared" si="29"/>
        <v>750.60843729903547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865088.45</v>
      </c>
      <c r="K573" s="210">
        <f>สกลนคร!AA16</f>
        <v>925905.27999999991</v>
      </c>
      <c r="L573" s="211">
        <f>สกลนคร!AB16</f>
        <v>4780787.04</v>
      </c>
      <c r="M573" s="211">
        <f>สกลนคร!AC16</f>
        <v>4023158.89</v>
      </c>
      <c r="N573" s="3"/>
      <c r="O573" s="3"/>
      <c r="P573" s="3"/>
      <c r="Q573" s="77">
        <f t="shared" si="28"/>
        <v>757628.14999999991</v>
      </c>
      <c r="R573" s="78">
        <f t="shared" si="29"/>
        <v>1058.8675614617941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532822.19999999995</v>
      </c>
      <c r="K574" s="210">
        <f>สกลนคร!AA17</f>
        <v>572069.56999999995</v>
      </c>
      <c r="L574" s="211">
        <f>สกลนคร!AB17</f>
        <v>3530875.0300000003</v>
      </c>
      <c r="M574" s="211">
        <f>สกลนคร!AC17</f>
        <v>3259753.14</v>
      </c>
      <c r="N574" s="3"/>
      <c r="O574" s="3"/>
      <c r="P574" s="3"/>
      <c r="Q574" s="77">
        <f t="shared" si="28"/>
        <v>271121.89000000013</v>
      </c>
      <c r="R574" s="78">
        <f t="shared" si="29"/>
        <v>1240.2090024587285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624704.6</v>
      </c>
      <c r="K575" s="210">
        <f>สกลนคร!AA18</f>
        <v>676240.19</v>
      </c>
      <c r="L575" s="211">
        <f>สกลนคร!AB18</f>
        <v>3500047.0300000003</v>
      </c>
      <c r="M575" s="211">
        <f>สกลนคร!AC18</f>
        <v>3074710.3899999997</v>
      </c>
      <c r="N575" s="3"/>
      <c r="O575" s="3"/>
      <c r="P575" s="3"/>
      <c r="Q575" s="77">
        <f t="shared" si="28"/>
        <v>425336.6400000006</v>
      </c>
      <c r="R575" s="78">
        <f t="shared" si="29"/>
        <v>1118.9408663682866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3784821.4100000006</v>
      </c>
      <c r="K576" s="215">
        <f>SUM(K567:K575)</f>
        <v>4158736.88</v>
      </c>
      <c r="L576" s="215">
        <f>SUM(L567:L575)</f>
        <v>33270010.290000007</v>
      </c>
      <c r="M576" s="215">
        <f>SUM(M567:M575)</f>
        <v>30893585.030000001</v>
      </c>
      <c r="N576" s="213">
        <v>8</v>
      </c>
      <c r="O576" s="213">
        <v>8</v>
      </c>
      <c r="P576" s="213">
        <f>N576-O576</f>
        <v>0</v>
      </c>
      <c r="Q576" s="77">
        <f t="shared" si="28"/>
        <v>2376425.2600000054</v>
      </c>
      <c r="R576" s="78">
        <f>L576/H576</f>
        <v>1048.4687473213162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1313424.3799999999</v>
      </c>
      <c r="K578" s="210">
        <f>สกลนคร!AA19</f>
        <v>1454752.16</v>
      </c>
      <c r="L578" s="211">
        <f>สกลนคร!AB19</f>
        <v>7407760.0199999996</v>
      </c>
      <c r="M578" s="211">
        <f>สกลนคร!AC19</f>
        <v>7590277.9699999997</v>
      </c>
      <c r="N578" s="3"/>
      <c r="O578" s="3"/>
      <c r="P578" s="3"/>
      <c r="Q578" s="77">
        <f t="shared" si="28"/>
        <v>-182517.95000000019</v>
      </c>
      <c r="R578" s="78">
        <f t="shared" si="29"/>
        <v>1143.3492853835469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799083.52000000002</v>
      </c>
      <c r="K579" s="210">
        <f>สกลนคร!AA20</f>
        <v>836621.12</v>
      </c>
      <c r="L579" s="211">
        <f>สกลนคร!AB20</f>
        <v>4455301.1300000008</v>
      </c>
      <c r="M579" s="211">
        <f>สกลนคร!AC20</f>
        <v>4521423.12</v>
      </c>
      <c r="N579" s="3"/>
      <c r="O579" s="3"/>
      <c r="P579" s="3"/>
      <c r="Q579" s="77">
        <f t="shared" si="28"/>
        <v>-66121.989999999292</v>
      </c>
      <c r="R579" s="78">
        <f t="shared" si="29"/>
        <v>1064.0795629328877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572887.30000000005</v>
      </c>
      <c r="K580" s="210">
        <f>สกลนคร!AA21</f>
        <v>471124.55000000005</v>
      </c>
      <c r="L580" s="211">
        <f>สกลนคร!AB21</f>
        <v>5587465.79</v>
      </c>
      <c r="M580" s="211">
        <f>สกลนคร!AC21</f>
        <v>6242053.54</v>
      </c>
      <c r="N580" s="3"/>
      <c r="O580" s="3"/>
      <c r="P580" s="3"/>
      <c r="Q580" s="77">
        <f t="shared" si="28"/>
        <v>-654587.75</v>
      </c>
      <c r="R580" s="78">
        <f t="shared" si="29"/>
        <v>1119.5082728912041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670668.79</v>
      </c>
      <c r="K581" s="210">
        <f>สกลนคร!AA22</f>
        <v>782571.6100000001</v>
      </c>
      <c r="L581" s="211">
        <f>สกลนคร!AB22</f>
        <v>4351530.05</v>
      </c>
      <c r="M581" s="211">
        <f>สกลนคร!AC22</f>
        <v>4748905.2</v>
      </c>
      <c r="N581" s="3"/>
      <c r="O581" s="3"/>
      <c r="P581" s="3"/>
      <c r="Q581" s="77">
        <f t="shared" ref="Q581:Q594" si="30">L581-M581</f>
        <v>-397375.15000000037</v>
      </c>
      <c r="R581" s="78">
        <f t="shared" ref="R581:R594" si="31">L581/H581</f>
        <v>1313.4711892544522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3356063.99</v>
      </c>
      <c r="K582" s="215">
        <f>SUM(K577:K581)</f>
        <v>3545069.4400000004</v>
      </c>
      <c r="L582" s="215">
        <f>SUM(L577:L581)</f>
        <v>21802056.990000002</v>
      </c>
      <c r="M582" s="215">
        <f>SUM(M577:M581)</f>
        <v>23102659.829999998</v>
      </c>
      <c r="N582" s="213">
        <v>4</v>
      </c>
      <c r="O582" s="213">
        <v>4</v>
      </c>
      <c r="P582" s="213">
        <f>N582-O582</f>
        <v>0</v>
      </c>
      <c r="Q582" s="77">
        <f t="shared" si="30"/>
        <v>-1300602.8399999961</v>
      </c>
      <c r="R582" s="78">
        <f>L582/H582</f>
        <v>1149.2913542435426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12061738.910000002</v>
      </c>
      <c r="K583" s="222">
        <f t="shared" si="32"/>
        <v>13343076.690000001</v>
      </c>
      <c r="L583" s="221">
        <f t="shared" si="32"/>
        <v>84387974.420000017</v>
      </c>
      <c r="M583" s="221">
        <f t="shared" si="32"/>
        <v>83487239.439999998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900734.98000001907</v>
      </c>
      <c r="R583" s="78">
        <f t="shared" si="31"/>
        <v>1063.7586590192868</v>
      </c>
    </row>
    <row r="584" spans="1:18" ht="25.8" customHeight="1" thickTop="1" thickBot="1" x14ac:dyDescent="0.75">
      <c r="A584" s="223"/>
      <c r="B584" s="224"/>
      <c r="C584" s="224"/>
      <c r="D584" s="224"/>
      <c r="E584" s="324" t="s">
        <v>420</v>
      </c>
      <c r="F584" s="325"/>
      <c r="G584" s="326"/>
      <c r="H584" s="225"/>
      <c r="I584" s="223"/>
      <c r="J584" s="263">
        <f>J583/O583</f>
        <v>634828.36368421058</v>
      </c>
      <c r="K584" s="264">
        <f>K583/O583</f>
        <v>702267.19421052642</v>
      </c>
      <c r="L584" s="263">
        <f>L583/O583</f>
        <v>4441472.3378947377</v>
      </c>
      <c r="M584" s="263">
        <f>M583/O583</f>
        <v>4394065.2336842101</v>
      </c>
      <c r="N584" s="224"/>
      <c r="O584" s="224"/>
      <c r="P584" s="224"/>
      <c r="Q584" s="77">
        <f t="shared" si="30"/>
        <v>47407.104210527614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619111.97</v>
      </c>
      <c r="K586" s="210">
        <f>นครพนม!AN4</f>
        <v>647591.31999999995</v>
      </c>
      <c r="L586" s="211">
        <f>นครพนม!AO4</f>
        <v>2665234.19</v>
      </c>
      <c r="M586" s="211">
        <f>นครพนม!AP4</f>
        <v>2822302.69</v>
      </c>
      <c r="N586" s="3"/>
      <c r="O586" s="3"/>
      <c r="P586" s="3"/>
      <c r="Q586" s="77">
        <f t="shared" si="30"/>
        <v>-157068.5</v>
      </c>
      <c r="R586" s="78">
        <f t="shared" si="31"/>
        <v>726.22185013623982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1092472.6200000001</v>
      </c>
      <c r="K587" s="210">
        <f>นครพนม!AN5</f>
        <v>1149932.25</v>
      </c>
      <c r="L587" s="211">
        <f>นครพนม!AO5</f>
        <v>2517365.37</v>
      </c>
      <c r="M587" s="211">
        <f>นครพนม!AP5</f>
        <v>2133489.2600000002</v>
      </c>
      <c r="N587" s="3"/>
      <c r="O587" s="3"/>
      <c r="P587" s="3"/>
      <c r="Q587" s="77">
        <f t="shared" si="30"/>
        <v>383876.10999999987</v>
      </c>
      <c r="R587" s="78">
        <f t="shared" si="31"/>
        <v>479.77232132647231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608293.4</v>
      </c>
      <c r="K588" s="210">
        <f>นครพนม!AN6</f>
        <v>399583.69000000006</v>
      </c>
      <c r="L588" s="211">
        <f>นครพนม!AO6</f>
        <v>2197747.7199999997</v>
      </c>
      <c r="M588" s="211">
        <f>นครพนม!AP6</f>
        <v>2425155.31</v>
      </c>
      <c r="N588" s="3"/>
      <c r="O588" s="3"/>
      <c r="P588" s="3"/>
      <c r="Q588" s="77">
        <f t="shared" si="30"/>
        <v>-227407.59000000032</v>
      </c>
      <c r="R588" s="78">
        <f t="shared" si="31"/>
        <v>453.79882717323966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722049.09</v>
      </c>
      <c r="K589" s="210">
        <f>นครพนม!AN7</f>
        <v>721023.75999999989</v>
      </c>
      <c r="L589" s="211">
        <f>นครพนม!AO7</f>
        <v>2333803.23</v>
      </c>
      <c r="M589" s="211">
        <f>นครพนม!AP7</f>
        <v>2631660.0100000002</v>
      </c>
      <c r="N589" s="3"/>
      <c r="O589" s="3"/>
      <c r="P589" s="3"/>
      <c r="Q589" s="77">
        <f t="shared" si="30"/>
        <v>-297856.78000000026</v>
      </c>
      <c r="R589" s="78">
        <f t="shared" si="31"/>
        <v>539.73247687326545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568476.27</v>
      </c>
      <c r="K590" s="210">
        <f>นครพนม!AN8</f>
        <v>608621.28</v>
      </c>
      <c r="L590" s="211">
        <f>นครพนม!AO8</f>
        <v>2907286.53</v>
      </c>
      <c r="M590" s="211">
        <f>นครพนม!AP8</f>
        <v>3007933.1500000004</v>
      </c>
      <c r="N590" s="3"/>
      <c r="O590" s="3"/>
      <c r="P590" s="3"/>
      <c r="Q590" s="77">
        <f t="shared" si="30"/>
        <v>-100646.62000000058</v>
      </c>
      <c r="R590" s="78">
        <f t="shared" si="31"/>
        <v>709.96008058608049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614293.75</v>
      </c>
      <c r="K591" s="210">
        <f>นครพนม!AN9</f>
        <v>857654.85000000009</v>
      </c>
      <c r="L591" s="211">
        <f>นครพนม!AO9</f>
        <v>1833062.2</v>
      </c>
      <c r="M591" s="211">
        <f>นครพนม!AP9</f>
        <v>1552045.1300000004</v>
      </c>
      <c r="N591" s="3"/>
      <c r="O591" s="3"/>
      <c r="P591" s="3"/>
      <c r="Q591" s="77">
        <f t="shared" si="30"/>
        <v>281017.0699999996</v>
      </c>
      <c r="R591" s="78">
        <f t="shared" si="31"/>
        <v>461.4960221550856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1015512.47</v>
      </c>
      <c r="K592" s="210">
        <f>นครพนม!AN10</f>
        <v>996637.7</v>
      </c>
      <c r="L592" s="211">
        <f>นครพนม!AO10</f>
        <v>2216942.96</v>
      </c>
      <c r="M592" s="211">
        <f>นครพนม!AP10</f>
        <v>2209492.17</v>
      </c>
      <c r="N592" s="3"/>
      <c r="O592" s="3"/>
      <c r="P592" s="3"/>
      <c r="Q592" s="77">
        <f t="shared" si="30"/>
        <v>7450.7900000000373</v>
      </c>
      <c r="R592" s="78">
        <f t="shared" si="31"/>
        <v>878.34507131537237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634688.80000000005</v>
      </c>
      <c r="K593" s="210">
        <f>นครพนม!AN11</f>
        <v>795508.22</v>
      </c>
      <c r="L593" s="211">
        <f>นครพนม!AO11</f>
        <v>1936562.46</v>
      </c>
      <c r="M593" s="211">
        <f>นครพนม!AP11</f>
        <v>2257086.83</v>
      </c>
      <c r="N593" s="3"/>
      <c r="O593" s="3"/>
      <c r="P593" s="3"/>
      <c r="Q593" s="77">
        <f t="shared" si="30"/>
        <v>-320524.37000000011</v>
      </c>
      <c r="R593" s="78">
        <f t="shared" si="31"/>
        <v>728.85301467820852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668836.86</v>
      </c>
      <c r="K594" s="210">
        <f>นครพนม!AN12</f>
        <v>771376.48</v>
      </c>
      <c r="L594" s="211">
        <f>นครพนม!AO12</f>
        <v>2102471.1399999997</v>
      </c>
      <c r="M594" s="211">
        <f>นครพนม!AP12</f>
        <v>2245795.3000000003</v>
      </c>
      <c r="N594" s="3"/>
      <c r="O594" s="3"/>
      <c r="P594" s="3"/>
      <c r="Q594" s="77">
        <f t="shared" si="30"/>
        <v>-143324.16000000061</v>
      </c>
      <c r="R594" s="78">
        <f t="shared" si="31"/>
        <v>897.72465414175906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310387.34000000003</v>
      </c>
      <c r="K595" s="210">
        <f>นครพนม!AN13</f>
        <v>525084.78</v>
      </c>
      <c r="L595" s="211">
        <f>นครพนม!AO13</f>
        <v>2347287.7599999998</v>
      </c>
      <c r="M595" s="211">
        <f>นครพนม!AP13</f>
        <v>2536824.2599999998</v>
      </c>
      <c r="N595" s="3"/>
      <c r="O595" s="3"/>
      <c r="P595" s="3"/>
      <c r="Q595" s="77">
        <f t="shared" ref="Q595:Q652" si="33">L595-M595</f>
        <v>-189536.5</v>
      </c>
      <c r="R595" s="78">
        <f t="shared" ref="R595:R652" si="34">L595/H595</f>
        <v>845.56475504322759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754284.9</v>
      </c>
      <c r="K596" s="210">
        <f>นครพนม!AN14</f>
        <v>849069.99</v>
      </c>
      <c r="L596" s="211">
        <f>นครพนม!AO14</f>
        <v>3190144.29</v>
      </c>
      <c r="M596" s="211">
        <f>นครพนม!AP14</f>
        <v>3036192.92</v>
      </c>
      <c r="N596" s="3"/>
      <c r="O596" s="3"/>
      <c r="P596" s="3"/>
      <c r="Q596" s="77">
        <f t="shared" si="33"/>
        <v>153951.37000000011</v>
      </c>
      <c r="R596" s="78">
        <f t="shared" si="34"/>
        <v>951.71369033412884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751107.34</v>
      </c>
      <c r="K597" s="210">
        <f>นครพนม!AN15</f>
        <v>793957.3899999999</v>
      </c>
      <c r="L597" s="211">
        <f>นครพนม!AO15</f>
        <v>2778902.22</v>
      </c>
      <c r="M597" s="211">
        <f>นครพนม!AP15</f>
        <v>2665779.89</v>
      </c>
      <c r="N597" s="3"/>
      <c r="O597" s="3"/>
      <c r="P597" s="3"/>
      <c r="Q597" s="77">
        <f t="shared" si="33"/>
        <v>113122.33000000007</v>
      </c>
      <c r="R597" s="78">
        <f t="shared" si="34"/>
        <v>1045.8796462175387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375962.7</v>
      </c>
      <c r="K598" s="210">
        <f>นครพนม!AN16</f>
        <v>396164.51</v>
      </c>
      <c r="L598" s="211">
        <f>นครพนม!AO16</f>
        <v>2230222.77</v>
      </c>
      <c r="M598" s="211">
        <f>นครพนม!AP16</f>
        <v>2412134.5700000003</v>
      </c>
      <c r="N598" s="3"/>
      <c r="O598" s="3"/>
      <c r="P598" s="3"/>
      <c r="Q598" s="77">
        <f t="shared" si="33"/>
        <v>-181911.80000000028</v>
      </c>
      <c r="R598" s="78">
        <f t="shared" si="34"/>
        <v>1473.0665587846763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276602.03999999998</v>
      </c>
      <c r="K599" s="210">
        <f>นครพนม!AN17</f>
        <v>516131.61999999988</v>
      </c>
      <c r="L599" s="211">
        <f>นครพนม!AO17</f>
        <v>3697948.16</v>
      </c>
      <c r="M599" s="211">
        <f>นครพนม!AP17</f>
        <v>2895542.68</v>
      </c>
      <c r="N599" s="3"/>
      <c r="O599" s="3"/>
      <c r="P599" s="3"/>
      <c r="Q599" s="77">
        <f t="shared" si="33"/>
        <v>802405.48</v>
      </c>
      <c r="R599" s="78">
        <f t="shared" si="34"/>
        <v>1792.5100145419292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562719.41</v>
      </c>
      <c r="K600" s="210">
        <f>นครพนม!AN18</f>
        <v>620734.88</v>
      </c>
      <c r="L600" s="211">
        <f>นครพนม!AO18</f>
        <v>2375419.7000000002</v>
      </c>
      <c r="M600" s="211">
        <f>นครพนม!AP18</f>
        <v>2468464.37</v>
      </c>
      <c r="N600" s="3"/>
      <c r="O600" s="3"/>
      <c r="P600" s="3"/>
      <c r="Q600" s="77">
        <f t="shared" si="33"/>
        <v>-93044.669999999925</v>
      </c>
      <c r="R600" s="78">
        <f t="shared" si="34"/>
        <v>621.51221873364739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924913.03</v>
      </c>
      <c r="K601" s="210">
        <f>นครพนม!AN19</f>
        <v>1040487.26</v>
      </c>
      <c r="L601" s="211">
        <f>นครพนม!AO19</f>
        <v>1985132.32</v>
      </c>
      <c r="M601" s="211">
        <f>นครพนม!AP19</f>
        <v>2178597.39</v>
      </c>
      <c r="N601" s="3"/>
      <c r="O601" s="3"/>
      <c r="P601" s="3"/>
      <c r="Q601" s="77">
        <f t="shared" si="33"/>
        <v>-193465.07000000007</v>
      </c>
      <c r="R601" s="78">
        <f t="shared" si="34"/>
        <v>698.74421682506159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664700.14</v>
      </c>
      <c r="K602" s="210">
        <f>นครพนม!AN20</f>
        <v>814778.01000000013</v>
      </c>
      <c r="L602" s="211">
        <f>นครพนม!AO20</f>
        <v>1357079.49</v>
      </c>
      <c r="M602" s="211">
        <f>นครพนม!AP20</f>
        <v>1728761.27</v>
      </c>
      <c r="N602" s="3"/>
      <c r="O602" s="3"/>
      <c r="P602" s="3"/>
      <c r="Q602" s="77">
        <f t="shared" si="33"/>
        <v>-371681.78</v>
      </c>
      <c r="R602" s="78">
        <f t="shared" si="34"/>
        <v>374.26351075565361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468217.08</v>
      </c>
      <c r="K603" s="210">
        <f>นครพนม!AN21</f>
        <v>493276.00000000006</v>
      </c>
      <c r="L603" s="211">
        <f>นครพนม!AO21</f>
        <v>1778252.29</v>
      </c>
      <c r="M603" s="211">
        <f>นครพนม!AP21</f>
        <v>2051775.29</v>
      </c>
      <c r="N603" s="3"/>
      <c r="O603" s="3"/>
      <c r="P603" s="3"/>
      <c r="Q603" s="77">
        <f t="shared" si="33"/>
        <v>-273523</v>
      </c>
      <c r="R603" s="78">
        <f t="shared" si="34"/>
        <v>832.12554515676186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851389.27</v>
      </c>
      <c r="K604" s="210">
        <f>นครพนม!AN22</f>
        <v>1018670.27</v>
      </c>
      <c r="L604" s="211">
        <f>นครพนม!AO22</f>
        <v>2214362.96</v>
      </c>
      <c r="M604" s="211">
        <f>นครพนม!AP22</f>
        <v>2002829.11</v>
      </c>
      <c r="N604" s="3"/>
      <c r="O604" s="3"/>
      <c r="P604" s="3"/>
      <c r="Q604" s="77">
        <f t="shared" si="33"/>
        <v>211533.84999999986</v>
      </c>
      <c r="R604" s="78">
        <f t="shared" si="34"/>
        <v>851.02342813220594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1329706.1200000001</v>
      </c>
      <c r="K605" s="210">
        <f>นครพนม!AN23</f>
        <v>1496472.03</v>
      </c>
      <c r="L605" s="211">
        <f>นครพนม!AO23</f>
        <v>3785365.67</v>
      </c>
      <c r="M605" s="211">
        <f>นครพนม!AP23</f>
        <v>3444038.2899999996</v>
      </c>
      <c r="N605" s="3"/>
      <c r="O605" s="3"/>
      <c r="P605" s="3"/>
      <c r="Q605" s="77">
        <f t="shared" si="33"/>
        <v>341327.38000000035</v>
      </c>
      <c r="R605" s="78">
        <f t="shared" si="34"/>
        <v>606.14342193754999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322066.28999999998</v>
      </c>
      <c r="K606" s="210">
        <f>นครพนม!AN24</f>
        <v>551960.92999999993</v>
      </c>
      <c r="L606" s="211">
        <f>นครพนม!AO24</f>
        <v>1368464.8900000001</v>
      </c>
      <c r="M606" s="211">
        <f>นครพนม!AP24</f>
        <v>1419164.83</v>
      </c>
      <c r="N606" s="3"/>
      <c r="O606" s="3"/>
      <c r="P606" s="3"/>
      <c r="Q606" s="77">
        <f t="shared" si="33"/>
        <v>-50699.939999999944</v>
      </c>
      <c r="R606" s="78">
        <f t="shared" si="34"/>
        <v>266.18651818712317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1196135.51</v>
      </c>
      <c r="K607" s="210">
        <f>นครพนม!AN25</f>
        <v>1179119.6499999999</v>
      </c>
      <c r="L607" s="211">
        <f>นครพนม!AO25</f>
        <v>2131996.91</v>
      </c>
      <c r="M607" s="211">
        <f>นครพนม!AP25</f>
        <v>1535915.53</v>
      </c>
      <c r="N607" s="3"/>
      <c r="O607" s="3"/>
      <c r="P607" s="3"/>
      <c r="Q607" s="77">
        <f t="shared" si="33"/>
        <v>596081.38000000012</v>
      </c>
      <c r="R607" s="78">
        <f t="shared" si="34"/>
        <v>725.41575706022456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680832.28</v>
      </c>
      <c r="K608" s="210">
        <f>นครพนม!AN26</f>
        <v>717153.45000000007</v>
      </c>
      <c r="L608" s="211">
        <f>นครพนม!AO26</f>
        <v>2169208.0499999998</v>
      </c>
      <c r="M608" s="211">
        <f>นครพนม!AP26</f>
        <v>1950188.87</v>
      </c>
      <c r="N608" s="3"/>
      <c r="O608" s="3"/>
      <c r="P608" s="3"/>
      <c r="Q608" s="77">
        <f t="shared" si="33"/>
        <v>219019.1799999997</v>
      </c>
      <c r="R608" s="78">
        <f t="shared" si="34"/>
        <v>739.58678827139443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16012758.679999996</v>
      </c>
      <c r="K609" s="231">
        <f>SUM(K585:K608)</f>
        <v>17960990.319999997</v>
      </c>
      <c r="L609" s="215">
        <f>SUM(L586:L608)</f>
        <v>54120263.280000001</v>
      </c>
      <c r="M609" s="215">
        <f>SUM(M586:M608)</f>
        <v>53611169.119999997</v>
      </c>
      <c r="N609" s="213">
        <v>23</v>
      </c>
      <c r="O609" s="213">
        <v>23</v>
      </c>
      <c r="P609" s="213">
        <f>N609-O609</f>
        <v>0</v>
      </c>
      <c r="Q609" s="77">
        <f t="shared" si="33"/>
        <v>509094.16000000387</v>
      </c>
      <c r="R609" s="78">
        <f>L609/H609</f>
        <v>690.99695206966112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825180.13</v>
      </c>
      <c r="K611" s="210">
        <f>นครพนม!AN27</f>
        <v>844383.45</v>
      </c>
      <c r="L611" s="211">
        <f>นครพนม!AO27</f>
        <v>3383072.1399999997</v>
      </c>
      <c r="M611" s="211">
        <f>นครพนม!AP27</f>
        <v>3476711.08</v>
      </c>
      <c r="N611" s="3"/>
      <c r="O611" s="3"/>
      <c r="P611" s="3"/>
      <c r="Q611" s="77">
        <f t="shared" si="33"/>
        <v>-93638.94000000041</v>
      </c>
      <c r="R611" s="78">
        <f t="shared" si="34"/>
        <v>842.60825404732248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493235.43</v>
      </c>
      <c r="K612" s="210">
        <f>นครพนม!AN28</f>
        <v>612503.41</v>
      </c>
      <c r="L612" s="211">
        <f>นครพนม!AO28</f>
        <v>3238667.2</v>
      </c>
      <c r="M612" s="211">
        <f>นครพนม!AP28</f>
        <v>2801985.82</v>
      </c>
      <c r="N612" s="3"/>
      <c r="O612" s="3"/>
      <c r="P612" s="3"/>
      <c r="Q612" s="77">
        <f t="shared" si="33"/>
        <v>436681.38000000035</v>
      </c>
      <c r="R612" s="78">
        <f t="shared" si="34"/>
        <v>1094.1443243243243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510105.94</v>
      </c>
      <c r="K613" s="209">
        <f>นครพนม!AN29</f>
        <v>774170.58999999985</v>
      </c>
      <c r="L613" s="211">
        <f>นครพนม!AO29</f>
        <v>3922221.14</v>
      </c>
      <c r="M613" s="211">
        <f>นครพนม!AP29</f>
        <v>3336119.6500000004</v>
      </c>
      <c r="N613" s="3"/>
      <c r="O613" s="3"/>
      <c r="P613" s="3"/>
      <c r="Q613" s="77">
        <f t="shared" si="33"/>
        <v>586101.48999999976</v>
      </c>
      <c r="R613" s="78">
        <f t="shared" si="34"/>
        <v>1166.2863931013976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1804042.73</v>
      </c>
      <c r="K614" s="210">
        <f>นครพนม!AN30</f>
        <v>1533387.87</v>
      </c>
      <c r="L614" s="211">
        <f>นครพนม!AO30</f>
        <v>3357931.9299999997</v>
      </c>
      <c r="M614" s="211">
        <f>นครพนม!AP30</f>
        <v>2351857.5</v>
      </c>
      <c r="N614" s="3"/>
      <c r="O614" s="3"/>
      <c r="P614" s="3"/>
      <c r="Q614" s="77">
        <f t="shared" si="33"/>
        <v>1006074.4299999997</v>
      </c>
      <c r="R614" s="78">
        <f t="shared" si="34"/>
        <v>869.48004401864307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405151.82</v>
      </c>
      <c r="K615" s="210">
        <f>นครพนม!AN31</f>
        <v>474682.19</v>
      </c>
      <c r="L615" s="211">
        <f>นครพนม!AO31</f>
        <v>2087464.17</v>
      </c>
      <c r="M615" s="211">
        <f>นครพนม!AP31</f>
        <v>1851480.3900000001</v>
      </c>
      <c r="N615" s="3"/>
      <c r="O615" s="3"/>
      <c r="P615" s="3"/>
      <c r="Q615" s="77">
        <f t="shared" si="33"/>
        <v>235983.7799999998</v>
      </c>
      <c r="R615" s="78">
        <f t="shared" si="34"/>
        <v>469.19850977747808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249216.04</v>
      </c>
      <c r="K616" s="253">
        <f>นครพนม!AN32</f>
        <v>1266322.8899999999</v>
      </c>
      <c r="L616" s="252">
        <f>นครพนม!AO32</f>
        <v>2410964.84</v>
      </c>
      <c r="M616" s="252">
        <f>นครพนม!AP32</f>
        <v>956934.04999999993</v>
      </c>
      <c r="N616" s="3"/>
      <c r="O616" s="3"/>
      <c r="P616" s="3"/>
      <c r="Q616" s="196">
        <f t="shared" si="33"/>
        <v>1454030.79</v>
      </c>
      <c r="R616" s="197">
        <f t="shared" si="34"/>
        <v>1140.4753263954588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536216.72</v>
      </c>
      <c r="K617" s="210">
        <f>นครพนม!AN33</f>
        <v>-177033.18000000017</v>
      </c>
      <c r="L617" s="211">
        <f>นครพนม!AO33</f>
        <v>1206266.6600000001</v>
      </c>
      <c r="M617" s="211">
        <f>นครพนม!AP33</f>
        <v>1351184.02</v>
      </c>
      <c r="N617" s="3"/>
      <c r="O617" s="3"/>
      <c r="P617" s="3"/>
      <c r="Q617" s="77">
        <f t="shared" si="33"/>
        <v>-144917.35999999987</v>
      </c>
      <c r="R617" s="78">
        <f t="shared" si="34"/>
        <v>442.34200953428683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4823148.8099999996</v>
      </c>
      <c r="K618" s="231">
        <f>SUM(K610:K617)</f>
        <v>5328417.2199999988</v>
      </c>
      <c r="L618" s="215">
        <f>SUM(L610:L617)</f>
        <v>19606588.080000002</v>
      </c>
      <c r="M618" s="215">
        <f>SUM(M610:M617)</f>
        <v>16126272.510000002</v>
      </c>
      <c r="N618" s="213">
        <v>7</v>
      </c>
      <c r="O618" s="213">
        <v>7</v>
      </c>
      <c r="P618" s="213">
        <f>N618-O618</f>
        <v>0</v>
      </c>
      <c r="Q618" s="77">
        <f t="shared" si="33"/>
        <v>3480315.5700000003</v>
      </c>
      <c r="R618" s="78">
        <f>L618/H618</f>
        <v>834.678079182631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807383.46</v>
      </c>
      <c r="K620" s="210">
        <f>นครพนม!AN34</f>
        <v>850315.86</v>
      </c>
      <c r="L620" s="211">
        <f>นครพนม!AO34</f>
        <v>2414917.3200000003</v>
      </c>
      <c r="M620" s="211">
        <f>นครพนม!AP34</f>
        <v>2490734</v>
      </c>
      <c r="N620" s="3"/>
      <c r="O620" s="3"/>
      <c r="P620" s="3"/>
      <c r="Q620" s="77">
        <f t="shared" si="33"/>
        <v>-75816.679999999702</v>
      </c>
      <c r="R620" s="78">
        <f t="shared" si="34"/>
        <v>678.15706823925871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623424</v>
      </c>
      <c r="K621" s="210">
        <f>นครพนม!AN35</f>
        <v>1312201.21</v>
      </c>
      <c r="L621" s="211">
        <f>นครพนม!AO35</f>
        <v>3346747.5300000003</v>
      </c>
      <c r="M621" s="211">
        <f>นครพนม!AP35</f>
        <v>3324725.39</v>
      </c>
      <c r="N621" s="3"/>
      <c r="O621" s="3"/>
      <c r="P621" s="3"/>
      <c r="Q621" s="77">
        <f t="shared" si="33"/>
        <v>22022.14000000013</v>
      </c>
      <c r="R621" s="78">
        <f t="shared" si="34"/>
        <v>790.25915702479347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670866.93999999994</v>
      </c>
      <c r="K622" s="210">
        <f>นครพนม!AN36</f>
        <v>837178.76</v>
      </c>
      <c r="L622" s="211">
        <f>นครพนม!AO36</f>
        <v>2047399.35</v>
      </c>
      <c r="M622" s="211">
        <f>นครพนม!AP36</f>
        <v>2038231.17</v>
      </c>
      <c r="N622" s="3"/>
      <c r="O622" s="3"/>
      <c r="P622" s="3"/>
      <c r="Q622" s="77">
        <f t="shared" si="33"/>
        <v>9168.1800000001676</v>
      </c>
      <c r="R622" s="78">
        <f t="shared" si="34"/>
        <v>1823.1516918967054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858814.51</v>
      </c>
      <c r="K623" s="210">
        <f>นครพนม!AN37</f>
        <v>936188.98</v>
      </c>
      <c r="L623" s="211">
        <f>นครพนม!AO37</f>
        <v>2449614.44</v>
      </c>
      <c r="M623" s="211">
        <f>นครพนม!AP37</f>
        <v>2830964.6999999997</v>
      </c>
      <c r="N623" s="3"/>
      <c r="O623" s="3"/>
      <c r="P623" s="3"/>
      <c r="Q623" s="77">
        <f t="shared" si="33"/>
        <v>-381350.25999999978</v>
      </c>
      <c r="R623" s="78">
        <f t="shared" si="34"/>
        <v>1234.6846975806452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190301.47</v>
      </c>
      <c r="K624" s="210">
        <f>นครพนม!AN38</f>
        <v>687719.41999999993</v>
      </c>
      <c r="L624" s="211">
        <f>นครพนม!AO38</f>
        <v>2727025.67</v>
      </c>
      <c r="M624" s="211">
        <f>นครพนม!AP38</f>
        <v>2842196.49</v>
      </c>
      <c r="N624" s="3"/>
      <c r="O624" s="3"/>
      <c r="P624" s="3"/>
      <c r="Q624" s="77">
        <f t="shared" si="33"/>
        <v>-115170.8200000003</v>
      </c>
      <c r="R624" s="78">
        <f t="shared" si="34"/>
        <v>1084.3044413518887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451365.79</v>
      </c>
      <c r="K625" s="210">
        <f>นครพนม!AN39</f>
        <v>864898.3899999999</v>
      </c>
      <c r="L625" s="211">
        <f>นครพนม!AO39</f>
        <v>3078622.07</v>
      </c>
      <c r="M625" s="211">
        <f>นครพนม!AP39</f>
        <v>3091700.44</v>
      </c>
      <c r="N625" s="3"/>
      <c r="O625" s="3"/>
      <c r="P625" s="3"/>
      <c r="Q625" s="77">
        <f t="shared" si="33"/>
        <v>-13078.370000000112</v>
      </c>
      <c r="R625" s="78">
        <f t="shared" si="34"/>
        <v>1402.5613075170843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1044320.1</v>
      </c>
      <c r="K626" s="210">
        <f>นครพนม!AN40</f>
        <v>1102115.9300000002</v>
      </c>
      <c r="L626" s="211">
        <f>นครพนม!AO40</f>
        <v>1988011.25</v>
      </c>
      <c r="M626" s="211">
        <f>นครพนม!AP40</f>
        <v>2650700.1999999997</v>
      </c>
      <c r="N626" s="3"/>
      <c r="O626" s="3"/>
      <c r="P626" s="3"/>
      <c r="Q626" s="77">
        <f t="shared" si="33"/>
        <v>-662688.94999999972</v>
      </c>
      <c r="R626" s="78">
        <f t="shared" si="34"/>
        <v>690.28168402777783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391696.28</v>
      </c>
      <c r="K627" s="210">
        <f>นครพนม!AN41</f>
        <v>521721.89000000007</v>
      </c>
      <c r="L627" s="211">
        <f>นครพนม!AO41</f>
        <v>1394111.45</v>
      </c>
      <c r="M627" s="211">
        <f>นครพนม!AP41</f>
        <v>1119072.1399999999</v>
      </c>
      <c r="N627" s="3"/>
      <c r="O627" s="3"/>
      <c r="P627" s="3"/>
      <c r="Q627" s="77">
        <f t="shared" si="33"/>
        <v>275039.31000000006</v>
      </c>
      <c r="R627" s="78">
        <f t="shared" si="34"/>
        <v>694.27861055776896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280059.11</v>
      </c>
      <c r="K628" s="210">
        <f>นครพนม!AN42</f>
        <v>677194.41999999993</v>
      </c>
      <c r="L628" s="211">
        <f>นครพนม!AO42</f>
        <v>1500299.03</v>
      </c>
      <c r="M628" s="211">
        <f>นครพนม!AP42</f>
        <v>1647493.94</v>
      </c>
      <c r="N628" s="3"/>
      <c r="O628" s="3"/>
      <c r="P628" s="3"/>
      <c r="Q628" s="77">
        <f t="shared" si="33"/>
        <v>-147194.90999999992</v>
      </c>
      <c r="R628" s="78">
        <f t="shared" si="34"/>
        <v>879.42498827667055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179753.14</v>
      </c>
      <c r="K629" s="210">
        <f>นครพนม!AN43</f>
        <v>555692.19999999995</v>
      </c>
      <c r="L629" s="211">
        <f>นครพนม!AO43</f>
        <v>1791691.04</v>
      </c>
      <c r="M629" s="211">
        <f>นครพนม!AP43</f>
        <v>1689489.5099999998</v>
      </c>
      <c r="N629" s="3"/>
      <c r="O629" s="3"/>
      <c r="P629" s="3"/>
      <c r="Q629" s="77">
        <f t="shared" si="33"/>
        <v>102201.53000000026</v>
      </c>
      <c r="R629" s="78">
        <f t="shared" si="34"/>
        <v>970.58019501625142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497695.31</v>
      </c>
      <c r="K630" s="210">
        <f>นครพนม!AN44</f>
        <v>566927.79</v>
      </c>
      <c r="L630" s="211">
        <f>นครพนม!AO44</f>
        <v>2256830.5</v>
      </c>
      <c r="M630" s="211">
        <f>นครพนม!AP44</f>
        <v>2416606.56</v>
      </c>
      <c r="N630" s="3"/>
      <c r="O630" s="3"/>
      <c r="P630" s="3"/>
      <c r="Q630" s="77">
        <f t="shared" si="33"/>
        <v>-159776.06000000006</v>
      </c>
      <c r="R630" s="78">
        <f t="shared" si="34"/>
        <v>833.70169929811595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295516.78999999998</v>
      </c>
      <c r="K631" s="210">
        <f>นครพนม!AN45</f>
        <v>945074.41</v>
      </c>
      <c r="L631" s="211">
        <f>นครพนม!AO45</f>
        <v>3042260.87</v>
      </c>
      <c r="M631" s="211">
        <f>นครพนม!AP45</f>
        <v>2994304.8800000004</v>
      </c>
      <c r="N631" s="3"/>
      <c r="O631" s="3"/>
      <c r="P631" s="3"/>
      <c r="Q631" s="77">
        <f t="shared" si="33"/>
        <v>47955.989999999758</v>
      </c>
      <c r="R631" s="78">
        <f t="shared" si="34"/>
        <v>1131.793478422619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427980.26</v>
      </c>
      <c r="K632" s="210">
        <f>นครพนม!AN46</f>
        <v>932979.45000000007</v>
      </c>
      <c r="L632" s="211">
        <f>นครพนม!AO46</f>
        <v>2753111.12</v>
      </c>
      <c r="M632" s="211">
        <f>นครพนม!AP46</f>
        <v>2320777.2800000003</v>
      </c>
      <c r="N632" s="3"/>
      <c r="O632" s="3"/>
      <c r="P632" s="3"/>
      <c r="Q632" s="77">
        <f t="shared" si="33"/>
        <v>432333.83999999985</v>
      </c>
      <c r="R632" s="78">
        <f t="shared" si="34"/>
        <v>1033.8381975215923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1200109.02</v>
      </c>
      <c r="K633" s="210">
        <f>นครพนม!AN47</f>
        <v>1382125.6400000001</v>
      </c>
      <c r="L633" s="211">
        <f>นครพนม!AO47</f>
        <v>1912828.44</v>
      </c>
      <c r="M633" s="211">
        <f>นครพนม!AP47</f>
        <v>1760130.51</v>
      </c>
      <c r="N633" s="3"/>
      <c r="O633" s="3"/>
      <c r="P633" s="3"/>
      <c r="Q633" s="77">
        <f t="shared" si="33"/>
        <v>152697.92999999993</v>
      </c>
      <c r="R633" s="78">
        <f t="shared" si="34"/>
        <v>1017.4619361702128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284019.43</v>
      </c>
      <c r="K634" s="210">
        <f>นครพนม!AN48</f>
        <v>406634.6</v>
      </c>
      <c r="L634" s="211">
        <f>นครพนม!AO48</f>
        <v>834182.31</v>
      </c>
      <c r="M634" s="211">
        <f>นครพนม!AP48</f>
        <v>1105412.3799999999</v>
      </c>
      <c r="N634" s="3"/>
      <c r="O634" s="3"/>
      <c r="P634" s="3"/>
      <c r="Q634" s="77">
        <f t="shared" si="33"/>
        <v>-271230.06999999983</v>
      </c>
      <c r="R634" s="78">
        <f t="shared" si="34"/>
        <v>351.23465684210527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422515.66</v>
      </c>
      <c r="K635" s="210">
        <f>นครพนม!AN49</f>
        <v>972151.07</v>
      </c>
      <c r="L635" s="211">
        <f>นครพนม!AO49</f>
        <v>1998990.14</v>
      </c>
      <c r="M635" s="211">
        <f>นครพนม!AP49</f>
        <v>1687293.71</v>
      </c>
      <c r="N635" s="3"/>
      <c r="O635" s="3"/>
      <c r="P635" s="3"/>
      <c r="Q635" s="77">
        <f t="shared" si="33"/>
        <v>311696.42999999993</v>
      </c>
      <c r="R635" s="78">
        <f t="shared" si="34"/>
        <v>1108.0876607538803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8625821.2699999996</v>
      </c>
      <c r="K636" s="215">
        <f>SUM(K619:K635)</f>
        <v>13551120.020000001</v>
      </c>
      <c r="L636" s="215">
        <f>SUM(L619:L635)</f>
        <v>35536642.530000001</v>
      </c>
      <c r="M636" s="215">
        <f>SUM(M619:M635)</f>
        <v>36009833.300000004</v>
      </c>
      <c r="N636" s="213">
        <v>16</v>
      </c>
      <c r="O636" s="213">
        <v>16</v>
      </c>
      <c r="P636" s="213">
        <f>N636-O636</f>
        <v>0</v>
      </c>
      <c r="Q636" s="77">
        <f t="shared" si="33"/>
        <v>-473190.77000000328</v>
      </c>
      <c r="R636" s="78">
        <f>L636/H636</f>
        <v>931.00975975897302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218211.57</v>
      </c>
      <c r="K638" s="210">
        <f>นครพนม!AN50</f>
        <v>318104.53000000003</v>
      </c>
      <c r="L638" s="211">
        <f>นครพนม!AO50</f>
        <v>2310133.41</v>
      </c>
      <c r="M638" s="211">
        <f>นครพนม!AP50</f>
        <v>2585239.65</v>
      </c>
      <c r="N638" s="3"/>
      <c r="O638" s="3"/>
      <c r="P638" s="3"/>
      <c r="Q638" s="77">
        <f t="shared" si="33"/>
        <v>-275106.23999999976</v>
      </c>
      <c r="R638" s="78">
        <f t="shared" si="34"/>
        <v>953.41865868757748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87709.98</v>
      </c>
      <c r="K639" s="210">
        <f>นครพนม!AN51</f>
        <v>71233.63</v>
      </c>
      <c r="L639" s="211">
        <f>นครพนม!AO51</f>
        <v>1319217.8599999999</v>
      </c>
      <c r="M639" s="211">
        <f>นครพนม!AP51</f>
        <v>1585647.28</v>
      </c>
      <c r="N639" s="3"/>
      <c r="O639" s="3"/>
      <c r="P639" s="3"/>
      <c r="Q639" s="77">
        <f t="shared" si="33"/>
        <v>-266429.42000000016</v>
      </c>
      <c r="R639" s="78">
        <f t="shared" si="34"/>
        <v>926.41703651685384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161295.13</v>
      </c>
      <c r="K640" s="210">
        <f>นครพนม!AN52</f>
        <v>217590.24</v>
      </c>
      <c r="L640" s="211">
        <f>นครพนม!AO52</f>
        <v>2071538.68</v>
      </c>
      <c r="M640" s="211">
        <f>นครพนม!AP52</f>
        <v>2515022.5100000002</v>
      </c>
      <c r="N640" s="3"/>
      <c r="O640" s="3"/>
      <c r="P640" s="3"/>
      <c r="Q640" s="77">
        <f t="shared" si="33"/>
        <v>-443483.83000000031</v>
      </c>
      <c r="R640" s="78">
        <f t="shared" si="34"/>
        <v>868.56967714884695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306466.26</v>
      </c>
      <c r="K641" s="210">
        <f>นครพนม!AN53</f>
        <v>356805.20000000007</v>
      </c>
      <c r="L641" s="211">
        <f>นครพนม!AO53</f>
        <v>1713192.8599999999</v>
      </c>
      <c r="M641" s="211">
        <f>นครพนม!AP53</f>
        <v>2031231.2100000002</v>
      </c>
      <c r="N641" s="3"/>
      <c r="O641" s="3"/>
      <c r="P641" s="3"/>
      <c r="Q641" s="77">
        <f t="shared" si="33"/>
        <v>-318038.35000000033</v>
      </c>
      <c r="R641" s="78">
        <f t="shared" si="34"/>
        <v>1171.814541723666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517015.72</v>
      </c>
      <c r="K642" s="210">
        <f>นครพนม!AN54</f>
        <v>593340.44999999995</v>
      </c>
      <c r="L642" s="211">
        <f>นครพนม!AO54</f>
        <v>2645663.2999999998</v>
      </c>
      <c r="M642" s="211">
        <f>นครพนม!AP54</f>
        <v>2961787.84</v>
      </c>
      <c r="N642" s="3"/>
      <c r="O642" s="3"/>
      <c r="P642" s="3"/>
      <c r="Q642" s="77">
        <f t="shared" si="33"/>
        <v>-316124.54000000004</v>
      </c>
      <c r="R642" s="78">
        <f t="shared" si="34"/>
        <v>650.51962134251289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321976.46999999997</v>
      </c>
      <c r="K643" s="210">
        <f>นครพนม!AN55</f>
        <v>331180.78999999998</v>
      </c>
      <c r="L643" s="211">
        <f>นครพนม!AO55</f>
        <v>2410237.15</v>
      </c>
      <c r="M643" s="211">
        <f>นครพนม!AP55</f>
        <v>2709044.2199999997</v>
      </c>
      <c r="N643" s="3"/>
      <c r="O643" s="3"/>
      <c r="P643" s="3"/>
      <c r="Q643" s="77">
        <f t="shared" si="33"/>
        <v>-298807.06999999983</v>
      </c>
      <c r="R643" s="78">
        <f t="shared" si="34"/>
        <v>933.83849283223549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105697.26</v>
      </c>
      <c r="K644" s="210">
        <f>นครพนม!AN56</f>
        <v>134142.26</v>
      </c>
      <c r="L644" s="211">
        <f>นครพนม!AO56</f>
        <v>1648147.2999999998</v>
      </c>
      <c r="M644" s="211">
        <f>นครพนม!AP56</f>
        <v>2028097.0099999998</v>
      </c>
      <c r="N644" s="3"/>
      <c r="O644" s="3"/>
      <c r="P644" s="3"/>
      <c r="Q644" s="77">
        <f t="shared" si="33"/>
        <v>-379949.70999999996</v>
      </c>
      <c r="R644" s="78">
        <f t="shared" si="34"/>
        <v>1157.4068117977527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1718372.39</v>
      </c>
      <c r="K645" s="215">
        <f>SUM(K637:K644)</f>
        <v>2022397.1</v>
      </c>
      <c r="L645" s="215">
        <f>SUM(L637:L644)</f>
        <v>14118130.559999999</v>
      </c>
      <c r="M645" s="215">
        <f>SUM(M637:M644)</f>
        <v>16416069.720000001</v>
      </c>
      <c r="N645" s="213">
        <v>7</v>
      </c>
      <c r="O645" s="213">
        <v>7</v>
      </c>
      <c r="P645" s="213">
        <f>N645-O645</f>
        <v>0</v>
      </c>
      <c r="Q645" s="77">
        <f t="shared" si="33"/>
        <v>-2297939.160000002</v>
      </c>
      <c r="R645" s="78">
        <f>L645/H645</f>
        <v>895.47954839528086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1131410.44</v>
      </c>
      <c r="K647" s="210">
        <f>นครพนม!AN57</f>
        <v>969621.85</v>
      </c>
      <c r="L647" s="211">
        <f>นครพนม!AO57</f>
        <v>3654726.1799999997</v>
      </c>
      <c r="M647" s="211">
        <f>นครพนม!AP57</f>
        <v>3956941.2399999998</v>
      </c>
      <c r="N647" s="3"/>
      <c r="O647" s="3"/>
      <c r="P647" s="3"/>
      <c r="Q647" s="77">
        <f t="shared" si="33"/>
        <v>-302215.06000000006</v>
      </c>
      <c r="R647" s="78">
        <f t="shared" si="34"/>
        <v>755.10871487603299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1182892.21</v>
      </c>
      <c r="K648" s="210">
        <f>นครพนม!AN58</f>
        <v>992534.56</v>
      </c>
      <c r="L648" s="211">
        <f>นครพนม!AO58</f>
        <v>2521583.46</v>
      </c>
      <c r="M648" s="211">
        <f>นครพนม!AP58</f>
        <v>2638527.61</v>
      </c>
      <c r="N648" s="3"/>
      <c r="O648" s="3"/>
      <c r="P648" s="3"/>
      <c r="Q648" s="77">
        <f t="shared" si="33"/>
        <v>-116944.14999999991</v>
      </c>
      <c r="R648" s="78">
        <f t="shared" si="34"/>
        <v>1267.7644343891402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319548.96000000002</v>
      </c>
      <c r="K649" s="210">
        <f>นครพนม!AN59</f>
        <v>272855.93</v>
      </c>
      <c r="L649" s="211">
        <f>นครพนม!AO59</f>
        <v>1984941.67</v>
      </c>
      <c r="M649" s="211">
        <f>นครพนม!AP59</f>
        <v>2267118.34</v>
      </c>
      <c r="N649" s="3"/>
      <c r="O649" s="3"/>
      <c r="P649" s="3"/>
      <c r="Q649" s="77">
        <f t="shared" si="33"/>
        <v>-282176.66999999993</v>
      </c>
      <c r="R649" s="78">
        <f t="shared" si="34"/>
        <v>1192.8735997596154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626948.68999999994</v>
      </c>
      <c r="K650" s="210">
        <f>นครพนม!AN60</f>
        <v>839267.57</v>
      </c>
      <c r="L650" s="211">
        <f>นครพนม!AO60</f>
        <v>3759963.94</v>
      </c>
      <c r="M650" s="211">
        <f>นครพนม!AP60</f>
        <v>4084124.2199999997</v>
      </c>
      <c r="N650" s="3"/>
      <c r="O650" s="3"/>
      <c r="P650" s="3"/>
      <c r="Q650" s="77">
        <f t="shared" si="33"/>
        <v>-324160.2799999998</v>
      </c>
      <c r="R650" s="78">
        <f t="shared" si="34"/>
        <v>823.46998247919407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572643.06000000006</v>
      </c>
      <c r="K651" s="210">
        <f>นครพนม!AN61</f>
        <v>212759.23000000004</v>
      </c>
      <c r="L651" s="211">
        <f>นครพนม!AO61</f>
        <v>3533061.79</v>
      </c>
      <c r="M651" s="211">
        <f>นครพนม!AP61</f>
        <v>4214529.8599999994</v>
      </c>
      <c r="N651" s="3"/>
      <c r="O651" s="3"/>
      <c r="P651" s="3"/>
      <c r="Q651" s="77">
        <f t="shared" si="33"/>
        <v>-681468.06999999937</v>
      </c>
      <c r="R651" s="78">
        <f t="shared" si="34"/>
        <v>918.63281071242852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332762.34000000003</v>
      </c>
      <c r="K652" s="210">
        <f>นครพนม!AN62</f>
        <v>564220.8600000001</v>
      </c>
      <c r="L652" s="211">
        <f>นครพนม!AO62</f>
        <v>1629480.47</v>
      </c>
      <c r="M652" s="211">
        <f>นครพนม!AP62</f>
        <v>2170733.0900000003</v>
      </c>
      <c r="N652" s="3"/>
      <c r="O652" s="3"/>
      <c r="P652" s="3"/>
      <c r="Q652" s="77">
        <f t="shared" si="33"/>
        <v>-541252.62000000034</v>
      </c>
      <c r="R652" s="78">
        <f t="shared" si="34"/>
        <v>708.46976956521735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1801175.45</v>
      </c>
      <c r="K653" s="210">
        <f>นครพนม!AN63</f>
        <v>1880699.74</v>
      </c>
      <c r="L653" s="211">
        <f>นครพนม!AO63</f>
        <v>3849573.9400000004</v>
      </c>
      <c r="M653" s="211">
        <f>นครพนม!AP63</f>
        <v>3376293.8400000003</v>
      </c>
      <c r="N653" s="3"/>
      <c r="O653" s="3"/>
      <c r="P653" s="3"/>
      <c r="Q653" s="77">
        <f t="shared" ref="Q653:Q710" si="35">L653-M653</f>
        <v>473280.10000000009</v>
      </c>
      <c r="R653" s="78">
        <f t="shared" ref="R653:R709" si="36">L653/H653</f>
        <v>1433.7333109869649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811230.82</v>
      </c>
      <c r="K654" s="210">
        <f>นครพนม!AN64</f>
        <v>410234.40999999992</v>
      </c>
      <c r="L654" s="211">
        <f>นครพนม!AO64</f>
        <v>3321699.6500000004</v>
      </c>
      <c r="M654" s="211">
        <f>นครพนม!AP64</f>
        <v>3735682.9099999997</v>
      </c>
      <c r="N654" s="3"/>
      <c r="O654" s="3"/>
      <c r="P654" s="3"/>
      <c r="Q654" s="77">
        <f t="shared" si="35"/>
        <v>-413983.25999999931</v>
      </c>
      <c r="R654" s="78">
        <f t="shared" si="36"/>
        <v>676.24178542345282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563103.67000000004</v>
      </c>
      <c r="K655" s="210">
        <f>นครพนม!AN65</f>
        <v>766572.67</v>
      </c>
      <c r="L655" s="211">
        <f>นครพนม!AO65</f>
        <v>3819355.38</v>
      </c>
      <c r="M655" s="211">
        <f>นครพนม!AP65</f>
        <v>4389995.87</v>
      </c>
      <c r="N655" s="3"/>
      <c r="O655" s="3"/>
      <c r="P655" s="3"/>
      <c r="Q655" s="77">
        <f t="shared" si="35"/>
        <v>-570640.49000000022</v>
      </c>
      <c r="R655" s="78">
        <f t="shared" si="36"/>
        <v>881.45750750057698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818464.4</v>
      </c>
      <c r="K656" s="210">
        <f>นครพนม!AN66</f>
        <v>956089.16</v>
      </c>
      <c r="L656" s="211">
        <f>นครพนม!AO66</f>
        <v>3406568.45</v>
      </c>
      <c r="M656" s="211">
        <f>นครพนม!AP66</f>
        <v>3447641.7199999997</v>
      </c>
      <c r="N656" s="3"/>
      <c r="O656" s="3"/>
      <c r="P656" s="3"/>
      <c r="Q656" s="77">
        <f t="shared" si="35"/>
        <v>-41073.269999999553</v>
      </c>
      <c r="R656" s="78">
        <f t="shared" si="36"/>
        <v>1081.4503015873017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374155.74</v>
      </c>
      <c r="K657" s="210">
        <f>นครพนม!AN67</f>
        <v>321886.17</v>
      </c>
      <c r="L657" s="211">
        <f>นครพนม!AO67</f>
        <v>1841172.76</v>
      </c>
      <c r="M657" s="211">
        <f>นครพนม!AP67</f>
        <v>2123240.83</v>
      </c>
      <c r="N657" s="3"/>
      <c r="O657" s="3"/>
      <c r="P657" s="3"/>
      <c r="Q657" s="77">
        <f t="shared" si="35"/>
        <v>-282068.07000000007</v>
      </c>
      <c r="R657" s="78">
        <f t="shared" si="36"/>
        <v>1169.7412706480304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1318508.25</v>
      </c>
      <c r="K658" s="210">
        <f>นครพนม!AN68</f>
        <v>1315854.7400000002</v>
      </c>
      <c r="L658" s="211">
        <f>นครพนม!AO68</f>
        <v>3984591.95</v>
      </c>
      <c r="M658" s="211">
        <f>นครพนม!AP68</f>
        <v>4342208.51</v>
      </c>
      <c r="N658" s="3"/>
      <c r="O658" s="3"/>
      <c r="P658" s="3"/>
      <c r="Q658" s="77">
        <f t="shared" si="35"/>
        <v>-357616.55999999959</v>
      </c>
      <c r="R658" s="78">
        <f t="shared" si="36"/>
        <v>936.88971314366336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2660454.88</v>
      </c>
      <c r="K659" s="210">
        <f>นครพนม!AN69</f>
        <v>2795341.03</v>
      </c>
      <c r="L659" s="211">
        <f>นครพนม!AO69</f>
        <v>3280006.77</v>
      </c>
      <c r="M659" s="211">
        <f>นครพนม!AP69</f>
        <v>3455955.8299999996</v>
      </c>
      <c r="N659" s="3"/>
      <c r="O659" s="3"/>
      <c r="P659" s="3"/>
      <c r="Q659" s="77">
        <f t="shared" si="35"/>
        <v>-175949.05999999959</v>
      </c>
      <c r="R659" s="78">
        <f t="shared" si="36"/>
        <v>776.33296331360953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658226.49</v>
      </c>
      <c r="K660" s="210">
        <f>นครพนม!AN70</f>
        <v>387471.85</v>
      </c>
      <c r="L660" s="211">
        <f>นครพนม!AO70</f>
        <v>3381246.72</v>
      </c>
      <c r="M660" s="211">
        <f>นครพนม!AP70</f>
        <v>3294170.67</v>
      </c>
      <c r="N660" s="3"/>
      <c r="O660" s="3"/>
      <c r="P660" s="3"/>
      <c r="Q660" s="77">
        <f t="shared" si="35"/>
        <v>87076.050000000279</v>
      </c>
      <c r="R660" s="78">
        <f t="shared" si="36"/>
        <v>1071.3709505703423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449941.17</v>
      </c>
      <c r="K661" s="210">
        <f>นครพนม!AN71</f>
        <v>564677.69999999995</v>
      </c>
      <c r="L661" s="211">
        <f>นครพนม!AO71</f>
        <v>2186858.56</v>
      </c>
      <c r="M661" s="211">
        <f>นครพนม!AP71</f>
        <v>2646548.42</v>
      </c>
      <c r="N661" s="3"/>
      <c r="O661" s="3"/>
      <c r="P661" s="3"/>
      <c r="Q661" s="77">
        <f t="shared" si="35"/>
        <v>-459689.85999999987</v>
      </c>
      <c r="R661" s="78">
        <f t="shared" si="36"/>
        <v>1034.4647871333964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13621466.57</v>
      </c>
      <c r="K662" s="215">
        <f>SUM(K646:K661)</f>
        <v>13250087.469999999</v>
      </c>
      <c r="L662" s="215">
        <f>SUM(L646:L661)</f>
        <v>46154831.690000005</v>
      </c>
      <c r="M662" s="215">
        <f>SUM(M646:M661)</f>
        <v>50143712.960000001</v>
      </c>
      <c r="N662" s="213">
        <v>15</v>
      </c>
      <c r="O662" s="213">
        <v>15</v>
      </c>
      <c r="P662" s="213">
        <f>N662-O662</f>
        <v>0</v>
      </c>
      <c r="Q662" s="77">
        <f t="shared" si="35"/>
        <v>-3988881.2699999958</v>
      </c>
      <c r="R662" s="78">
        <f>L662/H662</f>
        <v>971.82388330911931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437369.99</v>
      </c>
      <c r="K664" s="210">
        <f>นครพนม!AN72</f>
        <v>-24862.400000000023</v>
      </c>
      <c r="L664" s="211">
        <f>นครพนม!AO72</f>
        <v>3303849.05</v>
      </c>
      <c r="M664" s="211">
        <f>นครพนม!AP72</f>
        <v>3171301.6</v>
      </c>
      <c r="N664" s="3"/>
      <c r="O664" s="3"/>
      <c r="P664" s="3"/>
      <c r="Q664" s="77">
        <f t="shared" si="35"/>
        <v>132547.44999999972</v>
      </c>
      <c r="R664" s="78">
        <f t="shared" si="36"/>
        <v>1539.5382339235787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475611.43</v>
      </c>
      <c r="K665" s="210">
        <f>นครพนม!AN73</f>
        <v>407104.66000000003</v>
      </c>
      <c r="L665" s="211">
        <f>นครพนม!AO73</f>
        <v>3143101.78</v>
      </c>
      <c r="M665" s="211">
        <f>นครพนม!AP73</f>
        <v>3522207.45</v>
      </c>
      <c r="N665" s="3"/>
      <c r="O665" s="3"/>
      <c r="P665" s="3"/>
      <c r="Q665" s="77">
        <f t="shared" si="35"/>
        <v>-379105.67000000039</v>
      </c>
      <c r="R665" s="78">
        <f t="shared" si="36"/>
        <v>784.5985471792311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276835.11</v>
      </c>
      <c r="K666" s="210">
        <f>นครพนม!AN74</f>
        <v>315916.89</v>
      </c>
      <c r="L666" s="211">
        <f>นครพนม!AO74</f>
        <v>2186402.37</v>
      </c>
      <c r="M666" s="211">
        <f>นครพนม!AP74</f>
        <v>2684277.09</v>
      </c>
      <c r="N666" s="3"/>
      <c r="O666" s="3"/>
      <c r="P666" s="3"/>
      <c r="Q666" s="77">
        <f t="shared" si="35"/>
        <v>-497874.71999999974</v>
      </c>
      <c r="R666" s="78">
        <f t="shared" si="36"/>
        <v>787.60892291066284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456977.34</v>
      </c>
      <c r="K667" s="210">
        <f>นครพนม!AN75</f>
        <v>523996.27</v>
      </c>
      <c r="L667" s="211">
        <f>นครพนม!AO75</f>
        <v>4530991.9399999995</v>
      </c>
      <c r="M667" s="211">
        <f>นครพนม!AP75</f>
        <v>5212398.3100000005</v>
      </c>
      <c r="N667" s="3"/>
      <c r="O667" s="3"/>
      <c r="P667" s="3"/>
      <c r="Q667" s="77">
        <f t="shared" si="35"/>
        <v>-681406.37000000104</v>
      </c>
      <c r="R667" s="78">
        <f t="shared" si="36"/>
        <v>1546.9415978149536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819043.19</v>
      </c>
      <c r="K668" s="210">
        <f>นครพนม!AN76</f>
        <v>862949.05999999994</v>
      </c>
      <c r="L668" s="211">
        <f>นครพนม!AO76</f>
        <v>3488510.5</v>
      </c>
      <c r="M668" s="211">
        <f>นครพนม!AP76</f>
        <v>3831706.39</v>
      </c>
      <c r="N668" s="3"/>
      <c r="O668" s="3"/>
      <c r="P668" s="3"/>
      <c r="Q668" s="77">
        <f t="shared" si="35"/>
        <v>-343195.89000000013</v>
      </c>
      <c r="R668" s="78">
        <f t="shared" si="36"/>
        <v>1276.4399926820345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259715.64</v>
      </c>
      <c r="K669" s="210">
        <f>นครพนม!AN77</f>
        <v>368395.12</v>
      </c>
      <c r="L669" s="211">
        <f>นครพนม!AO77</f>
        <v>3353600.54</v>
      </c>
      <c r="M669" s="211">
        <f>นครพนม!AP77</f>
        <v>3359556.23</v>
      </c>
      <c r="N669" s="3"/>
      <c r="O669" s="3"/>
      <c r="P669" s="3"/>
      <c r="Q669" s="77">
        <f t="shared" si="35"/>
        <v>-5955.6899999999441</v>
      </c>
      <c r="R669" s="78">
        <f t="shared" si="36"/>
        <v>1737.616860103627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231057.09</v>
      </c>
      <c r="K670" s="210">
        <f>นครพนม!AN78</f>
        <v>159500.82999999999</v>
      </c>
      <c r="L670" s="211">
        <f>นครพนม!AO78</f>
        <v>1971394.4200000002</v>
      </c>
      <c r="M670" s="211">
        <f>นครพนม!AP78</f>
        <v>2390167.5099999998</v>
      </c>
      <c r="N670" s="3"/>
      <c r="O670" s="3"/>
      <c r="P670" s="3"/>
      <c r="Q670" s="77">
        <f t="shared" si="35"/>
        <v>-418773.08999999962</v>
      </c>
      <c r="R670" s="78">
        <f t="shared" si="36"/>
        <v>689.53984610003499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115622.12</v>
      </c>
      <c r="K671" s="210">
        <f>นครพนม!AN79</f>
        <v>36767.119999999995</v>
      </c>
      <c r="L671" s="211">
        <f>นครพนม!AO79</f>
        <v>2672555.44</v>
      </c>
      <c r="M671" s="211">
        <f>นครพนม!AP79</f>
        <v>3094005.64</v>
      </c>
      <c r="N671" s="254"/>
      <c r="O671" s="254"/>
      <c r="P671" s="254"/>
      <c r="Q671" s="205">
        <f t="shared" si="35"/>
        <v>-421450.20000000019</v>
      </c>
      <c r="R671" s="206">
        <f t="shared" si="36"/>
        <v>1654.8330897832816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3072231.9099999997</v>
      </c>
      <c r="K672" s="215">
        <f>SUM(K663:K671)</f>
        <v>2649767.5500000003</v>
      </c>
      <c r="L672" s="215">
        <f>SUM(L663:L671)</f>
        <v>24650406.040000003</v>
      </c>
      <c r="M672" s="215">
        <f>SUM(M663:M671)</f>
        <v>27265620.219999999</v>
      </c>
      <c r="N672" s="213">
        <v>8</v>
      </c>
      <c r="O672" s="213">
        <v>8</v>
      </c>
      <c r="P672" s="213">
        <f>N672-O672</f>
        <v>0</v>
      </c>
      <c r="Q672" s="77">
        <f t="shared" si="35"/>
        <v>-2615214.179999996</v>
      </c>
      <c r="R672" s="78">
        <f>L672/H672</f>
        <v>1174.1643345717825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251970.93</v>
      </c>
      <c r="K674" s="210">
        <f>นครพนม!AN80</f>
        <v>278291.78000000003</v>
      </c>
      <c r="L674" s="211">
        <f>นครพนม!AO80</f>
        <v>2274733.9300000002</v>
      </c>
      <c r="M674" s="211">
        <f>นครพนม!AP80</f>
        <v>2173203.8800000004</v>
      </c>
      <c r="N674" s="3"/>
      <c r="O674" s="3"/>
      <c r="P674" s="3"/>
      <c r="Q674" s="77">
        <f t="shared" si="35"/>
        <v>101530.04999999981</v>
      </c>
      <c r="R674" s="78">
        <f t="shared" si="36"/>
        <v>616.29204280682745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803821.36</v>
      </c>
      <c r="K675" s="210">
        <f>นครพนม!AN81</f>
        <v>891684.91999999993</v>
      </c>
      <c r="L675" s="211">
        <f>นครพนม!AO81</f>
        <v>1313870.6599999999</v>
      </c>
      <c r="M675" s="211">
        <f>นครพนม!AP81</f>
        <v>1269802.75</v>
      </c>
      <c r="N675" s="3"/>
      <c r="O675" s="3"/>
      <c r="P675" s="3"/>
      <c r="Q675" s="77">
        <f t="shared" si="35"/>
        <v>44067.909999999916</v>
      </c>
      <c r="R675" s="78">
        <f t="shared" si="36"/>
        <v>826.85378225298928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688748.56</v>
      </c>
      <c r="K676" s="210">
        <f>นครพนม!AN82</f>
        <v>736514.55</v>
      </c>
      <c r="L676" s="211">
        <f>นครพนม!AO82</f>
        <v>2386739.79</v>
      </c>
      <c r="M676" s="211">
        <f>นครพนม!AP82</f>
        <v>2224817.5700000003</v>
      </c>
      <c r="N676" s="3"/>
      <c r="O676" s="3"/>
      <c r="P676" s="3"/>
      <c r="Q676" s="77">
        <f t="shared" si="35"/>
        <v>161922.21999999974</v>
      </c>
      <c r="R676" s="78">
        <f t="shared" si="36"/>
        <v>701.98229117647065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274444.71000000002</v>
      </c>
      <c r="K677" s="210">
        <f>นครพนม!AN83</f>
        <v>273100.41000000003</v>
      </c>
      <c r="L677" s="211">
        <f>นครพนม!AO83</f>
        <v>2211133.0700000003</v>
      </c>
      <c r="M677" s="211">
        <f>นครพนม!AP83</f>
        <v>2299768.9</v>
      </c>
      <c r="N677" s="3"/>
      <c r="O677" s="3"/>
      <c r="P677" s="3"/>
      <c r="Q677" s="77">
        <f t="shared" si="35"/>
        <v>-88635.829999999609</v>
      </c>
      <c r="R677" s="78">
        <f t="shared" si="36"/>
        <v>925.54753871912942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147452.25</v>
      </c>
      <c r="K678" s="210">
        <f>นครพนม!AN84</f>
        <v>288068.07</v>
      </c>
      <c r="L678" s="211">
        <f>นครพนม!AO84</f>
        <v>2622755.11</v>
      </c>
      <c r="M678" s="211">
        <f>นครพนม!AP84</f>
        <v>2728056.17</v>
      </c>
      <c r="N678" s="3"/>
      <c r="O678" s="3"/>
      <c r="P678" s="3"/>
      <c r="Q678" s="77">
        <f t="shared" si="35"/>
        <v>-105301.06000000006</v>
      </c>
      <c r="R678" s="78">
        <f t="shared" si="36"/>
        <v>1120.3567321657411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197768.24</v>
      </c>
      <c r="K679" s="210">
        <f>นครพนม!AN85</f>
        <v>314646.21999999997</v>
      </c>
      <c r="L679" s="211">
        <f>นครพนม!AO85</f>
        <v>1988331.93</v>
      </c>
      <c r="M679" s="211">
        <f>นครพนม!AP85</f>
        <v>2066025.8800000001</v>
      </c>
      <c r="N679" s="3"/>
      <c r="O679" s="3"/>
      <c r="P679" s="3"/>
      <c r="Q679" s="77">
        <f t="shared" si="35"/>
        <v>-77693.950000000186</v>
      </c>
      <c r="R679" s="78">
        <f t="shared" si="36"/>
        <v>1116.4132116788321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25258.69</v>
      </c>
      <c r="K680" s="210">
        <f>นครพนม!AN86</f>
        <v>36778.910000000003</v>
      </c>
      <c r="L680" s="211">
        <f>นครพนม!AO86</f>
        <v>6087589.1399999997</v>
      </c>
      <c r="M680" s="211">
        <f>นครพนม!AP86</f>
        <v>6363397.9400000004</v>
      </c>
      <c r="N680" s="3"/>
      <c r="O680" s="3"/>
      <c r="P680" s="3"/>
      <c r="Q680" s="77">
        <f t="shared" si="35"/>
        <v>-275808.80000000075</v>
      </c>
      <c r="R680" s="78">
        <f t="shared" si="36"/>
        <v>2269.7946085011185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70024.25</v>
      </c>
      <c r="K681" s="210">
        <f>นครพนม!AN87</f>
        <v>118810.47</v>
      </c>
      <c r="L681" s="211">
        <f>นครพนม!AO87</f>
        <v>2409125.98</v>
      </c>
      <c r="M681" s="211">
        <f>นครพนม!AP87</f>
        <v>2431422.59</v>
      </c>
      <c r="N681" s="3"/>
      <c r="O681" s="3"/>
      <c r="P681" s="3"/>
      <c r="Q681" s="77">
        <f t="shared" si="35"/>
        <v>-22296.60999999987</v>
      </c>
      <c r="R681" s="78">
        <f t="shared" si="36"/>
        <v>1349.6504089635855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175319.69</v>
      </c>
      <c r="K682" s="210">
        <f>นครพนม!AN88</f>
        <v>380169.02</v>
      </c>
      <c r="L682" s="211">
        <f>นครพนม!AO88</f>
        <v>1996625.4899999998</v>
      </c>
      <c r="M682" s="211">
        <f>นครพนม!AP88</f>
        <v>2249863.17</v>
      </c>
      <c r="N682" s="3"/>
      <c r="O682" s="3"/>
      <c r="P682" s="3"/>
      <c r="Q682" s="77">
        <f t="shared" si="35"/>
        <v>-253237.68000000017</v>
      </c>
      <c r="R682" s="78">
        <f t="shared" si="36"/>
        <v>646.99465003240437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1010414.95</v>
      </c>
      <c r="K683" s="210">
        <f>นครพนม!AN89</f>
        <v>1064099.23</v>
      </c>
      <c r="L683" s="211">
        <f>นครพนม!AO89</f>
        <v>3009778.98</v>
      </c>
      <c r="M683" s="211">
        <f>นครพนม!AP89</f>
        <v>2899250.86</v>
      </c>
      <c r="N683" s="3"/>
      <c r="O683" s="3"/>
      <c r="P683" s="3"/>
      <c r="Q683" s="77">
        <f t="shared" si="35"/>
        <v>110528.12000000011</v>
      </c>
      <c r="R683" s="78">
        <f t="shared" si="36"/>
        <v>1025.4783577512776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483558.61</v>
      </c>
      <c r="K684" s="210">
        <f>นครพนม!AN90</f>
        <v>1184047.28</v>
      </c>
      <c r="L684" s="211">
        <f>นครพนม!AO90</f>
        <v>2829236.49</v>
      </c>
      <c r="M684" s="211">
        <f>นครพนม!AP90</f>
        <v>2462152.9700000002</v>
      </c>
      <c r="N684" s="3"/>
      <c r="O684" s="3"/>
      <c r="P684" s="3"/>
      <c r="Q684" s="77">
        <f t="shared" si="35"/>
        <v>367083.52000000002</v>
      </c>
      <c r="R684" s="78">
        <f t="shared" si="36"/>
        <v>917.68942264028556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228956.97</v>
      </c>
      <c r="K685" s="210">
        <f>นครพนม!AN91</f>
        <v>234862.38</v>
      </c>
      <c r="L685" s="211">
        <f>นครพนม!AO91</f>
        <v>2033201.04</v>
      </c>
      <c r="M685" s="211">
        <f>นครพนม!AP91</f>
        <v>2123714.4300000002</v>
      </c>
      <c r="N685" s="3"/>
      <c r="O685" s="3"/>
      <c r="P685" s="3"/>
      <c r="Q685" s="77">
        <f t="shared" si="35"/>
        <v>-90513.39000000013</v>
      </c>
      <c r="R685" s="78">
        <f t="shared" si="36"/>
        <v>933.51746556473836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464599.9</v>
      </c>
      <c r="K686" s="210">
        <f>นครพนม!AN92</f>
        <v>490340.78</v>
      </c>
      <c r="L686" s="211">
        <f>นครพนม!AO92</f>
        <v>2512598.5499999998</v>
      </c>
      <c r="M686" s="211">
        <f>นครพนม!AP92</f>
        <v>2303604.7599999998</v>
      </c>
      <c r="N686" s="3"/>
      <c r="O686" s="3"/>
      <c r="P686" s="3"/>
      <c r="Q686" s="77">
        <f t="shared" si="35"/>
        <v>208993.79000000004</v>
      </c>
      <c r="R686" s="78">
        <f t="shared" si="36"/>
        <v>1285.2166496163682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237524.84</v>
      </c>
      <c r="K687" s="210">
        <f>นครพนม!AN93</f>
        <v>267396.21000000002</v>
      </c>
      <c r="L687" s="211">
        <f>นครพนม!AO93</f>
        <v>2964173.45</v>
      </c>
      <c r="M687" s="211">
        <f>นครพนม!AP93</f>
        <v>2746429.69</v>
      </c>
      <c r="N687" s="3"/>
      <c r="O687" s="3"/>
      <c r="P687" s="3"/>
      <c r="Q687" s="77">
        <f t="shared" si="35"/>
        <v>217743.76000000024</v>
      </c>
      <c r="R687" s="78">
        <f t="shared" si="36"/>
        <v>1076.7066654558664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420531.12</v>
      </c>
      <c r="K688" s="210">
        <f>นครพนม!AN94</f>
        <v>475215.37</v>
      </c>
      <c r="L688" s="211">
        <f>นครพนม!AO94</f>
        <v>3363332.83</v>
      </c>
      <c r="M688" s="211">
        <f>นครพนม!AP94</f>
        <v>3524052.0700000003</v>
      </c>
      <c r="N688" s="3"/>
      <c r="O688" s="3"/>
      <c r="P688" s="3"/>
      <c r="Q688" s="77">
        <f t="shared" si="35"/>
        <v>-160719.24000000022</v>
      </c>
      <c r="R688" s="78">
        <f t="shared" si="36"/>
        <v>1146.3302079072939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525613.44999999995</v>
      </c>
      <c r="K689" s="210">
        <f>นครพนม!AN95</f>
        <v>1129466.6499999999</v>
      </c>
      <c r="L689" s="211">
        <f>นครพนม!AO95</f>
        <v>2924877.73</v>
      </c>
      <c r="M689" s="211">
        <f>นครพนม!AP95</f>
        <v>2613109.7400000002</v>
      </c>
      <c r="N689" s="3"/>
      <c r="O689" s="3"/>
      <c r="P689" s="3"/>
      <c r="Q689" s="77">
        <f t="shared" si="35"/>
        <v>311767.98999999976</v>
      </c>
      <c r="R689" s="78">
        <f t="shared" si="36"/>
        <v>850.2551540697674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823438.48</v>
      </c>
      <c r="K690" s="210">
        <f>นครพนม!AN96</f>
        <v>846022.93</v>
      </c>
      <c r="L690" s="211">
        <f>นครพนม!AO96</f>
        <v>1430991.28</v>
      </c>
      <c r="M690" s="211">
        <f>นครพนม!AP96</f>
        <v>1319780.4099999999</v>
      </c>
      <c r="N690" s="3"/>
      <c r="O690" s="3"/>
      <c r="P690" s="3"/>
      <c r="Q690" s="77">
        <f t="shared" si="35"/>
        <v>111210.87000000011</v>
      </c>
      <c r="R690" s="78">
        <f t="shared" si="36"/>
        <v>738.76679401135777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687702.14</v>
      </c>
      <c r="K691" s="210">
        <f>นครพนม!AN97</f>
        <v>1209354.43</v>
      </c>
      <c r="L691" s="211">
        <f>นครพนม!AO97</f>
        <v>2649794.1199999996</v>
      </c>
      <c r="M691" s="211">
        <f>นครพนม!AP97</f>
        <v>2120606.3000000003</v>
      </c>
      <c r="N691" s="3"/>
      <c r="O691" s="3"/>
      <c r="P691" s="3"/>
      <c r="Q691" s="77">
        <f t="shared" si="35"/>
        <v>529187.81999999937</v>
      </c>
      <c r="R691" s="78">
        <f t="shared" si="36"/>
        <v>1002.9500832702497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482933.62</v>
      </c>
      <c r="K692" s="210">
        <f>นครพนม!AN98</f>
        <v>550472.43999999994</v>
      </c>
      <c r="L692" s="211">
        <f>นครพนม!AO98</f>
        <v>2422631.2200000002</v>
      </c>
      <c r="M692" s="211">
        <f>นครพนม!AP98</f>
        <v>2441889.41</v>
      </c>
      <c r="N692" s="3"/>
      <c r="O692" s="3"/>
      <c r="P692" s="3"/>
      <c r="Q692" s="77">
        <f t="shared" si="35"/>
        <v>-19258.189999999944</v>
      </c>
      <c r="R692" s="78">
        <f t="shared" si="36"/>
        <v>1056.5334583515046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8000082.7599999998</v>
      </c>
      <c r="K693" s="215">
        <f>SUM(K673:K692)</f>
        <v>10769342.049999999</v>
      </c>
      <c r="L693" s="215">
        <f>SUM(L673:L692)</f>
        <v>49431520.789999992</v>
      </c>
      <c r="M693" s="215">
        <f>SUM(M673:M692)</f>
        <v>48360949.489999995</v>
      </c>
      <c r="N693" s="213">
        <v>19</v>
      </c>
      <c r="O693" s="213">
        <v>19</v>
      </c>
      <c r="P693" s="213">
        <f>N693-O693</f>
        <v>0</v>
      </c>
      <c r="Q693" s="77">
        <f t="shared" si="35"/>
        <v>1070571.299999997</v>
      </c>
      <c r="R693" s="78">
        <f>L693/H693</f>
        <v>1010.9935941015256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26680.63</v>
      </c>
      <c r="K695" s="210">
        <f>นครพนม!AN99</f>
        <v>40894.490000000005</v>
      </c>
      <c r="L695" s="211">
        <f>นครพนม!AO99</f>
        <v>2210346</v>
      </c>
      <c r="M695" s="211">
        <f>นครพนม!AP99</f>
        <v>2385047.5300000003</v>
      </c>
      <c r="N695" s="3"/>
      <c r="O695" s="3"/>
      <c r="P695" s="3"/>
      <c r="Q695" s="77">
        <f t="shared" si="35"/>
        <v>-174701.53000000026</v>
      </c>
      <c r="R695" s="78">
        <f t="shared" si="36"/>
        <v>768.28154327424397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75568.539999999994</v>
      </c>
      <c r="K696" s="210">
        <f>นครพนม!AN100</f>
        <v>72112.12</v>
      </c>
      <c r="L696" s="211">
        <f>นครพนม!AO100</f>
        <v>2444014.15</v>
      </c>
      <c r="M696" s="211">
        <f>นครพนม!AP100</f>
        <v>2858911.05</v>
      </c>
      <c r="N696" s="3"/>
      <c r="O696" s="3"/>
      <c r="P696" s="3"/>
      <c r="Q696" s="77">
        <f t="shared" si="35"/>
        <v>-414896.89999999991</v>
      </c>
      <c r="R696" s="78">
        <f t="shared" si="36"/>
        <v>834.98946019815503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422874.93</v>
      </c>
      <c r="K697" s="210">
        <f>นครพนม!AN101</f>
        <v>501723.49</v>
      </c>
      <c r="L697" s="211">
        <f>นครพนม!AO101</f>
        <v>2891991</v>
      </c>
      <c r="M697" s="211">
        <f>นครพนม!AP101</f>
        <v>2650610.81</v>
      </c>
      <c r="N697" s="3"/>
      <c r="O697" s="3"/>
      <c r="P697" s="3"/>
      <c r="Q697" s="77">
        <f t="shared" si="35"/>
        <v>241380.18999999994</v>
      </c>
      <c r="R697" s="78">
        <f t="shared" si="36"/>
        <v>691.20243785850857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525707.25</v>
      </c>
      <c r="K698" s="210">
        <f>นครพนม!AN102</f>
        <v>674501.99</v>
      </c>
      <c r="L698" s="211">
        <f>นครพนม!AO102</f>
        <v>3010314.83</v>
      </c>
      <c r="M698" s="211">
        <f>นครพนม!AP102</f>
        <v>2736927.16</v>
      </c>
      <c r="N698" s="3"/>
      <c r="O698" s="3"/>
      <c r="P698" s="3"/>
      <c r="Q698" s="77">
        <f t="shared" si="35"/>
        <v>273387.66999999993</v>
      </c>
      <c r="R698" s="78">
        <f t="shared" si="36"/>
        <v>643.64225571947827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449364.91</v>
      </c>
      <c r="K699" s="210">
        <f>นครพนม!AN103</f>
        <v>430785.51999999996</v>
      </c>
      <c r="L699" s="211">
        <f>นครพนม!AO103</f>
        <v>2352212.9</v>
      </c>
      <c r="M699" s="211">
        <f>นครพนม!AP103</f>
        <v>2203030.9500000002</v>
      </c>
      <c r="N699" s="3"/>
      <c r="O699" s="3"/>
      <c r="P699" s="3"/>
      <c r="Q699" s="77">
        <f t="shared" si="35"/>
        <v>149181.94999999972</v>
      </c>
      <c r="R699" s="78">
        <f t="shared" si="36"/>
        <v>1056.2249214189492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244787.98</v>
      </c>
      <c r="K700" s="210">
        <f>นครพนม!AN104</f>
        <v>243882.83000000002</v>
      </c>
      <c r="L700" s="211">
        <f>นครพนม!AO104</f>
        <v>1714505.38</v>
      </c>
      <c r="M700" s="211">
        <f>นครพนม!AP104</f>
        <v>1854481.88</v>
      </c>
      <c r="N700" s="3"/>
      <c r="O700" s="3"/>
      <c r="P700" s="3"/>
      <c r="Q700" s="77">
        <f t="shared" si="35"/>
        <v>-139976.5</v>
      </c>
      <c r="R700" s="78">
        <f t="shared" si="36"/>
        <v>2103.6875828220859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395215.89</v>
      </c>
      <c r="K701" s="210">
        <f>นครพนม!AN105</f>
        <v>1425825</v>
      </c>
      <c r="L701" s="211">
        <f>นครพนม!AO105</f>
        <v>3817334.5200000005</v>
      </c>
      <c r="M701" s="211">
        <f>นครพนม!AP105</f>
        <v>2950071.5500000003</v>
      </c>
      <c r="N701" s="3"/>
      <c r="O701" s="3"/>
      <c r="P701" s="3"/>
      <c r="Q701" s="77">
        <f t="shared" si="35"/>
        <v>867262.9700000002</v>
      </c>
      <c r="R701" s="78">
        <f t="shared" si="36"/>
        <v>1060.0762343793392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311552.84999999998</v>
      </c>
      <c r="K702" s="210">
        <f>นครพนม!AN106</f>
        <v>355915.32999999996</v>
      </c>
      <c r="L702" s="211">
        <f>นครพนม!AO106</f>
        <v>2156020.38</v>
      </c>
      <c r="M702" s="211">
        <f>นครพนม!AP106</f>
        <v>2159135.3800000004</v>
      </c>
      <c r="N702" s="3"/>
      <c r="O702" s="3"/>
      <c r="P702" s="3"/>
      <c r="Q702" s="77">
        <f t="shared" si="35"/>
        <v>-3115.0000000004657</v>
      </c>
      <c r="R702" s="78">
        <f t="shared" si="36"/>
        <v>909.32955714888226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72767.429999999993</v>
      </c>
      <c r="K703" s="210">
        <f>นครพนม!AN107</f>
        <v>103940.04999999999</v>
      </c>
      <c r="L703" s="211">
        <f>นครพนม!AO107</f>
        <v>2046799.5699999998</v>
      </c>
      <c r="M703" s="211">
        <f>นครพนม!AP107</f>
        <v>2143824.4500000002</v>
      </c>
      <c r="N703" s="3"/>
      <c r="O703" s="3"/>
      <c r="P703" s="3"/>
      <c r="Q703" s="77">
        <f t="shared" si="35"/>
        <v>-97024.880000000354</v>
      </c>
      <c r="R703" s="78">
        <f t="shared" si="36"/>
        <v>985.45959075589781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145133.49</v>
      </c>
      <c r="K704" s="210">
        <f>นครพนม!AN108</f>
        <v>180857.13999999998</v>
      </c>
      <c r="L704" s="211">
        <f>นครพนม!AO108</f>
        <v>2398543.08</v>
      </c>
      <c r="M704" s="211">
        <f>นครพนม!AP108</f>
        <v>2403059.89</v>
      </c>
      <c r="N704" s="3"/>
      <c r="O704" s="3"/>
      <c r="P704" s="3"/>
      <c r="Q704" s="77">
        <f t="shared" si="35"/>
        <v>-4516.8100000000559</v>
      </c>
      <c r="R704" s="78">
        <f t="shared" si="36"/>
        <v>804.61022475679306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451848.08</v>
      </c>
      <c r="K705" s="210">
        <f>นครพนม!AN109</f>
        <v>375331.14</v>
      </c>
      <c r="L705" s="211">
        <f>นครพนม!AO109</f>
        <v>4021702.2800000003</v>
      </c>
      <c r="M705" s="211">
        <f>นครพนม!AP109</f>
        <v>2822953.6500000004</v>
      </c>
      <c r="N705" s="3"/>
      <c r="O705" s="3"/>
      <c r="P705" s="3"/>
      <c r="Q705" s="77">
        <f t="shared" si="35"/>
        <v>1198748.6299999999</v>
      </c>
      <c r="R705" s="78">
        <f t="shared" si="36"/>
        <v>1563.0401399144969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74038.06</v>
      </c>
      <c r="K706" s="210">
        <f>นครพนม!AN110</f>
        <v>424318.16000000003</v>
      </c>
      <c r="L706" s="211">
        <f>นครพนม!AO110</f>
        <v>1418303.6</v>
      </c>
      <c r="M706" s="211">
        <f>นครพนม!AP110</f>
        <v>1361459.49</v>
      </c>
      <c r="N706" s="3"/>
      <c r="O706" s="3"/>
      <c r="P706" s="3"/>
      <c r="Q706" s="77">
        <f t="shared" si="35"/>
        <v>56844.110000000102</v>
      </c>
      <c r="R706" s="78">
        <f t="shared" si="36"/>
        <v>717.03923154701727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494919.24</v>
      </c>
      <c r="K707" s="210">
        <f>นครพนม!AN111</f>
        <v>501697.37</v>
      </c>
      <c r="L707" s="211">
        <f>นครพนม!AO111</f>
        <v>3142670.21</v>
      </c>
      <c r="M707" s="211">
        <f>นครพนม!AP111</f>
        <v>2590830.4900000002</v>
      </c>
      <c r="N707" s="3"/>
      <c r="O707" s="3"/>
      <c r="P707" s="3"/>
      <c r="Q707" s="77">
        <f t="shared" si="35"/>
        <v>551839.71999999974</v>
      </c>
      <c r="R707" s="78">
        <f t="shared" si="36"/>
        <v>1337.3064723404254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278131.78999999998</v>
      </c>
      <c r="K708" s="210">
        <f>นครพนม!AN112</f>
        <v>880213.96</v>
      </c>
      <c r="L708" s="211">
        <f>นครพนม!AO112</f>
        <v>1602629.13</v>
      </c>
      <c r="M708" s="211">
        <f>นครพนม!AP112</f>
        <v>1340349.74</v>
      </c>
      <c r="N708" s="3"/>
      <c r="O708" s="3"/>
      <c r="P708" s="3"/>
      <c r="Q708" s="77">
        <f t="shared" si="35"/>
        <v>262279.3899999999</v>
      </c>
      <c r="R708" s="78">
        <f t="shared" si="36"/>
        <v>943.83340989399289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481092.06</v>
      </c>
      <c r="K709" s="210">
        <f>นครพนม!AN113</f>
        <v>509839.85</v>
      </c>
      <c r="L709" s="211">
        <f>นครพนม!AO113</f>
        <v>2339395.1</v>
      </c>
      <c r="M709" s="211">
        <f>นครพนม!AP113</f>
        <v>2327707.8099999996</v>
      </c>
      <c r="N709" s="3"/>
      <c r="O709" s="3"/>
      <c r="P709" s="3"/>
      <c r="Q709" s="77">
        <f t="shared" si="35"/>
        <v>11687.290000000503</v>
      </c>
      <c r="R709" s="78">
        <f t="shared" si="36"/>
        <v>1108.718056872038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4449683.13</v>
      </c>
      <c r="K710" s="231">
        <f>SUM(K694:K709)</f>
        <v>6721838.4399999995</v>
      </c>
      <c r="L710" s="215">
        <f>SUM(L694:L709)</f>
        <v>37566782.13000001</v>
      </c>
      <c r="M710" s="215">
        <f>SUM(M694:M709)</f>
        <v>34788401.829999991</v>
      </c>
      <c r="N710" s="213">
        <v>15</v>
      </c>
      <c r="O710" s="213">
        <v>15</v>
      </c>
      <c r="P710" s="213">
        <f>N710-O710</f>
        <v>0</v>
      </c>
      <c r="Q710" s="77">
        <f t="shared" si="35"/>
        <v>2778380.3000000194</v>
      </c>
      <c r="R710" s="78">
        <f>L710/H710</f>
        <v>952.3597355878926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662182.56999999995</v>
      </c>
      <c r="K712" s="210">
        <f>นครพนม!AN114</f>
        <v>815225.5</v>
      </c>
      <c r="L712" s="211">
        <f>นครพนม!AO114</f>
        <v>3175006.75</v>
      </c>
      <c r="M712" s="211">
        <f>นครพนม!AP114</f>
        <v>3275426.02</v>
      </c>
      <c r="N712" s="3"/>
      <c r="O712" s="3"/>
      <c r="P712" s="3"/>
      <c r="Q712" s="77">
        <f t="shared" ref="Q712:Q746" si="37">L712-M712</f>
        <v>-100419.27000000002</v>
      </c>
      <c r="R712" s="78">
        <f t="shared" ref="R712:R747" si="38">L712/H712</f>
        <v>869.15049274568844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503101.35</v>
      </c>
      <c r="K713" s="210">
        <f>นครพนม!AN115</f>
        <v>508623.32999999996</v>
      </c>
      <c r="L713" s="211">
        <f>นครพนม!AO115</f>
        <v>2500833.31</v>
      </c>
      <c r="M713" s="211">
        <f>นครพนม!AP115</f>
        <v>2631050.7700000005</v>
      </c>
      <c r="N713" s="3"/>
      <c r="O713" s="3"/>
      <c r="P713" s="3"/>
      <c r="Q713" s="77">
        <f t="shared" si="37"/>
        <v>-130217.46000000043</v>
      </c>
      <c r="R713" s="78">
        <f t="shared" si="38"/>
        <v>1745.1732798325193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372590.57</v>
      </c>
      <c r="K714" s="210">
        <f>นครพนม!AN116</f>
        <v>651826.12</v>
      </c>
      <c r="L714" s="211">
        <f>นครพนม!AO116</f>
        <v>2353927.15</v>
      </c>
      <c r="M714" s="211">
        <f>นครพนม!AP116</f>
        <v>2450179.81</v>
      </c>
      <c r="N714" s="3"/>
      <c r="O714" s="3"/>
      <c r="P714" s="3"/>
      <c r="Q714" s="77">
        <f t="shared" si="37"/>
        <v>-96252.660000000149</v>
      </c>
      <c r="R714" s="78">
        <f t="shared" si="38"/>
        <v>1097.4019347319347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249339.31</v>
      </c>
      <c r="K715" s="210">
        <f>นครพนม!AN117</f>
        <v>298686.45</v>
      </c>
      <c r="L715" s="211">
        <f>นครพนม!AO117</f>
        <v>2651348.0199999996</v>
      </c>
      <c r="M715" s="211">
        <f>นครพนม!AP117</f>
        <v>2690959.16</v>
      </c>
      <c r="N715" s="3"/>
      <c r="O715" s="3"/>
      <c r="P715" s="3"/>
      <c r="Q715" s="77">
        <f t="shared" si="37"/>
        <v>-39611.140000000596</v>
      </c>
      <c r="R715" s="78">
        <f t="shared" si="38"/>
        <v>1184.6952725647898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258568.9</v>
      </c>
      <c r="K716" s="210">
        <f>นครพนม!AN118</f>
        <v>256935.20999999996</v>
      </c>
      <c r="L716" s="211">
        <f>นครพนม!AO118</f>
        <v>2316430.36</v>
      </c>
      <c r="M716" s="211">
        <f>นครพนม!AP118</f>
        <v>2500686.0700000003</v>
      </c>
      <c r="N716" s="3"/>
      <c r="O716" s="3"/>
      <c r="P716" s="3"/>
      <c r="Q716" s="77">
        <f t="shared" si="37"/>
        <v>-184255.71000000043</v>
      </c>
      <c r="R716" s="78">
        <f t="shared" si="38"/>
        <v>934.04449999999997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473978.19</v>
      </c>
      <c r="K717" s="210">
        <f>นครพนม!AN119</f>
        <v>470165.48</v>
      </c>
      <c r="L717" s="211">
        <f>นครพนม!AO119</f>
        <v>2172912.41</v>
      </c>
      <c r="M717" s="211">
        <f>นครพนม!AP119</f>
        <v>2421231.79</v>
      </c>
      <c r="N717" s="3"/>
      <c r="O717" s="3"/>
      <c r="P717" s="3"/>
      <c r="Q717" s="77">
        <f t="shared" si="37"/>
        <v>-248319.37999999989</v>
      </c>
      <c r="R717" s="78">
        <f t="shared" si="38"/>
        <v>627.46532197516603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458381.52</v>
      </c>
      <c r="K718" s="210">
        <f>นครพนม!AN120</f>
        <v>505846.27</v>
      </c>
      <c r="L718" s="211">
        <f>นครพนม!AO120</f>
        <v>3192897.4400000004</v>
      </c>
      <c r="M718" s="211">
        <f>นครพนม!AP120</f>
        <v>3294464.42</v>
      </c>
      <c r="N718" s="3"/>
      <c r="O718" s="3"/>
      <c r="P718" s="3"/>
      <c r="Q718" s="77">
        <f t="shared" si="37"/>
        <v>-101566.97999999952</v>
      </c>
      <c r="R718" s="78">
        <f t="shared" si="38"/>
        <v>878.61789763346189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393764.5</v>
      </c>
      <c r="K719" s="210">
        <f>นครพนม!AN121</f>
        <v>559547.55000000005</v>
      </c>
      <c r="L719" s="211">
        <f>นครพนม!AO121</f>
        <v>3371631.04</v>
      </c>
      <c r="M719" s="211">
        <f>นครพนม!AP121</f>
        <v>3334753.18</v>
      </c>
      <c r="N719" s="3"/>
      <c r="O719" s="3"/>
      <c r="P719" s="3"/>
      <c r="Q719" s="77">
        <f t="shared" si="37"/>
        <v>36877.85999999987</v>
      </c>
      <c r="R719" s="78">
        <f t="shared" si="38"/>
        <v>787.21247723558258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3371906.91</v>
      </c>
      <c r="K720" s="215">
        <f>SUM(K711:K719)</f>
        <v>4066855.91</v>
      </c>
      <c r="L720" s="215">
        <f>SUM(L711:L719)</f>
        <v>21734986.48</v>
      </c>
      <c r="M720" s="215">
        <f>SUM(M711:M719)</f>
        <v>22598751.219999999</v>
      </c>
      <c r="N720" s="213">
        <v>8</v>
      </c>
      <c r="O720" s="213">
        <v>8</v>
      </c>
      <c r="P720" s="213">
        <f>N720-O720</f>
        <v>0</v>
      </c>
      <c r="Q720" s="77">
        <f t="shared" si="37"/>
        <v>-863764.73999999836</v>
      </c>
      <c r="R720" s="78">
        <f>L720/H720</f>
        <v>931.67244545415576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329742.06</v>
      </c>
      <c r="K722" s="210">
        <f>นครพนม!AN122</f>
        <v>620989.15999999992</v>
      </c>
      <c r="L722" s="211">
        <f>นครพนม!AO122</f>
        <v>2186247.4500000002</v>
      </c>
      <c r="M722" s="211">
        <f>นครพนม!AP122</f>
        <v>2480369.2399999998</v>
      </c>
      <c r="N722" s="3"/>
      <c r="O722" s="3"/>
      <c r="P722" s="3"/>
      <c r="R722" s="78">
        <f t="shared" si="38"/>
        <v>1077.499975357319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738733.89</v>
      </c>
      <c r="K723" s="210">
        <f>นครพนม!AN123</f>
        <v>1784256.2000000002</v>
      </c>
      <c r="L723" s="211">
        <f>นครพนม!AO123</f>
        <v>1346222.8399999999</v>
      </c>
      <c r="M723" s="211">
        <f>นครพนม!AP123</f>
        <v>1221560.52</v>
      </c>
      <c r="N723" s="3"/>
      <c r="O723" s="3"/>
      <c r="P723" s="3"/>
      <c r="Q723" s="77">
        <f t="shared" si="37"/>
        <v>124662.31999999983</v>
      </c>
      <c r="R723" s="78">
        <f t="shared" si="38"/>
        <v>420.03832761310446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204048.07</v>
      </c>
      <c r="K724" s="210">
        <f>นครพนม!AN124</f>
        <v>527619.25</v>
      </c>
      <c r="L724" s="211">
        <f>นครพนม!AO124</f>
        <v>982509.77</v>
      </c>
      <c r="M724" s="211">
        <f>นครพนม!AP124</f>
        <v>855707.7</v>
      </c>
      <c r="N724" s="3"/>
      <c r="O724" s="3"/>
      <c r="P724" s="3"/>
      <c r="Q724" s="77">
        <f t="shared" si="37"/>
        <v>126802.07000000007</v>
      </c>
      <c r="R724" s="78">
        <f t="shared" si="38"/>
        <v>774.84997634069407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328113.19</v>
      </c>
      <c r="K725" s="210">
        <f>นครพนม!AN125</f>
        <v>991920.6100000001</v>
      </c>
      <c r="L725" s="211">
        <f>นครพนม!AO125</f>
        <v>1109906.1600000001</v>
      </c>
      <c r="M725" s="211">
        <f>นครพนม!AP125</f>
        <v>867471.13000000012</v>
      </c>
      <c r="N725" s="3"/>
      <c r="O725" s="3"/>
      <c r="P725" s="3"/>
      <c r="Q725" s="77">
        <f t="shared" si="37"/>
        <v>242435.03000000003</v>
      </c>
      <c r="R725" s="78">
        <f t="shared" si="38"/>
        <v>495.71512282268878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766674.32</v>
      </c>
      <c r="K726" s="210">
        <f>นครพนม!AN126</f>
        <v>819741.97999999986</v>
      </c>
      <c r="L726" s="211">
        <f>นครพนม!AO126</f>
        <v>3484815.3000000003</v>
      </c>
      <c r="M726" s="211">
        <f>นครพนม!AP126</f>
        <v>3880758.71</v>
      </c>
      <c r="N726" s="3"/>
      <c r="O726" s="3"/>
      <c r="P726" s="3"/>
      <c r="Q726" s="77">
        <f t="shared" si="37"/>
        <v>-395943.40999999968</v>
      </c>
      <c r="R726" s="78">
        <f t="shared" si="38"/>
        <v>720.59869727047158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456671.38</v>
      </c>
      <c r="K727" s="210">
        <f>นครพนม!AN127</f>
        <v>842737.87999999989</v>
      </c>
      <c r="L727" s="211">
        <f>นครพนม!AO127</f>
        <v>3541568.9000000004</v>
      </c>
      <c r="M727" s="211">
        <f>นครพนม!AP127</f>
        <v>3404383.19</v>
      </c>
      <c r="N727" s="3"/>
      <c r="O727" s="3"/>
      <c r="P727" s="3"/>
      <c r="Q727" s="77">
        <f t="shared" si="37"/>
        <v>137185.71000000043</v>
      </c>
      <c r="R727" s="78">
        <f t="shared" si="38"/>
        <v>846.25302270011957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1410901.08</v>
      </c>
      <c r="K728" s="210">
        <f>นครพนม!AN128</f>
        <v>2311587.16</v>
      </c>
      <c r="L728" s="211">
        <f>นครพนม!AO128</f>
        <v>2624346.16</v>
      </c>
      <c r="M728" s="211">
        <f>นครพนม!AP128</f>
        <v>2206720.7999999998</v>
      </c>
      <c r="N728" s="3"/>
      <c r="O728" s="3"/>
      <c r="P728" s="3"/>
      <c r="Q728" s="77">
        <f t="shared" si="37"/>
        <v>417625.36000000034</v>
      </c>
      <c r="R728" s="78">
        <f t="shared" si="38"/>
        <v>632.06795761079002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399921.07</v>
      </c>
      <c r="K729" s="209">
        <f>นครพนม!AN129</f>
        <v>34573.780000000028</v>
      </c>
      <c r="L729" s="211">
        <f>นครพนม!AO129</f>
        <v>3074646.0300000003</v>
      </c>
      <c r="M729" s="211">
        <f>นครพนม!AP129</f>
        <v>3386916.95</v>
      </c>
      <c r="N729" s="3"/>
      <c r="O729" s="3"/>
      <c r="P729" s="3"/>
      <c r="Q729" s="77">
        <f t="shared" si="37"/>
        <v>-312270.91999999993</v>
      </c>
      <c r="R729" s="78">
        <f t="shared" si="38"/>
        <v>1218.646860879905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1429662.71</v>
      </c>
      <c r="K730" s="209">
        <f>นครพนม!AN130</f>
        <v>1442924.6199999999</v>
      </c>
      <c r="L730" s="211">
        <f>นครพนม!AO130</f>
        <v>3324391.55</v>
      </c>
      <c r="M730" s="211">
        <f>นครพนม!AP130</f>
        <v>3277729.04</v>
      </c>
      <c r="N730" s="3"/>
      <c r="O730" s="3"/>
      <c r="P730" s="3"/>
      <c r="Q730" s="77">
        <f t="shared" si="37"/>
        <v>46662.509999999776</v>
      </c>
      <c r="R730" s="78">
        <f t="shared" si="38"/>
        <v>1004.6514203686914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501626.26</v>
      </c>
      <c r="K731" s="210">
        <f>นครพนม!AN131</f>
        <v>888515.1399999999</v>
      </c>
      <c r="L731" s="211">
        <f>นครพนม!AO131</f>
        <v>2785148.41</v>
      </c>
      <c r="M731" s="211">
        <f>นครพนม!AP131</f>
        <v>2797199.59</v>
      </c>
      <c r="N731" s="3"/>
      <c r="O731" s="3"/>
      <c r="P731" s="3"/>
      <c r="Q731" s="77">
        <f t="shared" si="37"/>
        <v>-12051.179999999702</v>
      </c>
      <c r="R731" s="78">
        <f t="shared" si="38"/>
        <v>799.41113949483361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461028.02</v>
      </c>
      <c r="K732" s="210">
        <f>นครพนม!AN132</f>
        <v>1273636.22</v>
      </c>
      <c r="L732" s="211">
        <f>นครพนม!AO132</f>
        <v>2551762.64</v>
      </c>
      <c r="M732" s="211">
        <f>นครพนม!AP132</f>
        <v>2575726.9500000002</v>
      </c>
      <c r="N732" s="3"/>
      <c r="O732" s="3"/>
      <c r="P732" s="3"/>
      <c r="Q732" s="77">
        <f t="shared" si="37"/>
        <v>-23964.310000000056</v>
      </c>
      <c r="R732" s="78">
        <f t="shared" si="38"/>
        <v>720.42988142292495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7027122.0500000007</v>
      </c>
      <c r="K733" s="231">
        <f>SUM(K721:K732)</f>
        <v>11538502.000000002</v>
      </c>
      <c r="L733" s="215">
        <f>SUM(L721:L732)</f>
        <v>27011565.210000005</v>
      </c>
      <c r="M733" s="215">
        <f>SUM(M721:M732)</f>
        <v>26954543.819999997</v>
      </c>
      <c r="N733" s="213">
        <v>11</v>
      </c>
      <c r="O733" s="213">
        <v>11</v>
      </c>
      <c r="P733" s="213">
        <f>N733-O733</f>
        <v>0</v>
      </c>
      <c r="Q733" s="77">
        <f t="shared" si="37"/>
        <v>57021.390000008047</v>
      </c>
      <c r="R733" s="78">
        <f>L733/H733</f>
        <v>776.81942971356273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488412.21</v>
      </c>
      <c r="K735" s="210">
        <f>นครพนม!AN133</f>
        <v>1614552.9100000001</v>
      </c>
      <c r="L735" s="211">
        <f>นครพนม!AO133</f>
        <v>2598584.7399999998</v>
      </c>
      <c r="M735" s="211">
        <f>นครพนม!AP133</f>
        <v>2229419</v>
      </c>
      <c r="N735" s="3"/>
      <c r="O735" s="3"/>
      <c r="P735" s="3"/>
      <c r="Q735" s="77">
        <f t="shared" si="37"/>
        <v>369165.73999999976</v>
      </c>
      <c r="R735" s="78">
        <f t="shared" si="38"/>
        <v>1157.4987706013362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315188.11</v>
      </c>
      <c r="K736" s="210">
        <f>นครพนม!AN134</f>
        <v>316636.86</v>
      </c>
      <c r="L736" s="211">
        <f>นครพนม!AO134</f>
        <v>2656331.21</v>
      </c>
      <c r="M736" s="211">
        <f>นครพนม!AP134</f>
        <v>2691806.9000000004</v>
      </c>
      <c r="N736" s="3"/>
      <c r="O736" s="3"/>
      <c r="P736" s="3"/>
      <c r="Q736" s="77">
        <f t="shared" si="37"/>
        <v>-35475.69000000041</v>
      </c>
      <c r="R736" s="78">
        <f t="shared" si="38"/>
        <v>539.35659086294413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62939.519999999997</v>
      </c>
      <c r="K737" s="210">
        <f>นครพนม!AN135</f>
        <v>388098.80000000005</v>
      </c>
      <c r="L737" s="211">
        <f>นครพนม!AO135</f>
        <v>2461633.54</v>
      </c>
      <c r="M737" s="211">
        <f>นครพนม!AP135</f>
        <v>2878747.77</v>
      </c>
      <c r="N737" s="3"/>
      <c r="O737" s="3"/>
      <c r="P737" s="3"/>
      <c r="Q737" s="77">
        <f t="shared" si="37"/>
        <v>-417114.23</v>
      </c>
      <c r="R737" s="78">
        <f t="shared" si="38"/>
        <v>1166.6509668246445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312255.21000000002</v>
      </c>
      <c r="K738" s="210">
        <f>นครพนม!AN136</f>
        <v>539366.84</v>
      </c>
      <c r="L738" s="211">
        <f>นครพนม!AO136</f>
        <v>1531460.92</v>
      </c>
      <c r="M738" s="211">
        <f>นครพนม!AP136</f>
        <v>1506179.9100000001</v>
      </c>
      <c r="N738" s="3"/>
      <c r="O738" s="3"/>
      <c r="P738" s="3"/>
      <c r="Q738" s="77">
        <f>L738-M738</f>
        <v>25281.009999999776</v>
      </c>
      <c r="R738" s="78">
        <f>L738/H738</f>
        <v>761.54197911486824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1178795.05</v>
      </c>
      <c r="K739" s="231">
        <f>SUM(K734:K738)</f>
        <v>2858655.41</v>
      </c>
      <c r="L739" s="215">
        <f>SUM(L735:L738)</f>
        <v>9248010.4100000001</v>
      </c>
      <c r="M739" s="215">
        <f>SUM(M735:M738)</f>
        <v>9306153.5800000001</v>
      </c>
      <c r="N739" s="213">
        <v>4</v>
      </c>
      <c r="O739" s="213">
        <v>4</v>
      </c>
      <c r="P739" s="213">
        <f>N739-O739</f>
        <v>0</v>
      </c>
      <c r="Q739" s="77">
        <f t="shared" si="37"/>
        <v>-58143.169999999925</v>
      </c>
      <c r="R739" s="78">
        <f>L739/H739</f>
        <v>819.06034983615268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138654.72</v>
      </c>
      <c r="K741" s="210">
        <f>นครพนม!AN137</f>
        <v>-138073.26</v>
      </c>
      <c r="L741" s="211">
        <f>นครพนม!AO137</f>
        <v>2088265.4</v>
      </c>
      <c r="M741" s="211">
        <f>นครพนม!AP137</f>
        <v>2608081.67</v>
      </c>
      <c r="N741" s="3"/>
      <c r="O741" s="3"/>
      <c r="P741" s="3"/>
      <c r="Q741" s="77">
        <f t="shared" si="37"/>
        <v>-519816.27</v>
      </c>
      <c r="R741" s="78">
        <f t="shared" si="38"/>
        <v>818.28581504702186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353139.12</v>
      </c>
      <c r="K742" s="210">
        <f>นครพนม!AN138</f>
        <v>924384.4</v>
      </c>
      <c r="L742" s="211">
        <f>นครพนม!AO138</f>
        <v>1837839.72</v>
      </c>
      <c r="M742" s="211">
        <f>นครพนม!AP138</f>
        <v>1845752.1500000001</v>
      </c>
      <c r="N742" s="3"/>
      <c r="O742" s="3"/>
      <c r="P742" s="3"/>
      <c r="Q742" s="77">
        <f t="shared" si="37"/>
        <v>-7912.4300000001676</v>
      </c>
      <c r="R742" s="78">
        <f t="shared" si="38"/>
        <v>1845.2206024096386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874372.62</v>
      </c>
      <c r="K743" s="210">
        <f>นครพนม!AN139</f>
        <v>857248.1</v>
      </c>
      <c r="L743" s="211">
        <f>นครพนม!AO139</f>
        <v>3020470.01</v>
      </c>
      <c r="M743" s="211">
        <f>นครพนม!AP139</f>
        <v>4534890.129999999</v>
      </c>
      <c r="N743" s="3"/>
      <c r="O743" s="3"/>
      <c r="P743" s="3"/>
      <c r="Q743" s="77">
        <f t="shared" si="37"/>
        <v>-1514420.1199999992</v>
      </c>
      <c r="R743" s="78">
        <f t="shared" si="38"/>
        <v>782.30251489251486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1366166.46</v>
      </c>
      <c r="K744" s="231">
        <f>SUM(K740:K743)</f>
        <v>1643559.24</v>
      </c>
      <c r="L744" s="215">
        <f>SUM(L740:L743)</f>
        <v>6946575.1299999999</v>
      </c>
      <c r="M744" s="215">
        <f>SUM(M740:M743)</f>
        <v>8988723.9499999993</v>
      </c>
      <c r="N744" s="213">
        <v>3</v>
      </c>
      <c r="O744" s="213">
        <v>3</v>
      </c>
      <c r="P744" s="213">
        <f>N744-O744</f>
        <v>0</v>
      </c>
      <c r="Q744" s="77">
        <f t="shared" si="37"/>
        <v>-2042148.8199999994</v>
      </c>
      <c r="R744" s="78">
        <f t="shared" si="38"/>
        <v>937.58606154676738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73267555.98999998</v>
      </c>
      <c r="K745" s="248">
        <f t="shared" si="39"/>
        <v>92361532.729999974</v>
      </c>
      <c r="L745" s="247">
        <f t="shared" si="39"/>
        <v>346126302.33000004</v>
      </c>
      <c r="M745" s="247">
        <f t="shared" si="39"/>
        <v>350570201.71999997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-4443899.3899999261</v>
      </c>
      <c r="R745" s="78">
        <f t="shared" si="38"/>
        <v>888.92562030017268</v>
      </c>
    </row>
    <row r="746" spans="1:18" ht="24.6" customHeight="1" x14ac:dyDescent="0.7">
      <c r="A746" s="87"/>
      <c r="B746" s="85"/>
      <c r="C746" s="85"/>
      <c r="D746" s="85"/>
      <c r="E746" s="334" t="s">
        <v>472</v>
      </c>
      <c r="F746" s="335"/>
      <c r="G746" s="336"/>
      <c r="H746" s="86"/>
      <c r="I746" s="87"/>
      <c r="J746" s="83">
        <f>J745/O745</f>
        <v>538732.02933823515</v>
      </c>
      <c r="K746" s="84">
        <f>K745/O745</f>
        <v>679128.91713235271</v>
      </c>
      <c r="L746" s="83">
        <f>L745/O745</f>
        <v>2545046.3406617651</v>
      </c>
      <c r="M746" s="83">
        <f>M745/O745</f>
        <v>2577722.071470588</v>
      </c>
      <c r="N746" s="85"/>
      <c r="O746" s="85"/>
      <c r="P746" s="85"/>
      <c r="Q746" s="77">
        <f t="shared" si="37"/>
        <v>-32675.730808822904</v>
      </c>
    </row>
    <row r="747" spans="1:18" ht="24.6" customHeight="1" x14ac:dyDescent="0.7">
      <c r="A747" s="85"/>
      <c r="B747" s="85"/>
      <c r="C747" s="85"/>
      <c r="D747" s="85"/>
      <c r="E747" s="321" t="s">
        <v>477</v>
      </c>
      <c r="F747" s="322"/>
      <c r="G747" s="323"/>
      <c r="H747" s="86">
        <f>H82+H334+H460+H554+H583+H745</f>
        <v>2327014</v>
      </c>
      <c r="I747" s="87"/>
      <c r="J747" s="83">
        <f t="shared" ref="J747:P747" si="40">J82+J334+J460+J554+J583+J745</f>
        <v>461025411.24000001</v>
      </c>
      <c r="K747" s="84">
        <f t="shared" si="40"/>
        <v>553812935.7700001</v>
      </c>
      <c r="L747" s="83">
        <f t="shared" si="40"/>
        <v>2039243323.6900001</v>
      </c>
      <c r="M747" s="83">
        <f t="shared" si="40"/>
        <v>2142007419.5400002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-102764095.85000014</v>
      </c>
      <c r="R747" s="78">
        <f t="shared" si="38"/>
        <v>876.33478942971556</v>
      </c>
    </row>
    <row r="748" spans="1:18" ht="24.6" customHeight="1" x14ac:dyDescent="0.7">
      <c r="A748" s="85"/>
      <c r="B748" s="85"/>
      <c r="C748" s="85"/>
      <c r="D748" s="85"/>
      <c r="E748" s="321" t="s">
        <v>478</v>
      </c>
      <c r="F748" s="322"/>
      <c r="G748" s="323"/>
      <c r="H748" s="86"/>
      <c r="I748" s="87"/>
      <c r="J748" s="83">
        <f>J747/O747</f>
        <v>774832.62393277313</v>
      </c>
      <c r="K748" s="83">
        <f>K747/O747</f>
        <v>930778.04331092455</v>
      </c>
      <c r="L748" s="83">
        <f>L747/O747</f>
        <v>3427299.7036806722</v>
      </c>
      <c r="M748" s="83">
        <f>M747/O747</f>
        <v>3600012.4698151262</v>
      </c>
      <c r="N748" s="85"/>
      <c r="O748" s="85"/>
      <c r="P748" s="85"/>
      <c r="Q748" s="77">
        <f>L748-M748</f>
        <v>-172712.76613445394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1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CB92-266D-4240-B88D-B17B2481D3E7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P151"/>
  <sheetViews>
    <sheetView topLeftCell="Z1" zoomScale="98" zoomScaleNormal="98" workbookViewId="0">
      <selection activeCell="AO10" sqref="AO10:AO7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6" width="8.796875"/>
    <col min="37" max="37" width="15.09765625" style="123" bestFit="1" customWidth="1"/>
    <col min="38" max="38" width="15.69921875" style="134" bestFit="1" customWidth="1"/>
    <col min="39" max="39" width="14" style="125" bestFit="1" customWidth="1"/>
    <col min="40" max="40" width="15.8984375" style="135" bestFit="1" customWidth="1"/>
    <col min="41" max="41" width="16.59765625" style="136" bestFit="1" customWidth="1"/>
    <col min="42" max="42" width="14.8984375" style="125" bestFit="1" customWidth="1"/>
    <col min="43" max="16384" width="4.8984375" style="121"/>
  </cols>
  <sheetData>
    <row r="1" spans="1:42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2108</v>
      </c>
      <c r="S1" t="s">
        <v>2069</v>
      </c>
      <c r="T1" t="s">
        <v>2070</v>
      </c>
      <c r="U1" t="s">
        <v>2071</v>
      </c>
      <c r="V1" t="s">
        <v>2072</v>
      </c>
      <c r="W1" t="s">
        <v>2524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2082</v>
      </c>
      <c r="AK1" s="123" t="s">
        <v>0</v>
      </c>
      <c r="AL1" s="124" t="s">
        <v>1</v>
      </c>
      <c r="AM1" s="125" t="s">
        <v>2</v>
      </c>
      <c r="AN1" s="126" t="s">
        <v>3</v>
      </c>
      <c r="AO1" s="127" t="s">
        <v>4</v>
      </c>
      <c r="AP1" s="128" t="s">
        <v>5</v>
      </c>
    </row>
    <row r="2" spans="1:42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2091</v>
      </c>
      <c r="N2" t="s">
        <v>2092</v>
      </c>
      <c r="O2" t="s">
        <v>2093</v>
      </c>
      <c r="P2" t="s">
        <v>2094</v>
      </c>
      <c r="Q2" t="s">
        <v>2095</v>
      </c>
      <c r="R2" t="s">
        <v>2113</v>
      </c>
      <c r="S2" t="s">
        <v>2096</v>
      </c>
      <c r="T2" t="s">
        <v>2663</v>
      </c>
      <c r="U2" t="s">
        <v>2664</v>
      </c>
      <c r="V2" t="s">
        <v>2665</v>
      </c>
      <c r="W2" t="s">
        <v>2526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2106</v>
      </c>
    </row>
    <row r="3" spans="1:42" x14ac:dyDescent="0.25">
      <c r="E3" t="s">
        <v>2107</v>
      </c>
      <c r="F3">
        <v>40601689.039999999</v>
      </c>
      <c r="G3">
        <v>5018066.47</v>
      </c>
      <c r="H3">
        <v>5498698.6100000003</v>
      </c>
      <c r="I3">
        <v>21469</v>
      </c>
      <c r="J3">
        <v>69842802.430000007</v>
      </c>
      <c r="K3">
        <v>34502803.149999999</v>
      </c>
      <c r="L3">
        <v>1</v>
      </c>
      <c r="M3">
        <v>418390</v>
      </c>
      <c r="N3">
        <v>2066248.66</v>
      </c>
      <c r="O3">
        <v>299520</v>
      </c>
      <c r="P3">
        <v>16962011.370000001</v>
      </c>
      <c r="Q3">
        <v>585230.39</v>
      </c>
      <c r="R3">
        <v>8862</v>
      </c>
      <c r="S3">
        <v>66351</v>
      </c>
      <c r="T3">
        <v>-2758917.46</v>
      </c>
      <c r="U3">
        <v>-33281428.350000001</v>
      </c>
      <c r="V3">
        <v>182830953.63999999</v>
      </c>
      <c r="W3">
        <v>5860.36</v>
      </c>
      <c r="X3">
        <v>108069824.34999999</v>
      </c>
      <c r="Y3">
        <v>8907070.8499999996</v>
      </c>
      <c r="Z3">
        <v>69518.740000000005</v>
      </c>
      <c r="AA3">
        <v>10000</v>
      </c>
      <c r="AB3">
        <v>91715749.040000007</v>
      </c>
      <c r="AC3">
        <v>20021746.629999999</v>
      </c>
      <c r="AD3">
        <v>122707958.36</v>
      </c>
      <c r="AE3">
        <v>1446427.03</v>
      </c>
      <c r="AF3">
        <v>794368.91</v>
      </c>
      <c r="AG3">
        <v>95619318.239999995</v>
      </c>
      <c r="AH3">
        <v>18432637.809999999</v>
      </c>
      <c r="AI3">
        <v>261400</v>
      </c>
      <c r="AJ3">
        <v>1249351.17</v>
      </c>
      <c r="AK3" s="123">
        <f ca="1">SUM(AK4:AK71)</f>
        <v>0</v>
      </c>
      <c r="AL3" s="129">
        <f>SUM(AL4:AL71)</f>
        <v>19970054.869999997</v>
      </c>
      <c r="AM3" s="125">
        <f t="shared" ref="AM3:AP3" ca="1" si="0">SUM(AM4:AM71)</f>
        <v>-16611579.989999996</v>
      </c>
      <c r="AN3" s="130">
        <f t="shared" si="0"/>
        <v>249801295.14000002</v>
      </c>
      <c r="AO3" s="131" t="e">
        <f t="shared" si="0"/>
        <v>#REF!</v>
      </c>
      <c r="AP3" s="125" t="e">
        <f t="shared" si="0"/>
        <v>#REF!</v>
      </c>
    </row>
    <row r="4" spans="1:42" x14ac:dyDescent="0.25">
      <c r="E4" t="s">
        <v>2672</v>
      </c>
      <c r="F4">
        <v>193584.48</v>
      </c>
      <c r="H4">
        <v>29206</v>
      </c>
      <c r="J4">
        <v>2929807.5</v>
      </c>
      <c r="K4">
        <v>78700.95</v>
      </c>
      <c r="Q4">
        <v>439.6</v>
      </c>
      <c r="U4">
        <v>3493923.82</v>
      </c>
      <c r="V4">
        <v>13498.58</v>
      </c>
      <c r="Z4">
        <v>828.51</v>
      </c>
      <c r="AC4">
        <v>733200</v>
      </c>
      <c r="AD4">
        <v>419711</v>
      </c>
      <c r="AG4">
        <v>409820.86</v>
      </c>
      <c r="AH4">
        <v>174799.92</v>
      </c>
      <c r="AJ4">
        <v>6259.8</v>
      </c>
      <c r="AK4" s="123">
        <f t="shared" ref="AK4:AK9" ca="1" si="1">SUM(AK4:AK71)</f>
        <v>0</v>
      </c>
      <c r="AL4" s="129">
        <f t="shared" ref="AL4:AL9" si="2">SUM(L4:P4)</f>
        <v>0</v>
      </c>
      <c r="AM4" s="125">
        <f ca="1">AK4-AL4</f>
        <v>3590.21</v>
      </c>
      <c r="AN4" s="130">
        <f t="shared" ref="AN4:AN9" si="3">SUM(U4:AJ4)</f>
        <v>5252042.49</v>
      </c>
      <c r="AO4" s="131" t="e">
        <f>SUM(#REF!)</f>
        <v>#REF!</v>
      </c>
      <c r="AP4" s="125" t="e">
        <f>AN4-AO4</f>
        <v>#REF!</v>
      </c>
    </row>
    <row r="5" spans="1:42" x14ac:dyDescent="0.25">
      <c r="E5" t="s">
        <v>2678</v>
      </c>
      <c r="F5">
        <v>173143.6</v>
      </c>
      <c r="G5">
        <v>-2804</v>
      </c>
      <c r="H5">
        <v>110294</v>
      </c>
      <c r="J5">
        <v>950319.98</v>
      </c>
      <c r="K5">
        <v>586681.67000000004</v>
      </c>
      <c r="M5">
        <v>3609</v>
      </c>
      <c r="N5">
        <v>-7123.94</v>
      </c>
      <c r="Q5">
        <v>0</v>
      </c>
      <c r="U5">
        <v>-3185501.69</v>
      </c>
      <c r="V5">
        <v>2794467.22</v>
      </c>
      <c r="W5">
        <v>207.21</v>
      </c>
      <c r="AB5">
        <v>1252417.8</v>
      </c>
      <c r="AC5">
        <v>2945551</v>
      </c>
      <c r="AD5">
        <v>1327156.8</v>
      </c>
      <c r="AE5">
        <v>6624</v>
      </c>
      <c r="AF5">
        <v>14685</v>
      </c>
      <c r="AG5">
        <v>452732.82</v>
      </c>
      <c r="AH5">
        <v>184792.73</v>
      </c>
      <c r="AK5" s="123">
        <f t="shared" ca="1" si="1"/>
        <v>0</v>
      </c>
      <c r="AL5" s="129">
        <f t="shared" si="2"/>
        <v>-3514.9399999999996</v>
      </c>
      <c r="AM5" s="125">
        <f t="shared" ref="AM5:AM9" ca="1" si="4">AK5-AL5</f>
        <v>0</v>
      </c>
      <c r="AN5" s="130">
        <f t="shared" si="3"/>
        <v>5793132.8900000006</v>
      </c>
      <c r="AO5" s="131" t="e">
        <f>SUM(#REF!)</f>
        <v>#REF!</v>
      </c>
      <c r="AP5" s="125" t="e">
        <f t="shared" ref="AP5:AP69" si="5">AN5-AO5</f>
        <v>#REF!</v>
      </c>
    </row>
    <row r="6" spans="1:42" x14ac:dyDescent="0.25">
      <c r="E6" t="s">
        <v>2673</v>
      </c>
      <c r="F6">
        <v>206741.27</v>
      </c>
      <c r="H6">
        <v>0</v>
      </c>
      <c r="J6">
        <v>1380820.04</v>
      </c>
      <c r="K6">
        <v>298088.88</v>
      </c>
      <c r="M6">
        <v>0</v>
      </c>
      <c r="Q6">
        <v>2001.06</v>
      </c>
      <c r="U6">
        <v>-1693040.75</v>
      </c>
      <c r="V6">
        <v>2203471.11</v>
      </c>
      <c r="Z6">
        <v>-100.98</v>
      </c>
      <c r="AB6">
        <v>2310299.46</v>
      </c>
      <c r="AC6">
        <v>2908835</v>
      </c>
      <c r="AD6">
        <v>2680937.46</v>
      </c>
      <c r="AE6">
        <v>279680</v>
      </c>
      <c r="AG6">
        <v>762867.29</v>
      </c>
      <c r="AH6">
        <v>122329.96</v>
      </c>
      <c r="AK6" s="123">
        <f t="shared" ca="1" si="1"/>
        <v>0</v>
      </c>
      <c r="AL6" s="129">
        <f t="shared" si="2"/>
        <v>0</v>
      </c>
      <c r="AM6" s="125">
        <f t="shared" ca="1" si="4"/>
        <v>0</v>
      </c>
      <c r="AN6" s="130">
        <f t="shared" si="3"/>
        <v>9575278.5500000007</v>
      </c>
      <c r="AO6" s="131" t="e">
        <f>SUM(#REF!)</f>
        <v>#REF!</v>
      </c>
      <c r="AP6" s="125" t="e">
        <f t="shared" si="5"/>
        <v>#REF!</v>
      </c>
    </row>
    <row r="7" spans="1:42" x14ac:dyDescent="0.25">
      <c r="E7" t="s">
        <v>2674</v>
      </c>
      <c r="F7">
        <v>444255.47</v>
      </c>
      <c r="H7">
        <v>0</v>
      </c>
      <c r="J7">
        <v>1188181.03</v>
      </c>
      <c r="K7">
        <v>91878.83</v>
      </c>
      <c r="Q7">
        <v>-85.15</v>
      </c>
      <c r="V7">
        <v>2015454.62</v>
      </c>
      <c r="W7">
        <v>1098.99</v>
      </c>
      <c r="AC7">
        <v>742220.08</v>
      </c>
      <c r="AD7">
        <v>263962</v>
      </c>
      <c r="AE7">
        <v>2726</v>
      </c>
      <c r="AF7">
        <v>19483.36</v>
      </c>
      <c r="AG7">
        <v>532311.85</v>
      </c>
      <c r="AH7">
        <v>215890</v>
      </c>
      <c r="AK7" s="123">
        <f t="shared" ca="1" si="1"/>
        <v>0</v>
      </c>
      <c r="AL7" s="129">
        <f t="shared" si="2"/>
        <v>0</v>
      </c>
      <c r="AM7" s="125">
        <f t="shared" ca="1" si="4"/>
        <v>6882.25</v>
      </c>
      <c r="AN7" s="130">
        <f t="shared" si="3"/>
        <v>3793146.9</v>
      </c>
      <c r="AO7" s="131" t="e">
        <f>SUM(#REF!)</f>
        <v>#REF!</v>
      </c>
      <c r="AP7" s="125" t="e">
        <f t="shared" si="5"/>
        <v>#REF!</v>
      </c>
    </row>
    <row r="8" spans="1:42" x14ac:dyDescent="0.25">
      <c r="E8" t="s">
        <v>2675</v>
      </c>
      <c r="F8">
        <v>83114.47</v>
      </c>
      <c r="H8">
        <v>8900</v>
      </c>
      <c r="J8">
        <v>2197335.2599999998</v>
      </c>
      <c r="K8">
        <v>13194.45</v>
      </c>
      <c r="M8">
        <v>-5200</v>
      </c>
      <c r="N8">
        <v>-1682.25</v>
      </c>
      <c r="U8">
        <v>1503553.65</v>
      </c>
      <c r="V8">
        <v>840540.25</v>
      </c>
      <c r="X8">
        <v>206000</v>
      </c>
      <c r="Z8">
        <v>40.4</v>
      </c>
      <c r="AB8">
        <v>2151939</v>
      </c>
      <c r="AD8">
        <v>2151939</v>
      </c>
      <c r="AF8">
        <v>6000</v>
      </c>
      <c r="AG8">
        <v>106026.57</v>
      </c>
      <c r="AH8">
        <v>128681.3</v>
      </c>
      <c r="AK8" s="123">
        <f t="shared" ca="1" si="1"/>
        <v>0</v>
      </c>
      <c r="AL8" s="129">
        <f t="shared" si="2"/>
        <v>-6882.25</v>
      </c>
      <c r="AM8" s="125">
        <f t="shared" ca="1" si="4"/>
        <v>-153674.29</v>
      </c>
      <c r="AN8" s="130">
        <f t="shared" si="3"/>
        <v>7094720.1699999999</v>
      </c>
      <c r="AO8" s="131" t="e">
        <f>SUM(#REF!)</f>
        <v>#REF!</v>
      </c>
      <c r="AP8" s="125" t="e">
        <f t="shared" si="5"/>
        <v>#REF!</v>
      </c>
    </row>
    <row r="9" spans="1:42" x14ac:dyDescent="0.25">
      <c r="E9" t="s">
        <v>2676</v>
      </c>
      <c r="F9">
        <v>265924.95</v>
      </c>
      <c r="H9">
        <v>66069.66</v>
      </c>
      <c r="J9">
        <v>7</v>
      </c>
      <c r="K9">
        <v>339420.8</v>
      </c>
      <c r="Q9">
        <v>-186</v>
      </c>
      <c r="U9">
        <v>-1904976.66</v>
      </c>
      <c r="V9">
        <v>3075853.92</v>
      </c>
      <c r="X9">
        <v>5000</v>
      </c>
      <c r="Z9">
        <v>1123.6099999999999</v>
      </c>
      <c r="AB9">
        <v>3842922.7</v>
      </c>
      <c r="AC9">
        <v>1732310</v>
      </c>
      <c r="AD9">
        <v>3842922.7</v>
      </c>
      <c r="AE9">
        <v>110128</v>
      </c>
      <c r="AF9">
        <v>3420</v>
      </c>
      <c r="AG9">
        <v>1973163.15</v>
      </c>
      <c r="AH9">
        <v>150991.31</v>
      </c>
      <c r="AK9" s="123">
        <f t="shared" ca="1" si="1"/>
        <v>0</v>
      </c>
      <c r="AL9" s="129">
        <f t="shared" si="2"/>
        <v>0</v>
      </c>
      <c r="AM9" s="125">
        <f t="shared" ca="1" si="4"/>
        <v>0</v>
      </c>
      <c r="AN9" s="130">
        <f t="shared" si="3"/>
        <v>12832858.73</v>
      </c>
      <c r="AO9" s="131" t="e">
        <f>SUM(#REF!)</f>
        <v>#REF!</v>
      </c>
      <c r="AP9" s="125" t="e">
        <f t="shared" si="5"/>
        <v>#REF!</v>
      </c>
    </row>
    <row r="10" spans="1:42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1689340.19</v>
      </c>
      <c r="G10">
        <v>131760.70000000001</v>
      </c>
      <c r="H10">
        <v>47303.47</v>
      </c>
      <c r="J10">
        <v>171083.66</v>
      </c>
      <c r="K10">
        <v>594330.26</v>
      </c>
      <c r="N10">
        <v>16400</v>
      </c>
      <c r="P10">
        <v>1676898.8</v>
      </c>
      <c r="Q10">
        <v>2905.22</v>
      </c>
      <c r="U10">
        <v>-1609376.04</v>
      </c>
      <c r="V10">
        <v>2551638.71</v>
      </c>
      <c r="X10">
        <v>3116333.88</v>
      </c>
      <c r="Y10">
        <v>104732.71</v>
      </c>
      <c r="Z10">
        <v>1889.38</v>
      </c>
      <c r="AB10">
        <v>2358693.6</v>
      </c>
      <c r="AC10">
        <v>30000</v>
      </c>
      <c r="AD10">
        <v>2979457.2</v>
      </c>
      <c r="AG10">
        <v>2321967.14</v>
      </c>
      <c r="AH10">
        <v>274373.64</v>
      </c>
      <c r="AJ10">
        <v>40500</v>
      </c>
      <c r="AK10" s="123">
        <f>SUM(F10:I10)</f>
        <v>1868404.3599999999</v>
      </c>
      <c r="AL10" s="129">
        <f>SUM(M10:R10)</f>
        <v>1696204.02</v>
      </c>
      <c r="AM10" s="125">
        <f>AK10-AL10</f>
        <v>172200.33999999985</v>
      </c>
      <c r="AN10" s="130">
        <f>SUM(W10:AC10)</f>
        <v>5611649.5700000003</v>
      </c>
      <c r="AO10" s="131">
        <f>SUM(AD10:AJ10)</f>
        <v>5616297.9799999995</v>
      </c>
      <c r="AP10" s="125">
        <f t="shared" si="5"/>
        <v>-4648.4099999992177</v>
      </c>
    </row>
    <row r="11" spans="1:42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481762.21</v>
      </c>
      <c r="G11">
        <v>105269.5</v>
      </c>
      <c r="H11">
        <v>194064.27</v>
      </c>
      <c r="J11">
        <v>1512820.51</v>
      </c>
      <c r="K11">
        <v>279125.09000000003</v>
      </c>
      <c r="M11">
        <v>0</v>
      </c>
      <c r="N11">
        <v>16400</v>
      </c>
      <c r="P11">
        <v>514480</v>
      </c>
      <c r="Q11">
        <v>149.53</v>
      </c>
      <c r="U11">
        <v>-186452.63</v>
      </c>
      <c r="V11">
        <v>2241809.08</v>
      </c>
      <c r="X11">
        <v>1867321.08</v>
      </c>
      <c r="Y11">
        <v>141398.03</v>
      </c>
      <c r="Z11">
        <v>451.23</v>
      </c>
      <c r="AB11">
        <v>1043523.9</v>
      </c>
      <c r="AC11">
        <v>208250.22</v>
      </c>
      <c r="AD11">
        <v>1821649.9</v>
      </c>
      <c r="AE11">
        <v>25471.5</v>
      </c>
      <c r="AG11">
        <v>1070329.31</v>
      </c>
      <c r="AH11">
        <v>356838.15</v>
      </c>
      <c r="AK11" s="123">
        <f t="shared" ref="AK11:AK70" si="6">SUM(F11:I11)</f>
        <v>781095.98</v>
      </c>
      <c r="AL11" s="129">
        <f t="shared" ref="AL11:AL70" si="7">SUM(M11:R11)</f>
        <v>531029.53</v>
      </c>
      <c r="AM11" s="125">
        <f t="shared" ref="AM11:AM70" si="8">AK11-AL11</f>
        <v>250066.44999999995</v>
      </c>
      <c r="AN11" s="130">
        <f t="shared" ref="AN11:AN70" si="9">SUM(W11:AC11)</f>
        <v>3260944.4600000004</v>
      </c>
      <c r="AO11" s="131">
        <f t="shared" ref="AO11:AO70" si="10">SUM(AD11:AJ11)</f>
        <v>3274288.86</v>
      </c>
      <c r="AP11" s="125">
        <f t="shared" si="5"/>
        <v>-13344.399999999441</v>
      </c>
    </row>
    <row r="12" spans="1:42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1223264.6000000001</v>
      </c>
      <c r="G12">
        <v>64279.92</v>
      </c>
      <c r="H12">
        <v>73425.66</v>
      </c>
      <c r="J12">
        <v>626559.01</v>
      </c>
      <c r="K12">
        <v>247948.82</v>
      </c>
      <c r="M12">
        <v>7000</v>
      </c>
      <c r="N12">
        <v>16583.669999999998</v>
      </c>
      <c r="P12">
        <v>728500</v>
      </c>
      <c r="Q12">
        <v>198.17</v>
      </c>
      <c r="U12">
        <v>1241650.97</v>
      </c>
      <c r="V12">
        <v>790481.55</v>
      </c>
      <c r="X12">
        <v>1553442.85</v>
      </c>
      <c r="Z12">
        <v>1258.56</v>
      </c>
      <c r="AB12">
        <v>1806134.1</v>
      </c>
      <c r="AC12">
        <v>158400</v>
      </c>
      <c r="AD12">
        <v>2085991.1</v>
      </c>
      <c r="AE12">
        <v>4000</v>
      </c>
      <c r="AF12">
        <v>11253</v>
      </c>
      <c r="AG12">
        <v>1664840.32</v>
      </c>
      <c r="AH12">
        <v>298967.33</v>
      </c>
      <c r="AJ12">
        <v>3120.11</v>
      </c>
      <c r="AK12" s="123">
        <f t="shared" si="6"/>
        <v>1360970.18</v>
      </c>
      <c r="AL12" s="129">
        <f t="shared" si="7"/>
        <v>752281.84000000008</v>
      </c>
      <c r="AM12" s="125">
        <f t="shared" si="8"/>
        <v>608688.33999999985</v>
      </c>
      <c r="AN12" s="130">
        <f t="shared" si="9"/>
        <v>3519235.5100000002</v>
      </c>
      <c r="AO12" s="131">
        <f t="shared" si="10"/>
        <v>4068171.86</v>
      </c>
      <c r="AP12" s="125">
        <f t="shared" si="5"/>
        <v>-548936.34999999963</v>
      </c>
    </row>
    <row r="13" spans="1:42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971020.17</v>
      </c>
      <c r="G13">
        <v>46052.54</v>
      </c>
      <c r="H13">
        <v>112874.86</v>
      </c>
      <c r="J13">
        <v>104076.98</v>
      </c>
      <c r="K13">
        <v>1111203.45</v>
      </c>
      <c r="M13">
        <v>0</v>
      </c>
      <c r="N13">
        <v>81172.02</v>
      </c>
      <c r="P13">
        <v>20146.22</v>
      </c>
      <c r="Q13">
        <v>69.16</v>
      </c>
      <c r="U13">
        <v>-483532.58</v>
      </c>
      <c r="V13">
        <v>1997230.39</v>
      </c>
      <c r="X13">
        <v>1693533.1</v>
      </c>
      <c r="Y13">
        <v>144000</v>
      </c>
      <c r="Z13">
        <v>1866.29</v>
      </c>
      <c r="AB13">
        <v>1141421.3999999999</v>
      </c>
      <c r="AC13">
        <v>1176299</v>
      </c>
      <c r="AD13">
        <v>1744636.4</v>
      </c>
      <c r="AE13">
        <v>14768</v>
      </c>
      <c r="AG13">
        <v>1296961.08</v>
      </c>
      <c r="AH13">
        <v>370611.52</v>
      </c>
      <c r="AK13" s="123">
        <f t="shared" si="6"/>
        <v>1129947.57</v>
      </c>
      <c r="AL13" s="129">
        <f t="shared" si="7"/>
        <v>101387.40000000001</v>
      </c>
      <c r="AM13" s="125">
        <f t="shared" si="8"/>
        <v>1028560.17</v>
      </c>
      <c r="AN13" s="130">
        <f t="shared" si="9"/>
        <v>4157119.79</v>
      </c>
      <c r="AO13" s="131">
        <f t="shared" si="10"/>
        <v>3426977</v>
      </c>
      <c r="AP13" s="125">
        <f t="shared" si="5"/>
        <v>730142.79</v>
      </c>
    </row>
    <row r="14" spans="1:42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1606487.57</v>
      </c>
      <c r="G14">
        <v>15057.48</v>
      </c>
      <c r="H14">
        <v>50052.03</v>
      </c>
      <c r="I14"/>
      <c r="J14">
        <v>578579.47</v>
      </c>
      <c r="K14">
        <v>401336.01</v>
      </c>
      <c r="L14"/>
      <c r="M14">
        <v>0</v>
      </c>
      <c r="N14">
        <v>34300.120000000003</v>
      </c>
      <c r="O14"/>
      <c r="P14">
        <v>437265.38</v>
      </c>
      <c r="Q14">
        <v>4577.45</v>
      </c>
      <c r="R14"/>
      <c r="S14"/>
      <c r="T14"/>
      <c r="U14">
        <v>-286884.68</v>
      </c>
      <c r="V14">
        <v>2502473.91</v>
      </c>
      <c r="W14"/>
      <c r="X14">
        <v>2609908.2599999998</v>
      </c>
      <c r="Y14">
        <v>49325</v>
      </c>
      <c r="Z14">
        <v>3309.76</v>
      </c>
      <c r="AA14"/>
      <c r="AB14">
        <v>1637376.4</v>
      </c>
      <c r="AC14">
        <v>333567.64</v>
      </c>
      <c r="AD14">
        <v>2762840.4</v>
      </c>
      <c r="AE14">
        <v>14492</v>
      </c>
      <c r="AF14"/>
      <c r="AG14">
        <v>1628129.21</v>
      </c>
      <c r="AH14">
        <v>268245.07</v>
      </c>
      <c r="AI14"/>
      <c r="AJ14"/>
      <c r="AK14" s="123">
        <f t="shared" si="6"/>
        <v>1671597.08</v>
      </c>
      <c r="AL14" s="129">
        <f t="shared" si="7"/>
        <v>476142.95</v>
      </c>
      <c r="AM14" s="125">
        <f t="shared" si="8"/>
        <v>1195454.1300000001</v>
      </c>
      <c r="AN14" s="130">
        <f t="shared" si="9"/>
        <v>4633487.0599999996</v>
      </c>
      <c r="AO14" s="131">
        <f t="shared" si="10"/>
        <v>4673706.68</v>
      </c>
      <c r="AP14" s="125">
        <f t="shared" si="5"/>
        <v>-40219.620000000112</v>
      </c>
    </row>
    <row r="15" spans="1:42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1115117.2</v>
      </c>
      <c r="G15">
        <v>249855.9</v>
      </c>
      <c r="H15">
        <v>125506.99</v>
      </c>
      <c r="J15">
        <v>15</v>
      </c>
      <c r="K15">
        <v>751051.14</v>
      </c>
      <c r="M15">
        <v>6000</v>
      </c>
      <c r="N15">
        <v>22539.17</v>
      </c>
      <c r="P15">
        <v>1191643.99</v>
      </c>
      <c r="Q15">
        <v>22461.53</v>
      </c>
      <c r="U15">
        <v>-1749992.86</v>
      </c>
      <c r="V15">
        <v>2525004.41</v>
      </c>
      <c r="X15">
        <v>2207362.7200000002</v>
      </c>
      <c r="Y15">
        <v>210172.62</v>
      </c>
      <c r="Z15">
        <v>508.47</v>
      </c>
      <c r="AA15">
        <v>10000</v>
      </c>
      <c r="AB15">
        <v>1650286.54</v>
      </c>
      <c r="AC15">
        <v>705660.3</v>
      </c>
      <c r="AD15">
        <v>2427805.54</v>
      </c>
      <c r="AF15">
        <v>9600</v>
      </c>
      <c r="AG15">
        <v>1742323.62</v>
      </c>
      <c r="AH15">
        <v>134171.5</v>
      </c>
      <c r="AJ15">
        <v>246200</v>
      </c>
      <c r="AK15" s="123">
        <f t="shared" si="6"/>
        <v>1490480.0899999999</v>
      </c>
      <c r="AL15" s="129">
        <f t="shared" si="7"/>
        <v>1242644.69</v>
      </c>
      <c r="AM15" s="125">
        <f t="shared" si="8"/>
        <v>247835.39999999991</v>
      </c>
      <c r="AN15" s="130">
        <f t="shared" si="9"/>
        <v>4783990.6500000004</v>
      </c>
      <c r="AO15" s="131">
        <f t="shared" si="10"/>
        <v>4560100.66</v>
      </c>
      <c r="AP15" s="125">
        <f t="shared" si="5"/>
        <v>223889.99000000022</v>
      </c>
    </row>
    <row r="16" spans="1:42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188175.78</v>
      </c>
      <c r="G16">
        <v>93651</v>
      </c>
      <c r="H16">
        <v>242889.05</v>
      </c>
      <c r="J16">
        <v>93467.18</v>
      </c>
      <c r="K16">
        <v>734096.11</v>
      </c>
      <c r="N16">
        <v>83826.28</v>
      </c>
      <c r="P16">
        <v>128957</v>
      </c>
      <c r="Q16">
        <v>8862.2199999999993</v>
      </c>
      <c r="U16">
        <v>-3372820.83</v>
      </c>
      <c r="V16">
        <v>4613167.97</v>
      </c>
      <c r="X16">
        <v>2166681.46</v>
      </c>
      <c r="Y16">
        <v>24000</v>
      </c>
      <c r="Z16">
        <v>96.13</v>
      </c>
      <c r="AB16">
        <v>196107</v>
      </c>
      <c r="AD16">
        <v>810191.25</v>
      </c>
      <c r="AE16">
        <v>25204</v>
      </c>
      <c r="AF16">
        <v>9098</v>
      </c>
      <c r="AG16">
        <v>1520515.08</v>
      </c>
      <c r="AH16">
        <v>131589.78</v>
      </c>
      <c r="AK16" s="123">
        <f t="shared" si="6"/>
        <v>524715.83000000007</v>
      </c>
      <c r="AL16" s="129">
        <f t="shared" si="7"/>
        <v>221645.5</v>
      </c>
      <c r="AM16" s="125">
        <f t="shared" si="8"/>
        <v>303070.33000000007</v>
      </c>
      <c r="AN16" s="130">
        <f t="shared" si="9"/>
        <v>2386884.59</v>
      </c>
      <c r="AO16" s="131">
        <f t="shared" si="10"/>
        <v>2496598.11</v>
      </c>
      <c r="AP16" s="125">
        <f t="shared" si="5"/>
        <v>-109713.52000000002</v>
      </c>
    </row>
    <row r="17" spans="1:42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373993.2</v>
      </c>
      <c r="G17">
        <v>155177.42000000001</v>
      </c>
      <c r="H17">
        <v>242847.96</v>
      </c>
      <c r="J17">
        <v>1288647.52</v>
      </c>
      <c r="K17">
        <v>70253.919999999998</v>
      </c>
      <c r="M17">
        <v>7600</v>
      </c>
      <c r="N17">
        <v>57583.48</v>
      </c>
      <c r="P17">
        <v>39000.559999999998</v>
      </c>
      <c r="Q17">
        <v>2178.0100000000002</v>
      </c>
      <c r="U17">
        <v>-1351893.05</v>
      </c>
      <c r="V17">
        <v>2841083.43</v>
      </c>
      <c r="X17">
        <v>2778552.7</v>
      </c>
      <c r="Y17">
        <v>266313</v>
      </c>
      <c r="Z17">
        <v>730.64</v>
      </c>
      <c r="AC17">
        <v>259144.62</v>
      </c>
      <c r="AD17">
        <v>657347</v>
      </c>
      <c r="AE17">
        <v>3000</v>
      </c>
      <c r="AF17">
        <v>28182</v>
      </c>
      <c r="AG17">
        <v>1963319.62</v>
      </c>
      <c r="AH17">
        <v>116934.75</v>
      </c>
      <c r="AJ17">
        <v>590</v>
      </c>
      <c r="AK17" s="123">
        <f t="shared" si="6"/>
        <v>772018.58</v>
      </c>
      <c r="AL17" s="129">
        <f t="shared" si="7"/>
        <v>106362.05</v>
      </c>
      <c r="AM17" s="125">
        <f t="shared" si="8"/>
        <v>665656.52999999991</v>
      </c>
      <c r="AN17" s="130">
        <f t="shared" si="9"/>
        <v>3304740.9600000004</v>
      </c>
      <c r="AO17" s="131">
        <f t="shared" si="10"/>
        <v>2769373.37</v>
      </c>
      <c r="AP17" s="125">
        <f t="shared" si="5"/>
        <v>535367.59000000032</v>
      </c>
    </row>
    <row r="18" spans="1:42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816071.28</v>
      </c>
      <c r="G18">
        <v>29694</v>
      </c>
      <c r="H18">
        <v>93186.46</v>
      </c>
      <c r="J18">
        <v>3225149.03</v>
      </c>
      <c r="K18">
        <v>305121.09999999998</v>
      </c>
      <c r="M18">
        <v>0</v>
      </c>
      <c r="N18">
        <v>15580</v>
      </c>
      <c r="Q18">
        <v>0</v>
      </c>
      <c r="U18">
        <v>3762865.94</v>
      </c>
      <c r="V18">
        <v>675062.61</v>
      </c>
      <c r="X18">
        <v>1543295.03</v>
      </c>
      <c r="Z18">
        <v>1165.3499999999999</v>
      </c>
      <c r="AB18">
        <v>1351844.8</v>
      </c>
      <c r="AC18">
        <v>215230.34</v>
      </c>
      <c r="AD18">
        <v>1623040.8</v>
      </c>
      <c r="AE18">
        <v>21054</v>
      </c>
      <c r="AF18">
        <v>18716.66</v>
      </c>
      <c r="AG18">
        <v>1130692.25</v>
      </c>
      <c r="AH18">
        <v>302318.49</v>
      </c>
      <c r="AK18" s="123">
        <f t="shared" si="6"/>
        <v>938951.74</v>
      </c>
      <c r="AL18" s="129">
        <f t="shared" si="7"/>
        <v>15580</v>
      </c>
      <c r="AM18" s="125">
        <f t="shared" si="8"/>
        <v>923371.74</v>
      </c>
      <c r="AN18" s="130">
        <f t="shared" si="9"/>
        <v>3111535.52</v>
      </c>
      <c r="AO18" s="131">
        <f t="shared" si="10"/>
        <v>3095822.2</v>
      </c>
      <c r="AP18" s="125">
        <f t="shared" si="5"/>
        <v>15713.319999999832</v>
      </c>
    </row>
    <row r="19" spans="1:42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858973.42</v>
      </c>
      <c r="G19">
        <v>101242.08</v>
      </c>
      <c r="H19">
        <v>59678.23</v>
      </c>
      <c r="J19">
        <v>58178.98</v>
      </c>
      <c r="K19">
        <v>642554.11</v>
      </c>
      <c r="M19">
        <v>0</v>
      </c>
      <c r="N19">
        <v>32182.17</v>
      </c>
      <c r="P19">
        <v>890600</v>
      </c>
      <c r="Q19">
        <v>15586.51</v>
      </c>
      <c r="U19">
        <v>-537999.5</v>
      </c>
      <c r="V19">
        <v>1767990.24</v>
      </c>
      <c r="X19">
        <v>1916153.98</v>
      </c>
      <c r="Z19">
        <v>609.96</v>
      </c>
      <c r="AB19">
        <v>1501777</v>
      </c>
      <c r="AC19">
        <v>291529.05</v>
      </c>
      <c r="AD19">
        <v>2211777</v>
      </c>
      <c r="AE19">
        <v>44750</v>
      </c>
      <c r="AF19">
        <v>9344</v>
      </c>
      <c r="AG19">
        <v>1300046.06</v>
      </c>
      <c r="AH19">
        <v>345685.53</v>
      </c>
      <c r="AJ19">
        <v>246200</v>
      </c>
      <c r="AK19" s="123">
        <f t="shared" si="6"/>
        <v>1019893.73</v>
      </c>
      <c r="AL19" s="129">
        <f t="shared" si="7"/>
        <v>938368.68</v>
      </c>
      <c r="AM19" s="125">
        <f t="shared" si="8"/>
        <v>81525.04999999993</v>
      </c>
      <c r="AN19" s="130">
        <f t="shared" si="9"/>
        <v>3710069.9899999998</v>
      </c>
      <c r="AO19" s="131">
        <f t="shared" si="10"/>
        <v>4157802.59</v>
      </c>
      <c r="AP19" s="125">
        <f t="shared" si="5"/>
        <v>-447732.60000000009</v>
      </c>
    </row>
    <row r="20" spans="1:42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495407.21</v>
      </c>
      <c r="G20">
        <v>161980.96</v>
      </c>
      <c r="H20">
        <v>389822.79</v>
      </c>
      <c r="J20">
        <v>3115335.72</v>
      </c>
      <c r="K20">
        <v>530882.12</v>
      </c>
      <c r="N20">
        <v>79230</v>
      </c>
      <c r="P20">
        <v>477900</v>
      </c>
      <c r="Q20">
        <v>16414.82</v>
      </c>
      <c r="U20">
        <v>3124751.82</v>
      </c>
      <c r="V20">
        <v>938360.62</v>
      </c>
      <c r="X20">
        <v>2306765.2999999998</v>
      </c>
      <c r="Y20">
        <v>34100</v>
      </c>
      <c r="Z20">
        <v>322.12</v>
      </c>
      <c r="AB20">
        <v>2608573.6</v>
      </c>
      <c r="AC20">
        <v>147295</v>
      </c>
      <c r="AD20">
        <v>3262785.6</v>
      </c>
      <c r="AE20">
        <v>2299.3200000000002</v>
      </c>
      <c r="AF20">
        <v>40596</v>
      </c>
      <c r="AG20">
        <v>950981.01</v>
      </c>
      <c r="AH20">
        <v>753622.55</v>
      </c>
      <c r="AJ20">
        <v>30000</v>
      </c>
      <c r="AK20" s="123">
        <f t="shared" si="6"/>
        <v>1047210.96</v>
      </c>
      <c r="AL20" s="129">
        <f t="shared" si="7"/>
        <v>573544.81999999995</v>
      </c>
      <c r="AM20" s="125">
        <f t="shared" si="8"/>
        <v>473666.14</v>
      </c>
      <c r="AN20" s="130">
        <f t="shared" si="9"/>
        <v>5097056.0199999996</v>
      </c>
      <c r="AO20" s="131">
        <f t="shared" si="10"/>
        <v>5040284.4799999995</v>
      </c>
      <c r="AP20" s="125">
        <f t="shared" si="5"/>
        <v>56771.540000000037</v>
      </c>
    </row>
    <row r="21" spans="1:42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109974.95</v>
      </c>
      <c r="G21">
        <v>66054.649999999994</v>
      </c>
      <c r="H21">
        <v>70062.240000000005</v>
      </c>
      <c r="J21">
        <v>119502.35</v>
      </c>
      <c r="K21">
        <v>527332.06000000006</v>
      </c>
      <c r="M21">
        <v>0</v>
      </c>
      <c r="N21">
        <v>8200</v>
      </c>
      <c r="P21">
        <v>224840</v>
      </c>
      <c r="Q21">
        <v>3902.78</v>
      </c>
      <c r="U21">
        <v>-811226.39</v>
      </c>
      <c r="V21">
        <v>1277028.24</v>
      </c>
      <c r="X21">
        <v>1948637.95</v>
      </c>
      <c r="Y21">
        <v>168100</v>
      </c>
      <c r="Z21">
        <v>551.64</v>
      </c>
      <c r="AB21">
        <v>1675814.8</v>
      </c>
      <c r="AC21">
        <v>350889.07</v>
      </c>
      <c r="AD21">
        <v>2365678.7999999998</v>
      </c>
      <c r="AE21">
        <v>3000</v>
      </c>
      <c r="AF21">
        <v>19870</v>
      </c>
      <c r="AG21">
        <v>1400597.19</v>
      </c>
      <c r="AH21">
        <v>164665.85</v>
      </c>
      <c r="AK21" s="123">
        <f t="shared" si="6"/>
        <v>246091.83999999997</v>
      </c>
      <c r="AL21" s="129">
        <f t="shared" si="7"/>
        <v>236942.78</v>
      </c>
      <c r="AM21" s="125">
        <f t="shared" si="8"/>
        <v>9149.0599999999686</v>
      </c>
      <c r="AN21" s="130">
        <f t="shared" si="9"/>
        <v>4143993.4600000004</v>
      </c>
      <c r="AO21" s="131">
        <f t="shared" si="10"/>
        <v>3953811.84</v>
      </c>
      <c r="AP21" s="125">
        <f t="shared" si="5"/>
        <v>190181.62000000058</v>
      </c>
    </row>
    <row r="22" spans="1:42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780341.96</v>
      </c>
      <c r="G22">
        <v>123724.6</v>
      </c>
      <c r="H22">
        <v>146601.06</v>
      </c>
      <c r="J22">
        <v>693827.43</v>
      </c>
      <c r="K22">
        <v>666601.41</v>
      </c>
      <c r="N22">
        <v>51520</v>
      </c>
      <c r="P22">
        <v>222200</v>
      </c>
      <c r="Q22">
        <v>2034.06</v>
      </c>
      <c r="U22">
        <v>677799.18</v>
      </c>
      <c r="V22">
        <v>1741975.93</v>
      </c>
      <c r="X22">
        <v>1581600.64</v>
      </c>
      <c r="Z22">
        <v>1022.99</v>
      </c>
      <c r="AB22">
        <v>1721400.3200000001</v>
      </c>
      <c r="AC22">
        <v>602127.42000000004</v>
      </c>
      <c r="AD22">
        <v>2032034.32</v>
      </c>
      <c r="AE22">
        <v>8686</v>
      </c>
      <c r="AF22">
        <v>19836</v>
      </c>
      <c r="AG22">
        <v>1690300.09</v>
      </c>
      <c r="AH22">
        <v>389727.67</v>
      </c>
      <c r="AJ22">
        <v>50000</v>
      </c>
      <c r="AK22" s="123">
        <f t="shared" si="6"/>
        <v>1050667.6199999999</v>
      </c>
      <c r="AL22" s="129">
        <f t="shared" si="7"/>
        <v>275754.06</v>
      </c>
      <c r="AM22" s="125">
        <f t="shared" si="8"/>
        <v>774913.55999999982</v>
      </c>
      <c r="AN22" s="130">
        <f t="shared" si="9"/>
        <v>3906151.37</v>
      </c>
      <c r="AO22" s="131">
        <f t="shared" si="10"/>
        <v>4190584.08</v>
      </c>
      <c r="AP22" s="125">
        <f t="shared" si="5"/>
        <v>-284432.70999999996</v>
      </c>
    </row>
    <row r="23" spans="1:42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884026.36</v>
      </c>
      <c r="G23">
        <v>81550.240000000005</v>
      </c>
      <c r="H23">
        <v>147480.37</v>
      </c>
      <c r="J23">
        <v>999266.55</v>
      </c>
      <c r="K23">
        <v>76315.259999999995</v>
      </c>
      <c r="N23">
        <v>20600</v>
      </c>
      <c r="P23">
        <v>604207.02</v>
      </c>
      <c r="Q23">
        <v>1903</v>
      </c>
      <c r="U23">
        <v>-288726.90999999997</v>
      </c>
      <c r="V23">
        <v>2083742</v>
      </c>
      <c r="X23">
        <v>1257818.44</v>
      </c>
      <c r="Z23">
        <v>1085.0899999999999</v>
      </c>
      <c r="AB23">
        <v>855548.3</v>
      </c>
      <c r="AC23">
        <v>57469.27</v>
      </c>
      <c r="AD23">
        <v>1319241.3</v>
      </c>
      <c r="AF23">
        <v>7876</v>
      </c>
      <c r="AG23">
        <v>1010674.11</v>
      </c>
      <c r="AH23">
        <v>67216.02</v>
      </c>
      <c r="AK23" s="123">
        <f t="shared" si="6"/>
        <v>1113056.97</v>
      </c>
      <c r="AL23" s="129">
        <f t="shared" si="7"/>
        <v>626710.02</v>
      </c>
      <c r="AM23" s="125">
        <f t="shared" si="8"/>
        <v>486346.94999999995</v>
      </c>
      <c r="AN23" s="130">
        <f t="shared" si="9"/>
        <v>2171921.1</v>
      </c>
      <c r="AO23" s="131">
        <f t="shared" si="10"/>
        <v>2405007.4300000002</v>
      </c>
      <c r="AP23" s="125">
        <f t="shared" si="5"/>
        <v>-233086.33000000007</v>
      </c>
    </row>
    <row r="24" spans="1:42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813758.42</v>
      </c>
      <c r="G24">
        <v>0</v>
      </c>
      <c r="H24">
        <v>16588.12</v>
      </c>
      <c r="J24">
        <v>109874.38</v>
      </c>
      <c r="K24">
        <v>449156.41</v>
      </c>
      <c r="N24">
        <v>0</v>
      </c>
      <c r="Q24">
        <v>0</v>
      </c>
      <c r="U24">
        <v>-2019</v>
      </c>
      <c r="V24">
        <v>726098.1</v>
      </c>
      <c r="X24">
        <v>3105428.67</v>
      </c>
      <c r="Z24">
        <v>634.82000000000005</v>
      </c>
      <c r="AB24">
        <v>2298114</v>
      </c>
      <c r="AC24">
        <v>101100</v>
      </c>
      <c r="AD24">
        <v>3051544</v>
      </c>
      <c r="AE24">
        <v>2386.5</v>
      </c>
      <c r="AG24">
        <v>1786048.76</v>
      </c>
      <c r="AK24" s="123">
        <f t="shared" si="6"/>
        <v>830346.54</v>
      </c>
      <c r="AL24" s="129">
        <f t="shared" si="7"/>
        <v>0</v>
      </c>
      <c r="AM24" s="125">
        <f t="shared" si="8"/>
        <v>830346.54</v>
      </c>
      <c r="AN24" s="130">
        <f t="shared" si="9"/>
        <v>5505277.4900000002</v>
      </c>
      <c r="AO24" s="131">
        <f t="shared" si="10"/>
        <v>4839979.26</v>
      </c>
      <c r="AP24" s="125">
        <f t="shared" si="5"/>
        <v>665298.23000000045</v>
      </c>
    </row>
    <row r="25" spans="1:42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1073280.5</v>
      </c>
      <c r="G25">
        <v>0</v>
      </c>
      <c r="H25">
        <v>84224.15</v>
      </c>
      <c r="J25">
        <v>674779.28</v>
      </c>
      <c r="K25">
        <v>946871.22</v>
      </c>
      <c r="Q25">
        <v>17006.79</v>
      </c>
      <c r="U25">
        <v>-1706102.73</v>
      </c>
      <c r="V25">
        <v>5424740</v>
      </c>
      <c r="X25">
        <v>2193047.7200000002</v>
      </c>
      <c r="Z25">
        <v>2267.42</v>
      </c>
      <c r="AB25">
        <v>2422470</v>
      </c>
      <c r="AC25">
        <v>38400</v>
      </c>
      <c r="AD25">
        <v>2407398</v>
      </c>
      <c r="AF25">
        <v>11408</v>
      </c>
      <c r="AG25">
        <v>2278589.4300000002</v>
      </c>
      <c r="AH25">
        <v>912278.62</v>
      </c>
      <c r="AJ25">
        <v>3000</v>
      </c>
      <c r="AK25" s="123">
        <f t="shared" si="6"/>
        <v>1157504.6499999999</v>
      </c>
      <c r="AL25" s="129">
        <f t="shared" si="7"/>
        <v>17006.79</v>
      </c>
      <c r="AM25" s="125">
        <f t="shared" si="8"/>
        <v>1140497.8599999999</v>
      </c>
      <c r="AN25" s="130">
        <f t="shared" si="9"/>
        <v>4656185.1400000006</v>
      </c>
      <c r="AO25" s="131">
        <f t="shared" si="10"/>
        <v>5612674.0499999998</v>
      </c>
      <c r="AP25" s="125">
        <f t="shared" si="5"/>
        <v>-956488.90999999922</v>
      </c>
    </row>
    <row r="26" spans="1:42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1115611.6499999999</v>
      </c>
      <c r="G26">
        <v>581378.59</v>
      </c>
      <c r="H26">
        <v>403395.68</v>
      </c>
      <c r="J26">
        <v>1511213.84</v>
      </c>
      <c r="K26">
        <v>5406245.0300000003</v>
      </c>
      <c r="M26">
        <v>-24800</v>
      </c>
      <c r="P26">
        <v>594231.35</v>
      </c>
      <c r="Q26">
        <v>2559.06</v>
      </c>
      <c r="U26">
        <v>4967944.58</v>
      </c>
      <c r="V26">
        <v>3679856.46</v>
      </c>
      <c r="X26">
        <v>1439804.84</v>
      </c>
      <c r="Z26">
        <v>779.26</v>
      </c>
      <c r="AD26">
        <v>284599</v>
      </c>
      <c r="AG26">
        <v>1342654.08</v>
      </c>
      <c r="AH26">
        <v>15277.68</v>
      </c>
      <c r="AK26" s="123">
        <f t="shared" si="6"/>
        <v>2100385.92</v>
      </c>
      <c r="AL26" s="129">
        <f t="shared" si="7"/>
        <v>571990.41</v>
      </c>
      <c r="AM26" s="125">
        <f t="shared" si="8"/>
        <v>1528395.5099999998</v>
      </c>
      <c r="AN26" s="130">
        <f t="shared" si="9"/>
        <v>1440584.1</v>
      </c>
      <c r="AO26" s="131">
        <f t="shared" si="10"/>
        <v>1642530.76</v>
      </c>
      <c r="AP26" s="125">
        <f t="shared" si="5"/>
        <v>-201946.65999999992</v>
      </c>
    </row>
    <row r="27" spans="1:42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790876.2</v>
      </c>
      <c r="G27">
        <v>281738.95</v>
      </c>
      <c r="H27">
        <v>6350.79</v>
      </c>
      <c r="J27">
        <v>726892.5</v>
      </c>
      <c r="K27">
        <v>945567.17</v>
      </c>
      <c r="P27">
        <v>576487</v>
      </c>
      <c r="Q27">
        <v>2705</v>
      </c>
      <c r="S27">
        <v>-52200</v>
      </c>
      <c r="U27">
        <v>-981547.47</v>
      </c>
      <c r="V27">
        <v>3263098.4</v>
      </c>
      <c r="X27">
        <v>1900082.4</v>
      </c>
      <c r="Z27">
        <v>1374.68</v>
      </c>
      <c r="AB27">
        <v>1739800</v>
      </c>
      <c r="AC27">
        <v>174144</v>
      </c>
      <c r="AD27">
        <v>2299984</v>
      </c>
      <c r="AE27">
        <v>12438.5</v>
      </c>
      <c r="AG27">
        <v>1380259.9</v>
      </c>
      <c r="AH27">
        <v>179836</v>
      </c>
      <c r="AK27" s="123">
        <f t="shared" si="6"/>
        <v>1078965.94</v>
      </c>
      <c r="AL27" s="129">
        <f t="shared" si="7"/>
        <v>579192</v>
      </c>
      <c r="AM27" s="125">
        <f t="shared" si="8"/>
        <v>499773.93999999994</v>
      </c>
      <c r="AN27" s="130">
        <f t="shared" si="9"/>
        <v>3815401.08</v>
      </c>
      <c r="AO27" s="131">
        <f t="shared" si="10"/>
        <v>3872518.4</v>
      </c>
      <c r="AP27" s="125">
        <f t="shared" si="5"/>
        <v>-57117.319999999832</v>
      </c>
    </row>
    <row r="28" spans="1:42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441744.79</v>
      </c>
      <c r="G28">
        <v>240</v>
      </c>
      <c r="H28">
        <v>207460.08</v>
      </c>
      <c r="J28">
        <v>1573372.7</v>
      </c>
      <c r="K28">
        <v>155097.5</v>
      </c>
      <c r="Q28">
        <v>53770.49</v>
      </c>
      <c r="U28">
        <v>-1055072.8600000001</v>
      </c>
      <c r="V28">
        <v>3122820.6</v>
      </c>
      <c r="X28">
        <v>2121150.35</v>
      </c>
      <c r="Z28">
        <v>219.26</v>
      </c>
      <c r="AB28">
        <v>719840</v>
      </c>
      <c r="AC28">
        <v>216735</v>
      </c>
      <c r="AD28">
        <v>1545849</v>
      </c>
      <c r="AG28">
        <v>967167.89</v>
      </c>
      <c r="AH28">
        <v>288530.88</v>
      </c>
      <c r="AK28" s="123">
        <f t="shared" si="6"/>
        <v>649444.87</v>
      </c>
      <c r="AL28" s="129">
        <f t="shared" si="7"/>
        <v>53770.49</v>
      </c>
      <c r="AM28" s="125">
        <f t="shared" si="8"/>
        <v>595674.38</v>
      </c>
      <c r="AN28" s="130">
        <f t="shared" si="9"/>
        <v>3057944.61</v>
      </c>
      <c r="AO28" s="131">
        <f t="shared" si="10"/>
        <v>2801547.77</v>
      </c>
      <c r="AP28" s="125">
        <f t="shared" si="5"/>
        <v>256396.83999999985</v>
      </c>
    </row>
    <row r="29" spans="1:42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441811.06</v>
      </c>
      <c r="G29">
        <v>0</v>
      </c>
      <c r="H29">
        <v>4388.54</v>
      </c>
      <c r="J29">
        <v>816412.4</v>
      </c>
      <c r="K29">
        <v>1265118.4099999999</v>
      </c>
      <c r="P29">
        <v>268675</v>
      </c>
      <c r="Q29">
        <v>234</v>
      </c>
      <c r="R29">
        <v>3900</v>
      </c>
      <c r="U29">
        <v>406381</v>
      </c>
      <c r="V29">
        <v>1974718.56</v>
      </c>
      <c r="X29">
        <v>1403501.18</v>
      </c>
      <c r="Y29">
        <v>201450</v>
      </c>
      <c r="Z29">
        <v>1071.44</v>
      </c>
      <c r="AB29">
        <v>1176572</v>
      </c>
      <c r="AC29">
        <v>87550</v>
      </c>
      <c r="AD29">
        <v>1805420</v>
      </c>
      <c r="AF29">
        <v>30136</v>
      </c>
      <c r="AG29">
        <v>1044355.14</v>
      </c>
      <c r="AH29">
        <v>103006.93</v>
      </c>
      <c r="AJ29">
        <v>13404.7</v>
      </c>
      <c r="AK29" s="123">
        <f t="shared" si="6"/>
        <v>446199.6</v>
      </c>
      <c r="AL29" s="129">
        <f t="shared" si="7"/>
        <v>272809</v>
      </c>
      <c r="AM29" s="125">
        <f t="shared" si="8"/>
        <v>173390.59999999998</v>
      </c>
      <c r="AN29" s="130">
        <f t="shared" si="9"/>
        <v>2870144.62</v>
      </c>
      <c r="AO29" s="131">
        <f t="shared" si="10"/>
        <v>2996322.7700000005</v>
      </c>
      <c r="AP29" s="125">
        <f t="shared" si="5"/>
        <v>-126178.15000000037</v>
      </c>
    </row>
    <row r="30" spans="1:42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950875.98</v>
      </c>
      <c r="G30">
        <v>28330.55</v>
      </c>
      <c r="H30">
        <v>79066.460000000006</v>
      </c>
      <c r="J30">
        <v>278864.67</v>
      </c>
      <c r="K30">
        <v>498541.78</v>
      </c>
      <c r="P30">
        <v>198770</v>
      </c>
      <c r="Q30">
        <v>28983.43</v>
      </c>
      <c r="U30">
        <v>240</v>
      </c>
      <c r="V30">
        <v>2143445.4500000002</v>
      </c>
      <c r="X30">
        <v>1360023.87</v>
      </c>
      <c r="Z30">
        <v>3604.88</v>
      </c>
      <c r="AB30">
        <v>891480</v>
      </c>
      <c r="AD30">
        <v>1235410</v>
      </c>
      <c r="AE30">
        <v>2100</v>
      </c>
      <c r="AF30">
        <v>14352</v>
      </c>
      <c r="AG30">
        <v>1358435.14</v>
      </c>
      <c r="AH30">
        <v>180571.05</v>
      </c>
      <c r="AK30" s="123">
        <f t="shared" si="6"/>
        <v>1058272.99</v>
      </c>
      <c r="AL30" s="129">
        <f t="shared" si="7"/>
        <v>227753.43</v>
      </c>
      <c r="AM30" s="125">
        <f t="shared" si="8"/>
        <v>830519.56</v>
      </c>
      <c r="AN30" s="130">
        <f t="shared" si="9"/>
        <v>2255108.75</v>
      </c>
      <c r="AO30" s="131">
        <f t="shared" si="10"/>
        <v>2790868.1899999995</v>
      </c>
      <c r="AP30" s="125">
        <f t="shared" si="5"/>
        <v>-535759.43999999948</v>
      </c>
    </row>
    <row r="31" spans="1:42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87141.06</v>
      </c>
      <c r="G31">
        <v>0</v>
      </c>
      <c r="H31">
        <v>3432.41</v>
      </c>
      <c r="I31">
        <v>21469</v>
      </c>
      <c r="J31">
        <v>2</v>
      </c>
      <c r="K31">
        <v>982209.66</v>
      </c>
      <c r="P31">
        <v>415230</v>
      </c>
      <c r="Q31">
        <v>20000</v>
      </c>
      <c r="S31">
        <v>551</v>
      </c>
      <c r="T31">
        <v>91891</v>
      </c>
      <c r="U31">
        <v>-29806754.600000001</v>
      </c>
      <c r="V31">
        <v>30951144.84</v>
      </c>
      <c r="X31">
        <v>1241478.48</v>
      </c>
      <c r="Y31">
        <v>31500</v>
      </c>
      <c r="Z31">
        <v>983.99</v>
      </c>
      <c r="AB31">
        <v>1608090</v>
      </c>
      <c r="AC31">
        <v>604095</v>
      </c>
      <c r="AD31">
        <v>2055911</v>
      </c>
      <c r="AE31">
        <v>628</v>
      </c>
      <c r="AG31">
        <v>1694384.06</v>
      </c>
      <c r="AH31">
        <v>313032.52</v>
      </c>
      <c r="AK31" s="123">
        <f t="shared" si="6"/>
        <v>112042.47</v>
      </c>
      <c r="AL31" s="129">
        <f t="shared" si="7"/>
        <v>435230</v>
      </c>
      <c r="AM31" s="125">
        <f t="shared" si="8"/>
        <v>-323187.53000000003</v>
      </c>
      <c r="AN31" s="130">
        <f t="shared" si="9"/>
        <v>3486147.4699999997</v>
      </c>
      <c r="AO31" s="131">
        <f t="shared" si="10"/>
        <v>4063955.58</v>
      </c>
      <c r="AP31" s="125">
        <f t="shared" si="5"/>
        <v>-577808.11000000034</v>
      </c>
    </row>
    <row r="32" spans="1:42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468623.76</v>
      </c>
      <c r="G32">
        <v>89204</v>
      </c>
      <c r="H32">
        <v>42019</v>
      </c>
      <c r="J32">
        <v>264561</v>
      </c>
      <c r="K32">
        <v>169194</v>
      </c>
      <c r="N32">
        <v>479495</v>
      </c>
      <c r="U32">
        <v>-10727632.57</v>
      </c>
      <c r="V32">
        <v>11903501.289999999</v>
      </c>
      <c r="X32">
        <v>2461854.71</v>
      </c>
      <c r="Z32">
        <v>1474.03</v>
      </c>
      <c r="AB32">
        <v>2049387.8</v>
      </c>
      <c r="AC32">
        <v>900</v>
      </c>
      <c r="AD32">
        <v>2752201.8</v>
      </c>
      <c r="AG32">
        <v>2282191.7000000002</v>
      </c>
      <c r="AH32">
        <v>100985</v>
      </c>
      <c r="AK32" s="123">
        <f t="shared" si="6"/>
        <v>599846.76</v>
      </c>
      <c r="AL32" s="129">
        <f t="shared" si="7"/>
        <v>479495</v>
      </c>
      <c r="AM32" s="125">
        <f t="shared" si="8"/>
        <v>120351.76000000001</v>
      </c>
      <c r="AN32" s="130">
        <f t="shared" si="9"/>
        <v>4513616.54</v>
      </c>
      <c r="AO32" s="131">
        <f t="shared" si="10"/>
        <v>5135378.5</v>
      </c>
      <c r="AP32" s="125">
        <f t="shared" si="5"/>
        <v>-621761.96</v>
      </c>
    </row>
    <row r="33" spans="1:42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207899.1</v>
      </c>
      <c r="G33">
        <v>0</v>
      </c>
      <c r="H33">
        <v>21661.83</v>
      </c>
      <c r="J33">
        <v>2305404.5499999998</v>
      </c>
      <c r="K33">
        <v>228011.01</v>
      </c>
      <c r="U33">
        <v>1211591.46</v>
      </c>
      <c r="V33">
        <v>1748715.06</v>
      </c>
      <c r="X33">
        <v>1370997.68</v>
      </c>
      <c r="Y33">
        <v>297780</v>
      </c>
      <c r="Z33">
        <v>509.19</v>
      </c>
      <c r="AB33">
        <v>154800</v>
      </c>
      <c r="AD33">
        <v>603706</v>
      </c>
      <c r="AE33">
        <v>600</v>
      </c>
      <c r="AG33">
        <v>1236306.43</v>
      </c>
      <c r="AH33">
        <v>153084.47</v>
      </c>
      <c r="AJ33">
        <v>27720</v>
      </c>
      <c r="AK33" s="123">
        <f t="shared" si="6"/>
        <v>229560.93</v>
      </c>
      <c r="AL33" s="129">
        <f t="shared" si="7"/>
        <v>0</v>
      </c>
      <c r="AM33" s="125">
        <f t="shared" si="8"/>
        <v>229560.93</v>
      </c>
      <c r="AN33" s="130">
        <f t="shared" si="9"/>
        <v>1824086.8699999999</v>
      </c>
      <c r="AO33" s="131">
        <f t="shared" si="10"/>
        <v>2021416.9</v>
      </c>
      <c r="AP33" s="125">
        <f t="shared" si="5"/>
        <v>-197330.03000000003</v>
      </c>
    </row>
    <row r="34" spans="1:42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805071.2</v>
      </c>
      <c r="G34">
        <v>212529.35</v>
      </c>
      <c r="H34">
        <v>86633.15</v>
      </c>
      <c r="J34">
        <v>644375.87</v>
      </c>
      <c r="K34">
        <v>1652335.26</v>
      </c>
      <c r="P34">
        <v>712815</v>
      </c>
      <c r="Q34">
        <v>2819</v>
      </c>
      <c r="U34">
        <v>1032275.27</v>
      </c>
      <c r="V34">
        <v>1829621.52</v>
      </c>
      <c r="X34">
        <v>2024964.98</v>
      </c>
      <c r="Z34">
        <v>795.72</v>
      </c>
      <c r="AD34">
        <v>753334</v>
      </c>
      <c r="AF34">
        <v>26319</v>
      </c>
      <c r="AG34">
        <v>1337527.42</v>
      </c>
      <c r="AH34">
        <v>85166.24</v>
      </c>
      <c r="AK34" s="123">
        <f t="shared" si="6"/>
        <v>1104233.7</v>
      </c>
      <c r="AL34" s="129">
        <f t="shared" si="7"/>
        <v>715634</v>
      </c>
      <c r="AM34" s="125">
        <f t="shared" si="8"/>
        <v>388599.69999999995</v>
      </c>
      <c r="AN34" s="130">
        <f t="shared" si="9"/>
        <v>2025760.7</v>
      </c>
      <c r="AO34" s="131">
        <f t="shared" si="10"/>
        <v>2202346.66</v>
      </c>
      <c r="AP34" s="125">
        <f t="shared" si="5"/>
        <v>-176585.9600000002</v>
      </c>
    </row>
    <row r="35" spans="1:42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152586.76</v>
      </c>
      <c r="G35">
        <v>0</v>
      </c>
      <c r="H35">
        <v>4090.45</v>
      </c>
      <c r="J35">
        <v>94374.61</v>
      </c>
      <c r="K35">
        <v>-214375.41</v>
      </c>
      <c r="L35">
        <v>1</v>
      </c>
      <c r="Q35">
        <v>3286</v>
      </c>
      <c r="U35">
        <v>-1803548.6</v>
      </c>
      <c r="V35">
        <v>2563303.2200000002</v>
      </c>
      <c r="X35">
        <v>1356316.21</v>
      </c>
      <c r="Z35">
        <v>727.94</v>
      </c>
      <c r="AB35">
        <v>875720</v>
      </c>
      <c r="AD35">
        <v>1261750</v>
      </c>
      <c r="AF35">
        <v>43548.01</v>
      </c>
      <c r="AG35">
        <v>1161700.6200000001</v>
      </c>
      <c r="AH35">
        <v>492128.73</v>
      </c>
      <c r="AK35" s="123">
        <f t="shared" si="6"/>
        <v>156677.21000000002</v>
      </c>
      <c r="AL35" s="129">
        <f t="shared" si="7"/>
        <v>3286</v>
      </c>
      <c r="AM35" s="125">
        <f t="shared" si="8"/>
        <v>153391.21000000002</v>
      </c>
      <c r="AN35" s="130">
        <f t="shared" si="9"/>
        <v>2232764.15</v>
      </c>
      <c r="AO35" s="131">
        <f t="shared" si="10"/>
        <v>2959127.36</v>
      </c>
      <c r="AP35" s="125">
        <f t="shared" si="5"/>
        <v>-726363.21</v>
      </c>
    </row>
    <row r="36" spans="1:42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556483.22</v>
      </c>
      <c r="G36">
        <v>123094</v>
      </c>
      <c r="H36">
        <v>14860.98</v>
      </c>
      <c r="J36">
        <v>242322.49</v>
      </c>
      <c r="K36">
        <v>322895.76</v>
      </c>
      <c r="M36">
        <v>0</v>
      </c>
      <c r="N36">
        <v>9045.2999999999993</v>
      </c>
      <c r="P36">
        <v>409061</v>
      </c>
      <c r="Q36">
        <v>4368.38</v>
      </c>
      <c r="U36">
        <v>-2544798.17</v>
      </c>
      <c r="V36">
        <v>3551030.77</v>
      </c>
      <c r="X36">
        <v>1743559.89</v>
      </c>
      <c r="Y36">
        <v>92600</v>
      </c>
      <c r="Z36">
        <v>1604.68</v>
      </c>
      <c r="AB36">
        <v>2299078.1</v>
      </c>
      <c r="AC36">
        <v>263221</v>
      </c>
      <c r="AD36">
        <v>3125920.1</v>
      </c>
      <c r="AE36">
        <v>4342.66</v>
      </c>
      <c r="AG36">
        <v>1271268.42</v>
      </c>
      <c r="AH36">
        <v>164478.59</v>
      </c>
      <c r="AJ36">
        <v>3104.73</v>
      </c>
      <c r="AK36" s="123">
        <f t="shared" si="6"/>
        <v>694438.2</v>
      </c>
      <c r="AL36" s="129">
        <f t="shared" si="7"/>
        <v>422474.68</v>
      </c>
      <c r="AM36" s="125">
        <f t="shared" si="8"/>
        <v>271963.51999999996</v>
      </c>
      <c r="AN36" s="130">
        <f t="shared" si="9"/>
        <v>4400063.67</v>
      </c>
      <c r="AO36" s="131">
        <f t="shared" si="10"/>
        <v>4569114.5</v>
      </c>
      <c r="AP36" s="125">
        <f t="shared" si="5"/>
        <v>-169050.83000000007</v>
      </c>
    </row>
    <row r="37" spans="1:42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229617.4</v>
      </c>
      <c r="G37">
        <v>137553.94</v>
      </c>
      <c r="H37">
        <v>9190.7000000000007</v>
      </c>
      <c r="J37">
        <v>97710</v>
      </c>
      <c r="K37">
        <v>21080.48</v>
      </c>
      <c r="M37">
        <v>0</v>
      </c>
      <c r="N37">
        <v>8726.44</v>
      </c>
      <c r="Q37">
        <v>2717.8</v>
      </c>
      <c r="U37">
        <v>-1502937.1</v>
      </c>
      <c r="V37">
        <v>1997207.95</v>
      </c>
      <c r="X37">
        <v>1295906.74</v>
      </c>
      <c r="Z37">
        <v>377.33</v>
      </c>
      <c r="AB37">
        <v>924605.5</v>
      </c>
      <c r="AD37">
        <v>1576145.5</v>
      </c>
      <c r="AE37">
        <v>22694</v>
      </c>
      <c r="AG37">
        <v>548843.31999999995</v>
      </c>
      <c r="AH37">
        <v>80769.320000000007</v>
      </c>
      <c r="AJ37">
        <v>3000</v>
      </c>
      <c r="AK37" s="123">
        <f t="shared" si="6"/>
        <v>376362.04</v>
      </c>
      <c r="AL37" s="129">
        <f t="shared" si="7"/>
        <v>11444.240000000002</v>
      </c>
      <c r="AM37" s="125">
        <f t="shared" si="8"/>
        <v>364917.8</v>
      </c>
      <c r="AN37" s="130">
        <f t="shared" si="9"/>
        <v>2220889.5700000003</v>
      </c>
      <c r="AO37" s="131">
        <f t="shared" si="10"/>
        <v>2231452.1399999997</v>
      </c>
      <c r="AP37" s="125">
        <f t="shared" si="5"/>
        <v>-10562.569999999367</v>
      </c>
    </row>
    <row r="38" spans="1:42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371523.58</v>
      </c>
      <c r="G38">
        <v>129340.79</v>
      </c>
      <c r="H38">
        <v>21659.25</v>
      </c>
      <c r="J38">
        <v>310219.09000000003</v>
      </c>
      <c r="K38">
        <v>40617.32</v>
      </c>
      <c r="M38">
        <v>137940</v>
      </c>
      <c r="N38">
        <v>19602.509999999998</v>
      </c>
      <c r="Q38">
        <v>3059.24</v>
      </c>
      <c r="U38">
        <v>-2505478.84</v>
      </c>
      <c r="V38">
        <v>2854572.07</v>
      </c>
      <c r="X38">
        <v>1667980.38</v>
      </c>
      <c r="Y38">
        <v>3108000</v>
      </c>
      <c r="Z38">
        <v>259.41000000000003</v>
      </c>
      <c r="AB38">
        <v>1615637.42</v>
      </c>
      <c r="AD38">
        <v>2119485.42</v>
      </c>
      <c r="AE38">
        <v>760</v>
      </c>
      <c r="AG38">
        <v>3853806.44</v>
      </c>
      <c r="AH38">
        <v>51160.3</v>
      </c>
      <c r="AJ38">
        <v>3000</v>
      </c>
      <c r="AK38" s="123">
        <f t="shared" si="6"/>
        <v>522523.62</v>
      </c>
      <c r="AL38" s="129">
        <f t="shared" si="7"/>
        <v>160601.75</v>
      </c>
      <c r="AM38" s="125">
        <f t="shared" si="8"/>
        <v>361921.87</v>
      </c>
      <c r="AN38" s="130">
        <f t="shared" si="9"/>
        <v>6391877.21</v>
      </c>
      <c r="AO38" s="131">
        <f t="shared" si="10"/>
        <v>6028212.1599999992</v>
      </c>
      <c r="AP38" s="125">
        <f t="shared" si="5"/>
        <v>363665.05000000075</v>
      </c>
    </row>
    <row r="39" spans="1:42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115594.41</v>
      </c>
      <c r="G39">
        <v>66726.63</v>
      </c>
      <c r="H39">
        <v>28634.92</v>
      </c>
      <c r="J39">
        <v>1096260.6399999999</v>
      </c>
      <c r="K39">
        <v>356233.68</v>
      </c>
      <c r="M39">
        <v>0</v>
      </c>
      <c r="N39">
        <v>13767.6</v>
      </c>
      <c r="P39">
        <v>23128</v>
      </c>
      <c r="Q39">
        <v>1266</v>
      </c>
      <c r="U39">
        <v>510519.17</v>
      </c>
      <c r="V39">
        <v>1440362.48</v>
      </c>
      <c r="X39">
        <v>843752.71</v>
      </c>
      <c r="Y39">
        <v>65640</v>
      </c>
      <c r="Z39">
        <v>555.24</v>
      </c>
      <c r="AB39">
        <v>510900</v>
      </c>
      <c r="AD39">
        <v>786140</v>
      </c>
      <c r="AE39">
        <v>57196</v>
      </c>
      <c r="AG39">
        <v>681200.82</v>
      </c>
      <c r="AH39">
        <v>221904.1</v>
      </c>
      <c r="AK39" s="123">
        <f t="shared" si="6"/>
        <v>210955.96000000002</v>
      </c>
      <c r="AL39" s="129">
        <f t="shared" si="7"/>
        <v>38161.599999999999</v>
      </c>
      <c r="AM39" s="125">
        <f t="shared" si="8"/>
        <v>172794.36000000002</v>
      </c>
      <c r="AN39" s="130">
        <f t="shared" si="9"/>
        <v>1420847.95</v>
      </c>
      <c r="AO39" s="131">
        <f t="shared" si="10"/>
        <v>1746440.92</v>
      </c>
      <c r="AP39" s="125">
        <f t="shared" si="5"/>
        <v>-325592.96999999997</v>
      </c>
    </row>
    <row r="40" spans="1:42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171768.01</v>
      </c>
      <c r="G40">
        <v>58120.65</v>
      </c>
      <c r="H40">
        <v>9020.48</v>
      </c>
      <c r="J40">
        <v>2106380.94</v>
      </c>
      <c r="K40">
        <v>154435.07</v>
      </c>
      <c r="M40">
        <v>0</v>
      </c>
      <c r="N40">
        <v>12505</v>
      </c>
      <c r="P40">
        <v>10670</v>
      </c>
      <c r="Q40">
        <v>1849.59</v>
      </c>
      <c r="U40">
        <v>2326224.5699999998</v>
      </c>
      <c r="V40">
        <v>455164.99</v>
      </c>
      <c r="X40">
        <v>909173.56</v>
      </c>
      <c r="Y40">
        <v>127650.49</v>
      </c>
      <c r="Z40">
        <v>579.94000000000005</v>
      </c>
      <c r="AB40">
        <v>722620.5</v>
      </c>
      <c r="AC40">
        <v>66600</v>
      </c>
      <c r="AD40">
        <v>977534.5</v>
      </c>
      <c r="AE40">
        <v>42469</v>
      </c>
      <c r="AG40">
        <v>877790.84</v>
      </c>
      <c r="AH40">
        <v>232519.15</v>
      </c>
      <c r="AJ40">
        <v>3000</v>
      </c>
      <c r="AK40" s="123">
        <f t="shared" si="6"/>
        <v>238909.14</v>
      </c>
      <c r="AL40" s="129">
        <f t="shared" si="7"/>
        <v>25024.59</v>
      </c>
      <c r="AM40" s="125">
        <f t="shared" si="8"/>
        <v>213884.55000000002</v>
      </c>
      <c r="AN40" s="130">
        <f t="shared" si="9"/>
        <v>1826624.49</v>
      </c>
      <c r="AO40" s="131">
        <f t="shared" si="10"/>
        <v>2133313.4899999998</v>
      </c>
      <c r="AP40" s="125">
        <f t="shared" si="5"/>
        <v>-306688.99999999977</v>
      </c>
    </row>
    <row r="41" spans="1:42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178557.36</v>
      </c>
      <c r="G41">
        <v>47066.95</v>
      </c>
      <c r="H41">
        <v>52978.48</v>
      </c>
      <c r="J41">
        <v>137547.03</v>
      </c>
      <c r="K41">
        <v>224398.82</v>
      </c>
      <c r="M41">
        <v>0</v>
      </c>
      <c r="N41">
        <v>11275</v>
      </c>
      <c r="P41">
        <v>113200</v>
      </c>
      <c r="Q41">
        <v>6891.77</v>
      </c>
      <c r="U41">
        <v>-1187567.05</v>
      </c>
      <c r="V41">
        <v>1976836.89</v>
      </c>
      <c r="X41">
        <v>1304019.27</v>
      </c>
      <c r="Y41">
        <v>222294</v>
      </c>
      <c r="Z41">
        <v>656.68</v>
      </c>
      <c r="AB41">
        <v>326937.96000000002</v>
      </c>
      <c r="AC41">
        <v>24588</v>
      </c>
      <c r="AD41">
        <v>645273.96</v>
      </c>
      <c r="AE41">
        <v>12080</v>
      </c>
      <c r="AG41">
        <v>1381958.55</v>
      </c>
      <c r="AH41">
        <v>116071.09</v>
      </c>
      <c r="AJ41">
        <v>3200.28</v>
      </c>
      <c r="AK41" s="123">
        <f t="shared" si="6"/>
        <v>278602.78999999998</v>
      </c>
      <c r="AL41" s="129">
        <f t="shared" si="7"/>
        <v>131366.76999999999</v>
      </c>
      <c r="AM41" s="125">
        <f t="shared" si="8"/>
        <v>147236.01999999999</v>
      </c>
      <c r="AN41" s="130">
        <f t="shared" si="9"/>
        <v>1878495.91</v>
      </c>
      <c r="AO41" s="131">
        <f t="shared" si="10"/>
        <v>2158583.88</v>
      </c>
      <c r="AP41" s="125">
        <f t="shared" si="5"/>
        <v>-280087.96999999997</v>
      </c>
    </row>
    <row r="42" spans="1:42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452841.28</v>
      </c>
      <c r="G42">
        <v>217624.92</v>
      </c>
      <c r="H42">
        <v>146746.99</v>
      </c>
      <c r="J42">
        <v>373834.36</v>
      </c>
      <c r="K42">
        <v>115420.92</v>
      </c>
      <c r="M42">
        <v>0</v>
      </c>
      <c r="N42">
        <v>18121.16</v>
      </c>
      <c r="P42">
        <v>392552.4</v>
      </c>
      <c r="Q42">
        <v>2204.8200000000002</v>
      </c>
      <c r="U42">
        <v>-822626.51</v>
      </c>
      <c r="V42">
        <v>1732965.71</v>
      </c>
      <c r="X42">
        <v>1672981.05</v>
      </c>
      <c r="Y42">
        <v>410290</v>
      </c>
      <c r="Z42">
        <v>1337.04</v>
      </c>
      <c r="AB42">
        <v>1187119</v>
      </c>
      <c r="AD42">
        <v>1583978</v>
      </c>
      <c r="AE42">
        <v>49517.440000000002</v>
      </c>
      <c r="AG42">
        <v>1515990.35</v>
      </c>
      <c r="AH42">
        <v>123990.41</v>
      </c>
      <c r="AJ42">
        <v>15000</v>
      </c>
      <c r="AK42" s="123">
        <f t="shared" si="6"/>
        <v>817213.19000000006</v>
      </c>
      <c r="AL42" s="129">
        <f t="shared" si="7"/>
        <v>412878.38</v>
      </c>
      <c r="AM42" s="125">
        <f t="shared" si="8"/>
        <v>404334.81000000006</v>
      </c>
      <c r="AN42" s="130">
        <f t="shared" si="9"/>
        <v>3271727.09</v>
      </c>
      <c r="AO42" s="131">
        <f t="shared" si="10"/>
        <v>3288476.2</v>
      </c>
      <c r="AP42" s="125">
        <f t="shared" si="5"/>
        <v>-16749.110000000335</v>
      </c>
    </row>
    <row r="43" spans="1:42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190297.43</v>
      </c>
      <c r="G43">
        <v>80763.73</v>
      </c>
      <c r="H43">
        <v>87347.08</v>
      </c>
      <c r="J43">
        <v>741.03</v>
      </c>
      <c r="K43">
        <v>20929.45</v>
      </c>
      <c r="M43">
        <v>2500</v>
      </c>
      <c r="N43">
        <v>16435.48</v>
      </c>
      <c r="P43">
        <v>120400</v>
      </c>
      <c r="Q43">
        <v>3656.69</v>
      </c>
      <c r="U43">
        <v>-1707780.22</v>
      </c>
      <c r="V43">
        <v>2083523.09</v>
      </c>
      <c r="X43">
        <v>1145484.3700000001</v>
      </c>
      <c r="Y43">
        <v>49600</v>
      </c>
      <c r="Z43">
        <v>570.5</v>
      </c>
      <c r="AB43">
        <v>954848.55</v>
      </c>
      <c r="AC43">
        <v>84384</v>
      </c>
      <c r="AD43">
        <v>1303099.55</v>
      </c>
      <c r="AE43">
        <v>51120.5</v>
      </c>
      <c r="AG43">
        <v>864451.07</v>
      </c>
      <c r="AH43">
        <v>145872.62</v>
      </c>
      <c r="AJ43">
        <v>9000</v>
      </c>
      <c r="AK43" s="123">
        <f t="shared" si="6"/>
        <v>358408.24</v>
      </c>
      <c r="AL43" s="129">
        <f t="shared" si="7"/>
        <v>142992.17000000001</v>
      </c>
      <c r="AM43" s="125">
        <f t="shared" si="8"/>
        <v>215416.06999999998</v>
      </c>
      <c r="AN43" s="130">
        <f t="shared" si="9"/>
        <v>2234887.42</v>
      </c>
      <c r="AO43" s="131">
        <f t="shared" si="10"/>
        <v>2373543.7400000002</v>
      </c>
      <c r="AP43" s="125">
        <f t="shared" si="5"/>
        <v>-138656.3200000003</v>
      </c>
    </row>
    <row r="44" spans="1:42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500753.86</v>
      </c>
      <c r="G44">
        <v>39436</v>
      </c>
      <c r="H44">
        <v>49215.74</v>
      </c>
      <c r="J44">
        <v>4104573.6</v>
      </c>
      <c r="K44">
        <v>374024.13</v>
      </c>
      <c r="M44">
        <v>16056</v>
      </c>
      <c r="N44">
        <v>12994.76</v>
      </c>
      <c r="P44">
        <v>207360</v>
      </c>
      <c r="Q44">
        <v>2947.25</v>
      </c>
      <c r="U44">
        <v>4677039.91</v>
      </c>
      <c r="V44">
        <v>664987.81999999995</v>
      </c>
      <c r="X44">
        <v>1121504.1100000001</v>
      </c>
      <c r="Y44">
        <v>164540</v>
      </c>
      <c r="Z44">
        <v>1304.54</v>
      </c>
      <c r="AB44">
        <v>1227798</v>
      </c>
      <c r="AC44">
        <v>83424.2</v>
      </c>
      <c r="AD44">
        <v>1835518</v>
      </c>
      <c r="AE44">
        <v>11460</v>
      </c>
      <c r="AF44">
        <v>9235</v>
      </c>
      <c r="AG44">
        <v>833506.49</v>
      </c>
      <c r="AH44">
        <v>413233.77</v>
      </c>
      <c r="AJ44">
        <v>9000</v>
      </c>
      <c r="AK44" s="123">
        <f t="shared" si="6"/>
        <v>589405.6</v>
      </c>
      <c r="AL44" s="129">
        <f t="shared" si="7"/>
        <v>239358.01</v>
      </c>
      <c r="AM44" s="125">
        <f t="shared" si="8"/>
        <v>350047.58999999997</v>
      </c>
      <c r="AN44" s="130">
        <f t="shared" si="9"/>
        <v>2598570.8500000006</v>
      </c>
      <c r="AO44" s="131">
        <f t="shared" si="10"/>
        <v>3111953.2600000002</v>
      </c>
      <c r="AP44" s="125">
        <f t="shared" si="5"/>
        <v>-513382.40999999968</v>
      </c>
    </row>
    <row r="45" spans="1:42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161069.01</v>
      </c>
      <c r="G45">
        <v>349710.38</v>
      </c>
      <c r="H45">
        <v>23478.69</v>
      </c>
      <c r="J45">
        <v>497774.1</v>
      </c>
      <c r="K45">
        <v>12811.81</v>
      </c>
      <c r="M45">
        <v>4000</v>
      </c>
      <c r="N45">
        <v>23308.080000000002</v>
      </c>
      <c r="P45">
        <v>103400</v>
      </c>
      <c r="Q45">
        <v>10373.43</v>
      </c>
      <c r="U45">
        <v>-562535.6</v>
      </c>
      <c r="V45">
        <v>1500565.11</v>
      </c>
      <c r="X45">
        <v>1528923.32</v>
      </c>
      <c r="Y45">
        <v>239815</v>
      </c>
      <c r="Z45">
        <v>164.56</v>
      </c>
      <c r="AB45">
        <v>1016367.4</v>
      </c>
      <c r="AD45">
        <v>1725000.4</v>
      </c>
      <c r="AE45">
        <v>37640</v>
      </c>
      <c r="AG45">
        <v>951668.93</v>
      </c>
      <c r="AH45">
        <v>105227.98</v>
      </c>
      <c r="AK45" s="123">
        <f t="shared" si="6"/>
        <v>534258.07999999996</v>
      </c>
      <c r="AL45" s="129">
        <f t="shared" si="7"/>
        <v>141081.51</v>
      </c>
      <c r="AM45" s="125">
        <f t="shared" si="8"/>
        <v>393176.56999999995</v>
      </c>
      <c r="AN45" s="130">
        <f t="shared" si="9"/>
        <v>2785270.2800000003</v>
      </c>
      <c r="AO45" s="131">
        <f t="shared" si="10"/>
        <v>2819537.31</v>
      </c>
      <c r="AP45" s="125">
        <f t="shared" si="5"/>
        <v>-34267.029999999795</v>
      </c>
    </row>
    <row r="46" spans="1:42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349110.41</v>
      </c>
      <c r="G46">
        <v>5425.3</v>
      </c>
      <c r="H46">
        <v>11121.04</v>
      </c>
      <c r="J46">
        <v>4</v>
      </c>
      <c r="K46">
        <v>7591.68</v>
      </c>
      <c r="M46">
        <v>0</v>
      </c>
      <c r="N46">
        <v>18415.740000000002</v>
      </c>
      <c r="P46">
        <v>67200</v>
      </c>
      <c r="Q46">
        <v>3596</v>
      </c>
      <c r="U46">
        <v>-2039952.45</v>
      </c>
      <c r="V46">
        <v>2280594.58</v>
      </c>
      <c r="X46">
        <v>1502355.97</v>
      </c>
      <c r="AB46">
        <v>1578334.61</v>
      </c>
      <c r="AD46">
        <v>2365254.61</v>
      </c>
      <c r="AE46">
        <v>38338.61</v>
      </c>
      <c r="AG46">
        <v>611447.42000000004</v>
      </c>
      <c r="AH46">
        <v>13251.38</v>
      </c>
      <c r="AJ46">
        <v>9000</v>
      </c>
      <c r="AK46" s="123">
        <f t="shared" si="6"/>
        <v>365656.74999999994</v>
      </c>
      <c r="AL46" s="129">
        <f t="shared" si="7"/>
        <v>89211.74</v>
      </c>
      <c r="AM46" s="125">
        <f t="shared" si="8"/>
        <v>276445.00999999995</v>
      </c>
      <c r="AN46" s="130">
        <f t="shared" si="9"/>
        <v>3080690.58</v>
      </c>
      <c r="AO46" s="131">
        <f t="shared" si="10"/>
        <v>3037292.0199999996</v>
      </c>
      <c r="AP46" s="125">
        <f t="shared" si="5"/>
        <v>43398.560000000522</v>
      </c>
    </row>
    <row r="47" spans="1:42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259120.72</v>
      </c>
      <c r="G47">
        <v>175231.18</v>
      </c>
      <c r="H47">
        <v>255514.5</v>
      </c>
      <c r="J47">
        <v>5681302.1200000001</v>
      </c>
      <c r="K47">
        <v>2116940.9300000002</v>
      </c>
      <c r="M47">
        <v>0</v>
      </c>
      <c r="N47">
        <v>0</v>
      </c>
      <c r="P47">
        <v>166000</v>
      </c>
      <c r="Q47">
        <v>4024.5</v>
      </c>
      <c r="T47">
        <v>-1180012.6599999999</v>
      </c>
      <c r="U47">
        <v>10778898.210000001</v>
      </c>
      <c r="V47">
        <v>2114009</v>
      </c>
      <c r="X47">
        <v>1818982.61</v>
      </c>
      <c r="Z47">
        <v>694.59</v>
      </c>
      <c r="AB47">
        <v>591277.28</v>
      </c>
      <c r="AC47">
        <v>368300</v>
      </c>
      <c r="AD47">
        <v>1137718.28</v>
      </c>
      <c r="AG47">
        <v>1476578.33</v>
      </c>
      <c r="AH47">
        <v>3559767.47</v>
      </c>
      <c r="AK47" s="123">
        <f t="shared" si="6"/>
        <v>689866.4</v>
      </c>
      <c r="AL47" s="129">
        <f t="shared" si="7"/>
        <v>170024.5</v>
      </c>
      <c r="AM47" s="125">
        <f t="shared" si="8"/>
        <v>519841.9</v>
      </c>
      <c r="AN47" s="130">
        <f t="shared" si="9"/>
        <v>2779254.4800000004</v>
      </c>
      <c r="AO47" s="131">
        <f t="shared" si="10"/>
        <v>6174064.0800000001</v>
      </c>
      <c r="AP47" s="125">
        <f t="shared" si="5"/>
        <v>-3394809.5999999996</v>
      </c>
    </row>
    <row r="48" spans="1:42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321439.28999999998</v>
      </c>
      <c r="G48">
        <v>39695.89</v>
      </c>
      <c r="H48">
        <v>34899.120000000003</v>
      </c>
      <c r="J48">
        <v>3169581.39</v>
      </c>
      <c r="K48">
        <v>-150736.76</v>
      </c>
      <c r="N48">
        <v>5479.88</v>
      </c>
      <c r="P48">
        <v>15800</v>
      </c>
      <c r="Q48">
        <v>3277.23</v>
      </c>
      <c r="U48">
        <v>2021486.18</v>
      </c>
      <c r="V48">
        <v>1646714.98</v>
      </c>
      <c r="X48">
        <v>1284057.29</v>
      </c>
      <c r="Y48">
        <v>142770</v>
      </c>
      <c r="Z48">
        <v>581.41</v>
      </c>
      <c r="AB48">
        <v>727193.4</v>
      </c>
      <c r="AD48">
        <v>1212998.2</v>
      </c>
      <c r="AF48">
        <v>98477.88</v>
      </c>
      <c r="AG48">
        <v>971008.14</v>
      </c>
      <c r="AH48">
        <v>149997.22</v>
      </c>
      <c r="AK48" s="123">
        <f t="shared" si="6"/>
        <v>396034.3</v>
      </c>
      <c r="AL48" s="129">
        <f t="shared" si="7"/>
        <v>24557.11</v>
      </c>
      <c r="AM48" s="125">
        <f t="shared" si="8"/>
        <v>371477.19</v>
      </c>
      <c r="AN48" s="130">
        <f t="shared" si="9"/>
        <v>2154602.1</v>
      </c>
      <c r="AO48" s="131">
        <f t="shared" si="10"/>
        <v>2432481.4400000004</v>
      </c>
      <c r="AP48" s="125">
        <f t="shared" si="5"/>
        <v>-277879.34000000032</v>
      </c>
    </row>
    <row r="49" spans="1:42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303171.59999999998</v>
      </c>
      <c r="G49">
        <v>6307.53</v>
      </c>
      <c r="H49">
        <v>198858.99</v>
      </c>
      <c r="J49">
        <v>997560.91</v>
      </c>
      <c r="K49">
        <v>315362.26</v>
      </c>
      <c r="L49">
        <v>0</v>
      </c>
      <c r="M49">
        <v>0</v>
      </c>
      <c r="N49">
        <v>0</v>
      </c>
      <c r="P49">
        <v>54600</v>
      </c>
      <c r="Q49">
        <v>3398.07</v>
      </c>
      <c r="T49">
        <v>-1471096.19</v>
      </c>
      <c r="U49">
        <v>1360238.26</v>
      </c>
      <c r="V49">
        <v>2273364.33</v>
      </c>
      <c r="X49">
        <v>784028.08</v>
      </c>
      <c r="Z49">
        <v>1225.33</v>
      </c>
      <c r="AB49">
        <v>921490.7</v>
      </c>
      <c r="AC49">
        <v>278632</v>
      </c>
      <c r="AD49">
        <v>1232042.7</v>
      </c>
      <c r="AE49">
        <v>3000</v>
      </c>
      <c r="AF49">
        <v>19768</v>
      </c>
      <c r="AG49">
        <v>626125.9</v>
      </c>
      <c r="AH49">
        <v>503682.69</v>
      </c>
      <c r="AK49" s="123">
        <f t="shared" si="6"/>
        <v>508338.12</v>
      </c>
      <c r="AL49" s="129">
        <f t="shared" si="7"/>
        <v>57998.07</v>
      </c>
      <c r="AM49" s="125">
        <f t="shared" si="8"/>
        <v>450340.05</v>
      </c>
      <c r="AN49" s="130">
        <f t="shared" si="9"/>
        <v>1985376.1099999999</v>
      </c>
      <c r="AO49" s="131">
        <f t="shared" si="10"/>
        <v>2384619.29</v>
      </c>
      <c r="AP49" s="125">
        <f t="shared" si="5"/>
        <v>-399243.18000000017</v>
      </c>
    </row>
    <row r="50" spans="1:42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936028.19</v>
      </c>
      <c r="G50">
        <v>0</v>
      </c>
      <c r="H50">
        <v>233.68</v>
      </c>
      <c r="J50">
        <v>21645.82</v>
      </c>
      <c r="K50">
        <v>660008.28</v>
      </c>
      <c r="M50">
        <v>0</v>
      </c>
      <c r="N50">
        <v>0</v>
      </c>
      <c r="P50">
        <v>499204</v>
      </c>
      <c r="Q50">
        <v>2204</v>
      </c>
      <c r="S50">
        <v>118000</v>
      </c>
      <c r="U50">
        <v>-776111.91</v>
      </c>
      <c r="V50">
        <v>2191305.25</v>
      </c>
      <c r="X50">
        <v>1538635.12</v>
      </c>
      <c r="Y50">
        <v>130000</v>
      </c>
      <c r="Z50">
        <v>2209.87</v>
      </c>
      <c r="AB50">
        <v>1575248.83</v>
      </c>
      <c r="AD50">
        <v>1865533.83</v>
      </c>
      <c r="AE50">
        <v>27576</v>
      </c>
      <c r="AG50">
        <v>1655095.54</v>
      </c>
      <c r="AH50">
        <v>114573.82</v>
      </c>
      <c r="AK50" s="123">
        <f t="shared" si="6"/>
        <v>936261.87</v>
      </c>
      <c r="AL50" s="129">
        <f t="shared" si="7"/>
        <v>501408</v>
      </c>
      <c r="AM50" s="125">
        <f t="shared" si="8"/>
        <v>434853.87</v>
      </c>
      <c r="AN50" s="130">
        <f t="shared" si="9"/>
        <v>3246093.8200000003</v>
      </c>
      <c r="AO50" s="131">
        <f t="shared" si="10"/>
        <v>3662779.19</v>
      </c>
      <c r="AP50" s="125">
        <f t="shared" si="5"/>
        <v>-416685.36999999965</v>
      </c>
    </row>
    <row r="51" spans="1:42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688805.84</v>
      </c>
      <c r="G51">
        <v>53000</v>
      </c>
      <c r="H51">
        <v>18956.45</v>
      </c>
      <c r="J51">
        <v>948865.4</v>
      </c>
      <c r="K51">
        <v>1264842.83</v>
      </c>
      <c r="M51">
        <v>0</v>
      </c>
      <c r="N51">
        <v>0</v>
      </c>
      <c r="P51">
        <v>53000</v>
      </c>
      <c r="Q51">
        <v>84628</v>
      </c>
      <c r="U51">
        <v>4055504.82</v>
      </c>
      <c r="V51">
        <v>2281491.52</v>
      </c>
      <c r="X51">
        <v>2741579.01</v>
      </c>
      <c r="Y51">
        <v>32700</v>
      </c>
      <c r="Z51">
        <v>7837.33</v>
      </c>
      <c r="AB51">
        <v>3515634.6</v>
      </c>
      <c r="AD51">
        <v>4118734.6</v>
      </c>
      <c r="AE51">
        <v>187352</v>
      </c>
      <c r="AG51">
        <v>5205592.95</v>
      </c>
      <c r="AH51">
        <v>86225.21</v>
      </c>
      <c r="AI51">
        <v>200000</v>
      </c>
      <c r="AK51" s="123">
        <f t="shared" si="6"/>
        <v>760762.28999999992</v>
      </c>
      <c r="AL51" s="129">
        <f t="shared" si="7"/>
        <v>137628</v>
      </c>
      <c r="AM51" s="125">
        <f t="shared" si="8"/>
        <v>623134.28999999992</v>
      </c>
      <c r="AN51" s="130">
        <f t="shared" si="9"/>
        <v>6297750.9399999995</v>
      </c>
      <c r="AO51" s="131">
        <f t="shared" si="10"/>
        <v>9797904.7600000016</v>
      </c>
      <c r="AP51" s="125">
        <f t="shared" si="5"/>
        <v>-3500153.8200000022</v>
      </c>
    </row>
    <row r="52" spans="1:42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386903.34</v>
      </c>
      <c r="G52">
        <v>0</v>
      </c>
      <c r="H52">
        <v>27095.99</v>
      </c>
      <c r="J52">
        <v>6847.1</v>
      </c>
      <c r="K52">
        <v>1698195.38</v>
      </c>
      <c r="M52">
        <v>0</v>
      </c>
      <c r="N52">
        <v>0</v>
      </c>
      <c r="Q52">
        <v>8794.33</v>
      </c>
      <c r="U52">
        <v>-703508.32</v>
      </c>
      <c r="V52">
        <v>2647377.69</v>
      </c>
      <c r="X52">
        <v>2164588.59</v>
      </c>
      <c r="Z52">
        <v>552.78</v>
      </c>
      <c r="AB52">
        <v>1798712</v>
      </c>
      <c r="AD52">
        <v>2082133</v>
      </c>
      <c r="AE52">
        <v>58086</v>
      </c>
      <c r="AG52">
        <v>1588234.45</v>
      </c>
      <c r="AH52">
        <v>69021.81</v>
      </c>
      <c r="AK52" s="123">
        <f t="shared" si="6"/>
        <v>413999.33</v>
      </c>
      <c r="AL52" s="129">
        <f t="shared" si="7"/>
        <v>8794.33</v>
      </c>
      <c r="AM52" s="125">
        <f t="shared" si="8"/>
        <v>405205</v>
      </c>
      <c r="AN52" s="130">
        <f t="shared" si="9"/>
        <v>3963853.3699999996</v>
      </c>
      <c r="AO52" s="131">
        <f t="shared" si="10"/>
        <v>3797475.2600000002</v>
      </c>
      <c r="AP52" s="125">
        <f t="shared" si="5"/>
        <v>166378.1099999994</v>
      </c>
    </row>
    <row r="53" spans="1:42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1597945.53</v>
      </c>
      <c r="G53">
        <v>9384</v>
      </c>
      <c r="H53">
        <v>41653.64</v>
      </c>
      <c r="J53">
        <v>14</v>
      </c>
      <c r="K53">
        <v>275668.86</v>
      </c>
      <c r="M53">
        <v>0</v>
      </c>
      <c r="N53">
        <v>0</v>
      </c>
      <c r="O53">
        <v>299520</v>
      </c>
      <c r="Q53">
        <v>9548.4</v>
      </c>
      <c r="U53">
        <v>-3696860.91</v>
      </c>
      <c r="V53">
        <v>4706462.17</v>
      </c>
      <c r="X53">
        <v>2827312.93</v>
      </c>
      <c r="Z53">
        <v>2428.5700000000002</v>
      </c>
      <c r="AB53">
        <v>1822618.55</v>
      </c>
      <c r="AD53">
        <v>2466233.5499999998</v>
      </c>
      <c r="AE53">
        <v>10000</v>
      </c>
      <c r="AG53">
        <v>1536232.42</v>
      </c>
      <c r="AH53">
        <v>33897.71</v>
      </c>
      <c r="AK53" s="123">
        <f t="shared" si="6"/>
        <v>1648983.17</v>
      </c>
      <c r="AL53" s="129">
        <f t="shared" si="7"/>
        <v>309068.40000000002</v>
      </c>
      <c r="AM53" s="125">
        <f t="shared" si="8"/>
        <v>1339914.77</v>
      </c>
      <c r="AN53" s="130">
        <f t="shared" si="9"/>
        <v>4652360.05</v>
      </c>
      <c r="AO53" s="131">
        <f t="shared" si="10"/>
        <v>4046363.6799999997</v>
      </c>
      <c r="AP53" s="125">
        <f t="shared" si="5"/>
        <v>605996.37000000011</v>
      </c>
    </row>
    <row r="54" spans="1:42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1115533.23</v>
      </c>
      <c r="G54">
        <v>85345</v>
      </c>
      <c r="H54">
        <v>35328.33</v>
      </c>
      <c r="I54"/>
      <c r="J54">
        <v>1747633.47</v>
      </c>
      <c r="K54">
        <v>1326361.5900000001</v>
      </c>
      <c r="L54"/>
      <c r="M54">
        <v>0</v>
      </c>
      <c r="N54">
        <v>251020.84</v>
      </c>
      <c r="O54"/>
      <c r="P54">
        <v>303999</v>
      </c>
      <c r="Q54">
        <v>4714.17</v>
      </c>
      <c r="R54"/>
      <c r="S54"/>
      <c r="T54"/>
      <c r="U54">
        <v>2926277.7</v>
      </c>
      <c r="V54">
        <v>954921</v>
      </c>
      <c r="W54"/>
      <c r="X54">
        <v>2657975.2599999998</v>
      </c>
      <c r="Y54"/>
      <c r="Z54">
        <v>681.63</v>
      </c>
      <c r="AA54"/>
      <c r="AB54">
        <v>961966.66</v>
      </c>
      <c r="AC54"/>
      <c r="AD54">
        <v>1572624.66</v>
      </c>
      <c r="AE54"/>
      <c r="AF54">
        <v>31214</v>
      </c>
      <c r="AG54">
        <v>1579877.32</v>
      </c>
      <c r="AH54">
        <v>517638.66</v>
      </c>
      <c r="AI54">
        <v>50000</v>
      </c>
      <c r="AJ54"/>
      <c r="AK54" s="123">
        <f t="shared" si="6"/>
        <v>1236206.56</v>
      </c>
      <c r="AL54" s="129">
        <f t="shared" si="7"/>
        <v>559734.01</v>
      </c>
      <c r="AM54" s="125">
        <f t="shared" si="8"/>
        <v>676472.55</v>
      </c>
      <c r="AN54" s="130">
        <f t="shared" si="9"/>
        <v>3620623.55</v>
      </c>
      <c r="AO54" s="131">
        <f t="shared" si="10"/>
        <v>3751354.64</v>
      </c>
      <c r="AP54" s="176">
        <f t="shared" si="5"/>
        <v>-130731.09000000032</v>
      </c>
    </row>
    <row r="55" spans="1:42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1466586.68</v>
      </c>
      <c r="G55">
        <v>86230</v>
      </c>
      <c r="H55">
        <v>51783.14</v>
      </c>
      <c r="I55"/>
      <c r="J55">
        <v>1187219.3400000001</v>
      </c>
      <c r="K55">
        <v>432990.12</v>
      </c>
      <c r="L55"/>
      <c r="M55">
        <v>0</v>
      </c>
      <c r="N55">
        <v>11470.1</v>
      </c>
      <c r="O55"/>
      <c r="P55">
        <v>733844.65</v>
      </c>
      <c r="Q55">
        <v>4274</v>
      </c>
      <c r="R55">
        <v>4962</v>
      </c>
      <c r="S55"/>
      <c r="T55"/>
      <c r="U55">
        <v>-119364.67</v>
      </c>
      <c r="V55">
        <v>2528782.23</v>
      </c>
      <c r="W55"/>
      <c r="X55">
        <v>2820774.38</v>
      </c>
      <c r="Y55">
        <v>61400</v>
      </c>
      <c r="Z55">
        <v>919.77</v>
      </c>
      <c r="AA55"/>
      <c r="AB55">
        <v>1307064.5</v>
      </c>
      <c r="AC55">
        <v>1500</v>
      </c>
      <c r="AD55">
        <v>1715079.5</v>
      </c>
      <c r="AE55"/>
      <c r="AF55">
        <v>16034</v>
      </c>
      <c r="AG55">
        <v>2163043.9500000002</v>
      </c>
      <c r="AH55">
        <v>224743.23</v>
      </c>
      <c r="AI55"/>
      <c r="AJ55">
        <v>11917</v>
      </c>
      <c r="AK55" s="123">
        <f t="shared" si="6"/>
        <v>1604599.8199999998</v>
      </c>
      <c r="AL55" s="129">
        <f t="shared" si="7"/>
        <v>754550.75</v>
      </c>
      <c r="AM55" s="125">
        <f t="shared" si="8"/>
        <v>850049.06999999983</v>
      </c>
      <c r="AN55" s="130">
        <f t="shared" si="9"/>
        <v>4191658.65</v>
      </c>
      <c r="AO55" s="131">
        <f t="shared" si="10"/>
        <v>4130817.68</v>
      </c>
      <c r="AP55" s="176">
        <f t="shared" si="5"/>
        <v>60840.969999999739</v>
      </c>
    </row>
    <row r="56" spans="1:42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555589.31999999995</v>
      </c>
      <c r="G56">
        <v>50944</v>
      </c>
      <c r="H56">
        <v>17895.98</v>
      </c>
      <c r="I56"/>
      <c r="J56">
        <v>661884.23</v>
      </c>
      <c r="K56">
        <v>297379.42</v>
      </c>
      <c r="L56"/>
      <c r="M56">
        <v>0</v>
      </c>
      <c r="N56">
        <v>9712</v>
      </c>
      <c r="O56"/>
      <c r="P56">
        <v>82500</v>
      </c>
      <c r="Q56">
        <v>2573</v>
      </c>
      <c r="R56"/>
      <c r="S56"/>
      <c r="T56"/>
      <c r="U56">
        <v>-805084.88</v>
      </c>
      <c r="V56">
        <v>2500517.0699999998</v>
      </c>
      <c r="W56"/>
      <c r="X56">
        <v>1118299.51</v>
      </c>
      <c r="Y56"/>
      <c r="Z56">
        <v>1346.53</v>
      </c>
      <c r="AA56"/>
      <c r="AB56">
        <v>2324889.4500000002</v>
      </c>
      <c r="AC56"/>
      <c r="AD56">
        <v>2466187.4500000002</v>
      </c>
      <c r="AE56">
        <v>1220</v>
      </c>
      <c r="AF56">
        <v>15512</v>
      </c>
      <c r="AG56">
        <v>996786.61</v>
      </c>
      <c r="AH56">
        <v>165987.66</v>
      </c>
      <c r="AI56"/>
      <c r="AJ56">
        <v>5366.01</v>
      </c>
      <c r="AK56" s="123">
        <f t="shared" si="6"/>
        <v>624429.29999999993</v>
      </c>
      <c r="AL56" s="129">
        <f t="shared" si="7"/>
        <v>94785</v>
      </c>
      <c r="AM56" s="125">
        <f t="shared" si="8"/>
        <v>529644.29999999993</v>
      </c>
      <c r="AN56" s="130">
        <f t="shared" si="9"/>
        <v>3444535.49</v>
      </c>
      <c r="AO56" s="131">
        <f t="shared" si="10"/>
        <v>3651059.73</v>
      </c>
      <c r="AP56" s="176">
        <f t="shared" si="5"/>
        <v>-206524.23999999976</v>
      </c>
    </row>
    <row r="57" spans="1:42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465915.96</v>
      </c>
      <c r="G57">
        <v>18675</v>
      </c>
      <c r="H57">
        <v>348978.48</v>
      </c>
      <c r="I57"/>
      <c r="J57">
        <v>300862.03000000003</v>
      </c>
      <c r="K57">
        <v>189246.45</v>
      </c>
      <c r="L57"/>
      <c r="M57">
        <v>5000</v>
      </c>
      <c r="N57">
        <v>31500</v>
      </c>
      <c r="O57"/>
      <c r="P57"/>
      <c r="Q57">
        <v>0</v>
      </c>
      <c r="R57"/>
      <c r="S57"/>
      <c r="T57"/>
      <c r="U57">
        <v>-756392.83</v>
      </c>
      <c r="V57">
        <v>1946573.94</v>
      </c>
      <c r="W57"/>
      <c r="X57">
        <v>805870.63</v>
      </c>
      <c r="Y57">
        <v>267230</v>
      </c>
      <c r="Z57">
        <v>1297.2</v>
      </c>
      <c r="AA57"/>
      <c r="AB57">
        <v>1396705.5</v>
      </c>
      <c r="AC57">
        <v>1401831.84</v>
      </c>
      <c r="AD57">
        <v>1877316.76</v>
      </c>
      <c r="AE57">
        <v>24320</v>
      </c>
      <c r="AF57">
        <v>58638</v>
      </c>
      <c r="AG57">
        <v>1526104.72</v>
      </c>
      <c r="AH57">
        <v>289558.88</v>
      </c>
      <c r="AI57"/>
      <c r="AJ57"/>
      <c r="AK57" s="123">
        <f t="shared" si="6"/>
        <v>833569.44</v>
      </c>
      <c r="AL57" s="129">
        <f t="shared" si="7"/>
        <v>36500</v>
      </c>
      <c r="AM57" s="125">
        <f t="shared" si="8"/>
        <v>797069.44</v>
      </c>
      <c r="AN57" s="130">
        <f t="shared" si="9"/>
        <v>3872935.17</v>
      </c>
      <c r="AO57" s="131">
        <f t="shared" si="10"/>
        <v>3775938.36</v>
      </c>
      <c r="AP57" s="176">
        <f t="shared" si="5"/>
        <v>96996.810000000056</v>
      </c>
    </row>
    <row r="58" spans="1:42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528009.91</v>
      </c>
      <c r="G58">
        <v>15674</v>
      </c>
      <c r="H58">
        <v>113874.77</v>
      </c>
      <c r="I58"/>
      <c r="J58">
        <v>2651693.4300000002</v>
      </c>
      <c r="K58">
        <v>331914.51</v>
      </c>
      <c r="L58"/>
      <c r="M58">
        <v>0</v>
      </c>
      <c r="N58">
        <v>13254</v>
      </c>
      <c r="O58"/>
      <c r="P58">
        <v>377600</v>
      </c>
      <c r="Q58">
        <v>528.21</v>
      </c>
      <c r="R58"/>
      <c r="S58"/>
      <c r="T58"/>
      <c r="U58">
        <v>2709159.94</v>
      </c>
      <c r="V58">
        <v>980950.37</v>
      </c>
      <c r="W58"/>
      <c r="X58">
        <v>1108046.67</v>
      </c>
      <c r="Y58">
        <v>216000</v>
      </c>
      <c r="Z58">
        <v>798.07</v>
      </c>
      <c r="AA58"/>
      <c r="AB58">
        <v>1633980.45</v>
      </c>
      <c r="AC58"/>
      <c r="AD58">
        <v>1761689.45</v>
      </c>
      <c r="AE58"/>
      <c r="AF58">
        <v>50303</v>
      </c>
      <c r="AG58">
        <v>1281455.8799999999</v>
      </c>
      <c r="AH58">
        <v>304456.21999999997</v>
      </c>
      <c r="AI58"/>
      <c r="AJ58">
        <v>1246.54</v>
      </c>
      <c r="AK58" s="123">
        <f t="shared" si="6"/>
        <v>657558.68000000005</v>
      </c>
      <c r="AL58" s="129">
        <f t="shared" si="7"/>
        <v>391382.21</v>
      </c>
      <c r="AM58" s="125">
        <f t="shared" si="8"/>
        <v>266176.47000000003</v>
      </c>
      <c r="AN58" s="130">
        <f t="shared" si="9"/>
        <v>2958825.19</v>
      </c>
      <c r="AO58" s="131">
        <f t="shared" si="10"/>
        <v>3399151.09</v>
      </c>
      <c r="AP58" s="176">
        <f t="shared" si="5"/>
        <v>-440325.89999999991</v>
      </c>
    </row>
    <row r="59" spans="1:42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269902.03999999998</v>
      </c>
      <c r="G59">
        <v>21606</v>
      </c>
      <c r="H59">
        <v>10517.75</v>
      </c>
      <c r="I59"/>
      <c r="J59">
        <v>467127.26</v>
      </c>
      <c r="K59">
        <v>125766.85</v>
      </c>
      <c r="L59"/>
      <c r="M59">
        <v>0</v>
      </c>
      <c r="N59">
        <v>8524.2999999999993</v>
      </c>
      <c r="O59"/>
      <c r="P59">
        <v>49500</v>
      </c>
      <c r="Q59">
        <v>72</v>
      </c>
      <c r="R59"/>
      <c r="S59"/>
      <c r="T59"/>
      <c r="U59">
        <v>-955110.23</v>
      </c>
      <c r="V59">
        <v>1692734</v>
      </c>
      <c r="W59"/>
      <c r="X59">
        <v>899687.16</v>
      </c>
      <c r="Y59"/>
      <c r="Z59">
        <v>270.62</v>
      </c>
      <c r="AA59"/>
      <c r="AB59">
        <v>651683.42000000004</v>
      </c>
      <c r="AC59">
        <v>1500</v>
      </c>
      <c r="AD59">
        <v>810193.42</v>
      </c>
      <c r="AE59"/>
      <c r="AF59">
        <v>2500</v>
      </c>
      <c r="AG59">
        <v>458783.13</v>
      </c>
      <c r="AH59">
        <v>182309.82</v>
      </c>
      <c r="AI59"/>
      <c r="AJ59">
        <v>155</v>
      </c>
      <c r="AK59" s="123">
        <f t="shared" si="6"/>
        <v>302025.78999999998</v>
      </c>
      <c r="AL59" s="129">
        <f t="shared" si="7"/>
        <v>58096.3</v>
      </c>
      <c r="AM59" s="125">
        <f t="shared" si="8"/>
        <v>243929.49</v>
      </c>
      <c r="AN59" s="130">
        <f t="shared" si="9"/>
        <v>1553141.2000000002</v>
      </c>
      <c r="AO59" s="131">
        <f t="shared" si="10"/>
        <v>1453941.37</v>
      </c>
      <c r="AP59" s="176">
        <f t="shared" si="5"/>
        <v>99199.830000000075</v>
      </c>
    </row>
    <row r="60" spans="1:42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625836.43999999994</v>
      </c>
      <c r="G60">
        <v>72125</v>
      </c>
      <c r="H60">
        <v>13024.15</v>
      </c>
      <c r="I60"/>
      <c r="J60">
        <v>244015.59</v>
      </c>
      <c r="K60">
        <v>-414000.68</v>
      </c>
      <c r="L60"/>
      <c r="M60">
        <v>0</v>
      </c>
      <c r="N60">
        <v>34000</v>
      </c>
      <c r="O60"/>
      <c r="P60">
        <v>515880</v>
      </c>
      <c r="Q60">
        <v>621.53</v>
      </c>
      <c r="R60"/>
      <c r="S60"/>
      <c r="T60"/>
      <c r="U60">
        <v>-1591850.87</v>
      </c>
      <c r="V60">
        <v>2210713.7999999998</v>
      </c>
      <c r="W60"/>
      <c r="X60">
        <v>1559936.75</v>
      </c>
      <c r="Y60">
        <v>2000</v>
      </c>
      <c r="Z60">
        <v>671.22</v>
      </c>
      <c r="AA60"/>
      <c r="AB60">
        <v>1143980.8999999999</v>
      </c>
      <c r="AC60">
        <v>107600</v>
      </c>
      <c r="AD60">
        <v>1714942.9</v>
      </c>
      <c r="AE60">
        <v>18240</v>
      </c>
      <c r="AF60">
        <v>10968</v>
      </c>
      <c r="AG60">
        <v>1054210.8700000001</v>
      </c>
      <c r="AH60">
        <v>575866.06000000006</v>
      </c>
      <c r="AI60"/>
      <c r="AJ60">
        <v>68325</v>
      </c>
      <c r="AK60" s="123">
        <f t="shared" si="6"/>
        <v>710985.59</v>
      </c>
      <c r="AL60" s="129">
        <f t="shared" si="7"/>
        <v>550501.53</v>
      </c>
      <c r="AM60" s="125">
        <f t="shared" si="8"/>
        <v>160484.05999999994</v>
      </c>
      <c r="AN60" s="130">
        <f t="shared" si="9"/>
        <v>2814188.87</v>
      </c>
      <c r="AO60" s="131">
        <f t="shared" si="10"/>
        <v>3442552.83</v>
      </c>
      <c r="AP60" s="125">
        <f t="shared" si="5"/>
        <v>-628363.96</v>
      </c>
    </row>
    <row r="61" spans="1:42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1058173.97</v>
      </c>
      <c r="G61">
        <v>75461</v>
      </c>
      <c r="H61">
        <v>66052.88</v>
      </c>
      <c r="J61">
        <v>114322.25</v>
      </c>
      <c r="K61">
        <v>39592.9</v>
      </c>
      <c r="M61">
        <v>0</v>
      </c>
      <c r="N61">
        <v>18435</v>
      </c>
      <c r="P61">
        <v>399561</v>
      </c>
      <c r="Q61">
        <v>2330.08</v>
      </c>
      <c r="U61">
        <v>-796806.89</v>
      </c>
      <c r="V61">
        <v>1549075.07</v>
      </c>
      <c r="X61">
        <v>2439043.2400000002</v>
      </c>
      <c r="Z61">
        <v>559.38</v>
      </c>
      <c r="AB61">
        <v>2308031</v>
      </c>
      <c r="AD61">
        <v>2852505</v>
      </c>
      <c r="AF61">
        <v>20164</v>
      </c>
      <c r="AG61">
        <v>1314948.98</v>
      </c>
      <c r="AH61">
        <v>360927.9</v>
      </c>
      <c r="AJ61">
        <v>18079</v>
      </c>
      <c r="AK61" s="123">
        <f t="shared" si="6"/>
        <v>1199687.8500000001</v>
      </c>
      <c r="AL61" s="129">
        <f t="shared" si="7"/>
        <v>420326.08</v>
      </c>
      <c r="AM61" s="125">
        <f t="shared" si="8"/>
        <v>779361.77</v>
      </c>
      <c r="AN61" s="130">
        <f t="shared" si="9"/>
        <v>4747633.62</v>
      </c>
      <c r="AO61" s="131">
        <f t="shared" si="10"/>
        <v>4566624.88</v>
      </c>
      <c r="AP61" s="125">
        <f t="shared" si="5"/>
        <v>181008.74000000022</v>
      </c>
    </row>
    <row r="62" spans="1:42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531963.21</v>
      </c>
      <c r="G62">
        <v>157895</v>
      </c>
      <c r="H62">
        <v>76232.17</v>
      </c>
      <c r="J62">
        <v>1992557.67</v>
      </c>
      <c r="K62">
        <v>488608.48</v>
      </c>
      <c r="M62">
        <v>32400</v>
      </c>
      <c r="N62">
        <v>81576.710000000006</v>
      </c>
      <c r="P62">
        <v>433600</v>
      </c>
      <c r="Q62">
        <v>48500</v>
      </c>
      <c r="U62">
        <v>-687280.32</v>
      </c>
      <c r="V62">
        <v>3406179.86</v>
      </c>
      <c r="X62">
        <v>3009494.48</v>
      </c>
      <c r="Y62">
        <v>103500</v>
      </c>
      <c r="AB62">
        <v>1928338.31</v>
      </c>
      <c r="AC62">
        <v>19800</v>
      </c>
      <c r="AD62">
        <v>2687191.51</v>
      </c>
      <c r="AE62">
        <v>8536</v>
      </c>
      <c r="AF62">
        <v>9176</v>
      </c>
      <c r="AG62">
        <v>2003925.94</v>
      </c>
      <c r="AH62">
        <v>316778.06</v>
      </c>
      <c r="AJ62">
        <v>103245</v>
      </c>
      <c r="AK62" s="123">
        <f t="shared" si="6"/>
        <v>766090.38</v>
      </c>
      <c r="AL62" s="129">
        <f t="shared" si="7"/>
        <v>596076.71</v>
      </c>
      <c r="AM62" s="125">
        <f t="shared" si="8"/>
        <v>170013.67000000004</v>
      </c>
      <c r="AN62" s="130">
        <f t="shared" si="9"/>
        <v>5061132.79</v>
      </c>
      <c r="AO62" s="131">
        <f t="shared" si="10"/>
        <v>5128852.5099999988</v>
      </c>
      <c r="AP62" s="125">
        <f t="shared" si="5"/>
        <v>-67719.719999998808</v>
      </c>
    </row>
    <row r="63" spans="1:42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722076.83</v>
      </c>
      <c r="G63">
        <v>26594</v>
      </c>
      <c r="H63">
        <v>47947.360000000001</v>
      </c>
      <c r="J63">
        <v>122465.72</v>
      </c>
      <c r="K63">
        <v>68110.48</v>
      </c>
      <c r="M63">
        <v>0</v>
      </c>
      <c r="N63">
        <v>38610</v>
      </c>
      <c r="P63">
        <v>553960</v>
      </c>
      <c r="Q63">
        <v>29050</v>
      </c>
      <c r="U63">
        <v>-1077429.9099999999</v>
      </c>
      <c r="V63">
        <v>1679166.57</v>
      </c>
      <c r="X63">
        <v>1079252.48</v>
      </c>
      <c r="Y63">
        <v>301260</v>
      </c>
      <c r="Z63">
        <v>754.86</v>
      </c>
      <c r="AB63">
        <v>1459886.4</v>
      </c>
      <c r="AC63">
        <v>305744</v>
      </c>
      <c r="AD63">
        <v>1719802.4</v>
      </c>
      <c r="AE63">
        <v>18200</v>
      </c>
      <c r="AF63">
        <v>11032</v>
      </c>
      <c r="AG63">
        <v>1451772.82</v>
      </c>
      <c r="AH63">
        <v>120546.79</v>
      </c>
      <c r="AJ63">
        <v>61706</v>
      </c>
      <c r="AK63" s="123">
        <f t="shared" si="6"/>
        <v>796618.19</v>
      </c>
      <c r="AL63" s="129">
        <f t="shared" si="7"/>
        <v>621620</v>
      </c>
      <c r="AM63" s="125">
        <f t="shared" si="8"/>
        <v>174998.18999999994</v>
      </c>
      <c r="AN63" s="130">
        <f t="shared" si="9"/>
        <v>3146897.74</v>
      </c>
      <c r="AO63" s="131">
        <f t="shared" si="10"/>
        <v>3383060.01</v>
      </c>
      <c r="AP63" s="125">
        <f t="shared" si="5"/>
        <v>-236162.26999999955</v>
      </c>
    </row>
    <row r="64" spans="1:42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551692.44999999995</v>
      </c>
      <c r="G64">
        <v>73834.149999999994</v>
      </c>
      <c r="H64">
        <v>14507</v>
      </c>
      <c r="J64">
        <v>373009.73</v>
      </c>
      <c r="K64">
        <v>120921.99</v>
      </c>
      <c r="M64">
        <v>1390</v>
      </c>
      <c r="N64">
        <v>49900</v>
      </c>
      <c r="P64">
        <v>0</v>
      </c>
      <c r="Q64">
        <v>0</v>
      </c>
      <c r="U64">
        <v>-682976.62</v>
      </c>
      <c r="V64">
        <v>1290095.46</v>
      </c>
      <c r="X64">
        <v>1530039.92</v>
      </c>
      <c r="Y64">
        <v>180000</v>
      </c>
      <c r="Z64">
        <v>515.84</v>
      </c>
      <c r="AB64">
        <v>2079851.2</v>
      </c>
      <c r="AC64">
        <v>225715</v>
      </c>
      <c r="AD64">
        <v>2306283.2000000002</v>
      </c>
      <c r="AE64">
        <v>10552</v>
      </c>
      <c r="AF64">
        <v>5808</v>
      </c>
      <c r="AG64">
        <v>1158110.1299999999</v>
      </c>
      <c r="AH64">
        <v>59149.15</v>
      </c>
      <c r="AJ64">
        <v>663</v>
      </c>
      <c r="AK64" s="123">
        <f t="shared" si="6"/>
        <v>640033.6</v>
      </c>
      <c r="AL64" s="129">
        <f t="shared" si="7"/>
        <v>51290</v>
      </c>
      <c r="AM64" s="125">
        <f t="shared" si="8"/>
        <v>588743.6</v>
      </c>
      <c r="AN64" s="130">
        <f t="shared" si="9"/>
        <v>4016121.96</v>
      </c>
      <c r="AO64" s="131">
        <f t="shared" si="10"/>
        <v>3540565.48</v>
      </c>
      <c r="AP64" s="125">
        <f t="shared" si="5"/>
        <v>475556.48</v>
      </c>
    </row>
    <row r="65" spans="1:42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828947.47</v>
      </c>
      <c r="G65">
        <v>41388</v>
      </c>
      <c r="H65">
        <v>109981.31</v>
      </c>
      <c r="J65">
        <v>222162.84</v>
      </c>
      <c r="K65">
        <v>613771.31000000006</v>
      </c>
      <c r="M65">
        <v>0</v>
      </c>
      <c r="N65">
        <v>189300</v>
      </c>
      <c r="P65">
        <v>543005</v>
      </c>
      <c r="Q65">
        <v>23150</v>
      </c>
      <c r="U65">
        <v>-954780.52</v>
      </c>
      <c r="V65">
        <v>2056145.55</v>
      </c>
      <c r="X65">
        <v>1941925.1</v>
      </c>
      <c r="Z65">
        <v>395.04</v>
      </c>
      <c r="AB65">
        <v>2090408.83</v>
      </c>
      <c r="AD65">
        <v>2352517.83</v>
      </c>
      <c r="AE65">
        <v>16958</v>
      </c>
      <c r="AF65">
        <v>12832</v>
      </c>
      <c r="AG65">
        <v>1633607.56</v>
      </c>
      <c r="AH65">
        <v>30127.68</v>
      </c>
      <c r="AJ65">
        <v>27255</v>
      </c>
      <c r="AK65" s="123">
        <f t="shared" si="6"/>
        <v>980316.78</v>
      </c>
      <c r="AL65" s="129">
        <f t="shared" si="7"/>
        <v>755455</v>
      </c>
      <c r="AM65" s="125">
        <f t="shared" si="8"/>
        <v>224861.78000000003</v>
      </c>
      <c r="AN65" s="130">
        <f t="shared" si="9"/>
        <v>4032728.97</v>
      </c>
      <c r="AO65" s="131">
        <f t="shared" si="10"/>
        <v>4073298.0700000003</v>
      </c>
      <c r="AP65" s="125">
        <f t="shared" si="5"/>
        <v>-40569.100000000093</v>
      </c>
    </row>
    <row r="66" spans="1:42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1627568.18</v>
      </c>
      <c r="G66">
        <v>86130</v>
      </c>
      <c r="H66">
        <v>92692.04</v>
      </c>
      <c r="J66">
        <v>318251.28999999998</v>
      </c>
      <c r="K66">
        <v>631321.06999999995</v>
      </c>
      <c r="M66">
        <v>12100</v>
      </c>
      <c r="N66">
        <v>38963.279999999999</v>
      </c>
      <c r="P66">
        <v>93075</v>
      </c>
      <c r="Q66">
        <v>56115.8</v>
      </c>
      <c r="U66">
        <v>-138678.89000000001</v>
      </c>
      <c r="V66">
        <v>2912713.08</v>
      </c>
      <c r="X66">
        <v>2389884.64</v>
      </c>
      <c r="Y66">
        <v>210975</v>
      </c>
      <c r="Z66">
        <v>4832.3500000000004</v>
      </c>
      <c r="AB66">
        <v>607050</v>
      </c>
      <c r="AC66">
        <v>2400</v>
      </c>
      <c r="AD66">
        <v>940662</v>
      </c>
      <c r="AE66">
        <v>16360</v>
      </c>
      <c r="AF66">
        <v>1360</v>
      </c>
      <c r="AG66">
        <v>2231088.89</v>
      </c>
      <c r="AH66">
        <v>187650.79</v>
      </c>
      <c r="AI66">
        <v>6000</v>
      </c>
      <c r="AJ66">
        <v>50346</v>
      </c>
      <c r="AK66" s="123">
        <f t="shared" si="6"/>
        <v>1806390.22</v>
      </c>
      <c r="AL66" s="129">
        <f t="shared" si="7"/>
        <v>200254.08000000002</v>
      </c>
      <c r="AM66" s="125">
        <f t="shared" si="8"/>
        <v>1606136.14</v>
      </c>
      <c r="AN66" s="130">
        <f t="shared" si="9"/>
        <v>3215141.99</v>
      </c>
      <c r="AO66" s="131">
        <f t="shared" si="10"/>
        <v>3433467.68</v>
      </c>
      <c r="AP66" s="125">
        <f t="shared" si="5"/>
        <v>-218325.68999999994</v>
      </c>
    </row>
    <row r="67" spans="1:42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671355.35</v>
      </c>
      <c r="G67">
        <v>8804</v>
      </c>
      <c r="H67">
        <v>39782.43</v>
      </c>
      <c r="J67">
        <v>886259.18</v>
      </c>
      <c r="K67">
        <v>589706.37</v>
      </c>
      <c r="M67">
        <v>0</v>
      </c>
      <c r="N67">
        <v>38641.160000000003</v>
      </c>
      <c r="P67">
        <v>158000</v>
      </c>
      <c r="Q67">
        <v>1222.67</v>
      </c>
      <c r="U67">
        <v>505984.49</v>
      </c>
      <c r="V67">
        <v>1364480.05</v>
      </c>
      <c r="W67">
        <v>1758.01</v>
      </c>
      <c r="X67">
        <v>1502864.1</v>
      </c>
      <c r="Y67">
        <v>299610</v>
      </c>
      <c r="AB67">
        <v>619950</v>
      </c>
      <c r="AC67">
        <v>124850</v>
      </c>
      <c r="AD67">
        <v>870155.21</v>
      </c>
      <c r="AE67">
        <v>36244</v>
      </c>
      <c r="AG67">
        <v>1290355.58</v>
      </c>
      <c r="AH67">
        <v>200264.36</v>
      </c>
      <c r="AJ67">
        <v>24434</v>
      </c>
      <c r="AK67" s="123">
        <f t="shared" si="6"/>
        <v>719941.78</v>
      </c>
      <c r="AL67" s="129">
        <f t="shared" si="7"/>
        <v>197863.83000000002</v>
      </c>
      <c r="AM67" s="125">
        <f t="shared" si="8"/>
        <v>522077.95</v>
      </c>
      <c r="AN67" s="130">
        <f t="shared" si="9"/>
        <v>2549032.1100000003</v>
      </c>
      <c r="AO67" s="131">
        <f t="shared" si="10"/>
        <v>2421453.15</v>
      </c>
      <c r="AP67" s="125">
        <f t="shared" si="5"/>
        <v>127578.96000000043</v>
      </c>
    </row>
    <row r="68" spans="1:42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389912.69</v>
      </c>
      <c r="G68">
        <v>3375</v>
      </c>
      <c r="H68">
        <v>14186.4</v>
      </c>
      <c r="J68">
        <v>1383171.97</v>
      </c>
      <c r="K68">
        <v>186381.87</v>
      </c>
      <c r="M68">
        <v>14760</v>
      </c>
      <c r="N68">
        <v>38551.61</v>
      </c>
      <c r="P68">
        <v>76980</v>
      </c>
      <c r="Q68">
        <v>20810.189999999999</v>
      </c>
      <c r="U68">
        <v>-446819.04</v>
      </c>
      <c r="V68">
        <v>2067672.51</v>
      </c>
      <c r="X68">
        <v>1316230.48</v>
      </c>
      <c r="Y68">
        <v>73270</v>
      </c>
      <c r="Z68">
        <v>478.95</v>
      </c>
      <c r="AB68">
        <v>295450</v>
      </c>
      <c r="AC68">
        <v>55200</v>
      </c>
      <c r="AD68">
        <v>414404</v>
      </c>
      <c r="AE68">
        <v>1980</v>
      </c>
      <c r="AF68">
        <v>8340</v>
      </c>
      <c r="AG68">
        <v>963968.48</v>
      </c>
      <c r="AH68">
        <v>131208.29</v>
      </c>
      <c r="AJ68">
        <v>15656</v>
      </c>
      <c r="AK68" s="123">
        <f t="shared" si="6"/>
        <v>407474.09</v>
      </c>
      <c r="AL68" s="129">
        <f t="shared" si="7"/>
        <v>151101.79999999999</v>
      </c>
      <c r="AM68" s="125">
        <f t="shared" si="8"/>
        <v>256372.29000000004</v>
      </c>
      <c r="AN68" s="130">
        <f t="shared" si="9"/>
        <v>1740629.43</v>
      </c>
      <c r="AO68" s="131">
        <f t="shared" si="10"/>
        <v>1535556.77</v>
      </c>
      <c r="AP68" s="125">
        <f t="shared" si="5"/>
        <v>205072.65999999992</v>
      </c>
    </row>
    <row r="69" spans="1:42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596292.98</v>
      </c>
      <c r="G69">
        <v>17057</v>
      </c>
      <c r="H69">
        <v>6805.7</v>
      </c>
      <c r="J69">
        <v>908634.88</v>
      </c>
      <c r="K69">
        <v>241325.33</v>
      </c>
      <c r="M69">
        <v>0</v>
      </c>
      <c r="N69">
        <v>39531.75</v>
      </c>
      <c r="P69">
        <v>159270</v>
      </c>
      <c r="Q69">
        <v>1901.38</v>
      </c>
      <c r="U69">
        <v>-185074.27</v>
      </c>
      <c r="V69">
        <v>2226508.67</v>
      </c>
      <c r="W69">
        <v>1758.21</v>
      </c>
      <c r="X69">
        <v>1572235.52</v>
      </c>
      <c r="Y69">
        <v>269865</v>
      </c>
      <c r="AB69">
        <v>788370</v>
      </c>
      <c r="AC69">
        <v>331644</v>
      </c>
      <c r="AD69">
        <v>1217114</v>
      </c>
      <c r="AE69">
        <v>9569</v>
      </c>
      <c r="AG69">
        <v>1976202.17</v>
      </c>
      <c r="AH69">
        <v>215431.2</v>
      </c>
      <c r="AJ69">
        <v>17578</v>
      </c>
      <c r="AK69" s="123">
        <f t="shared" si="6"/>
        <v>620155.67999999993</v>
      </c>
      <c r="AL69" s="129">
        <f t="shared" si="7"/>
        <v>200703.13</v>
      </c>
      <c r="AM69" s="125">
        <f t="shared" si="8"/>
        <v>419452.54999999993</v>
      </c>
      <c r="AN69" s="130">
        <f t="shared" si="9"/>
        <v>2963872.73</v>
      </c>
      <c r="AO69" s="131">
        <f t="shared" si="10"/>
        <v>3435894.37</v>
      </c>
      <c r="AP69" s="125">
        <f t="shared" si="5"/>
        <v>-472021.64000000013</v>
      </c>
    </row>
    <row r="70" spans="1:42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385905.06</v>
      </c>
      <c r="G70">
        <v>7374</v>
      </c>
      <c r="H70">
        <v>30994.240000000002</v>
      </c>
      <c r="J70">
        <v>510433.56</v>
      </c>
      <c r="K70">
        <v>314889.67</v>
      </c>
      <c r="M70">
        <v>0</v>
      </c>
      <c r="N70">
        <v>39905.949999999997</v>
      </c>
      <c r="P70">
        <v>112014</v>
      </c>
      <c r="Q70">
        <v>13452.37</v>
      </c>
      <c r="U70">
        <v>-842303.08</v>
      </c>
      <c r="V70">
        <v>2114406.96</v>
      </c>
      <c r="W70">
        <v>1037.94</v>
      </c>
      <c r="X70">
        <v>1686380.55</v>
      </c>
      <c r="Y70">
        <v>313190</v>
      </c>
      <c r="AB70">
        <v>633170</v>
      </c>
      <c r="AC70">
        <v>226200</v>
      </c>
      <c r="AD70">
        <v>975937</v>
      </c>
      <c r="AG70">
        <v>1871766.1</v>
      </c>
      <c r="AH70">
        <v>179019.06</v>
      </c>
      <c r="AI70">
        <v>5400</v>
      </c>
      <c r="AJ70">
        <v>15736</v>
      </c>
      <c r="AK70" s="123">
        <f t="shared" si="6"/>
        <v>424273.3</v>
      </c>
      <c r="AL70" s="129">
        <f t="shared" si="7"/>
        <v>165372.32</v>
      </c>
      <c r="AM70" s="125">
        <f t="shared" si="8"/>
        <v>258900.97999999998</v>
      </c>
      <c r="AN70" s="130">
        <f t="shared" si="9"/>
        <v>2859978.49</v>
      </c>
      <c r="AO70" s="131">
        <f t="shared" si="10"/>
        <v>3047858.16</v>
      </c>
      <c r="AP70" s="125">
        <f>AN70-AO70</f>
        <v>-187879.66999999993</v>
      </c>
    </row>
    <row r="71" spans="1:42" ht="24.6" x14ac:dyDescent="0.7">
      <c r="D71" s="82"/>
      <c r="AK71" s="123">
        <f t="shared" ref="AK71" ca="1" si="11">SUM(AK71:AK138)</f>
        <v>0</v>
      </c>
      <c r="AL71" s="129">
        <f>SUM(M71:Q71)</f>
        <v>0</v>
      </c>
      <c r="AM71" s="125">
        <f t="shared" ref="AM71" ca="1" si="12">AK71-AL71</f>
        <v>0</v>
      </c>
      <c r="AN71" s="130">
        <f>SUM(V71:AJ71)</f>
        <v>0</v>
      </c>
      <c r="AO71" s="131" t="e">
        <f>SUM(#REF!)</f>
        <v>#REF!</v>
      </c>
      <c r="AP71" s="125" t="e">
        <f>AN71-AO71</f>
        <v>#REF!</v>
      </c>
    </row>
    <row r="72" spans="1:42" x14ac:dyDescent="0.25">
      <c r="AL72" s="129"/>
      <c r="AN72" s="130"/>
      <c r="AO72" s="131"/>
    </row>
    <row r="73" spans="1:42" x14ac:dyDescent="0.25">
      <c r="AL73" s="129"/>
      <c r="AN73" s="130"/>
      <c r="AO73" s="131"/>
    </row>
    <row r="74" spans="1:42" x14ac:dyDescent="0.25">
      <c r="AL74" s="129"/>
      <c r="AN74" s="130"/>
      <c r="AO74" s="131"/>
    </row>
    <row r="75" spans="1:42" x14ac:dyDescent="0.25">
      <c r="AL75" s="129"/>
      <c r="AN75" s="130"/>
      <c r="AO75" s="131"/>
    </row>
    <row r="76" spans="1:42" x14ac:dyDescent="0.25">
      <c r="AL76" s="129"/>
      <c r="AN76" s="130"/>
      <c r="AO76" s="131"/>
    </row>
    <row r="77" spans="1:42" x14ac:dyDescent="0.25">
      <c r="AL77" s="129"/>
      <c r="AN77" s="130"/>
      <c r="AO77" s="131"/>
    </row>
    <row r="78" spans="1:42" x14ac:dyDescent="0.25">
      <c r="AL78" s="129"/>
      <c r="AN78" s="130"/>
      <c r="AO78" s="131"/>
    </row>
    <row r="79" spans="1:42" x14ac:dyDescent="0.25">
      <c r="AL79" s="129"/>
      <c r="AN79" s="130"/>
      <c r="AO79" s="131"/>
    </row>
    <row r="80" spans="1:42" x14ac:dyDescent="0.25">
      <c r="AL80" s="129"/>
      <c r="AN80" s="130"/>
      <c r="AO80" s="131"/>
    </row>
    <row r="81" spans="38:41" x14ac:dyDescent="0.25">
      <c r="AL81" s="129"/>
      <c r="AN81" s="130"/>
      <c r="AO81" s="131"/>
    </row>
    <row r="82" spans="38:41" x14ac:dyDescent="0.25">
      <c r="AL82" s="129"/>
      <c r="AN82" s="130"/>
      <c r="AO82" s="131"/>
    </row>
    <row r="83" spans="38:41" x14ac:dyDescent="0.25">
      <c r="AL83" s="129"/>
      <c r="AN83" s="130"/>
      <c r="AO83" s="131"/>
    </row>
    <row r="84" spans="38:41" x14ac:dyDescent="0.25">
      <c r="AL84" s="129"/>
      <c r="AN84" s="130"/>
      <c r="AO84" s="131"/>
    </row>
    <row r="85" spans="38:41" x14ac:dyDescent="0.25">
      <c r="AL85" s="129"/>
      <c r="AN85" s="130"/>
      <c r="AO85" s="131"/>
    </row>
    <row r="86" spans="38:41" x14ac:dyDescent="0.25">
      <c r="AL86" s="129"/>
      <c r="AN86" s="130"/>
      <c r="AO86" s="131"/>
    </row>
    <row r="87" spans="38:41" x14ac:dyDescent="0.25">
      <c r="AL87" s="129"/>
      <c r="AN87" s="130"/>
      <c r="AO87" s="131"/>
    </row>
    <row r="88" spans="38:41" x14ac:dyDescent="0.25">
      <c r="AL88" s="129"/>
      <c r="AN88" s="130"/>
      <c r="AO88" s="131"/>
    </row>
    <row r="89" spans="38:41" x14ac:dyDescent="0.25">
      <c r="AL89" s="129"/>
      <c r="AN89" s="130"/>
      <c r="AO89" s="131"/>
    </row>
    <row r="90" spans="38:41" x14ac:dyDescent="0.25">
      <c r="AL90" s="129"/>
      <c r="AN90" s="130"/>
      <c r="AO90" s="131"/>
    </row>
    <row r="91" spans="38:41" x14ac:dyDescent="0.25">
      <c r="AL91" s="129"/>
      <c r="AN91" s="130"/>
      <c r="AO91" s="131"/>
    </row>
    <row r="92" spans="38:41" x14ac:dyDescent="0.25">
      <c r="AL92" s="129"/>
      <c r="AN92" s="130"/>
      <c r="AO92" s="131"/>
    </row>
    <row r="93" spans="38:41" x14ac:dyDescent="0.25">
      <c r="AL93" s="129"/>
      <c r="AN93" s="130"/>
      <c r="AO93" s="131"/>
    </row>
    <row r="94" spans="38:41" x14ac:dyDescent="0.25">
      <c r="AL94" s="129"/>
      <c r="AN94" s="130"/>
      <c r="AO94" s="131"/>
    </row>
    <row r="95" spans="38:41" x14ac:dyDescent="0.25">
      <c r="AL95" s="129"/>
      <c r="AN95" s="130"/>
      <c r="AO95" s="131"/>
    </row>
    <row r="96" spans="38:41" x14ac:dyDescent="0.25">
      <c r="AL96" s="129"/>
      <c r="AN96" s="130"/>
      <c r="AO96" s="131"/>
    </row>
    <row r="97" spans="38:41" x14ac:dyDescent="0.25">
      <c r="AL97" s="129"/>
      <c r="AN97" s="130"/>
      <c r="AO97" s="131"/>
    </row>
    <row r="98" spans="38:41" x14ac:dyDescent="0.25">
      <c r="AL98" s="129"/>
      <c r="AN98" s="130"/>
      <c r="AO98" s="131"/>
    </row>
    <row r="99" spans="38:41" x14ac:dyDescent="0.25">
      <c r="AL99" s="129"/>
      <c r="AN99" s="130"/>
      <c r="AO99" s="131"/>
    </row>
    <row r="100" spans="38:41" x14ac:dyDescent="0.25">
      <c r="AL100" s="129"/>
      <c r="AN100" s="130"/>
      <c r="AO100" s="131"/>
    </row>
    <row r="101" spans="38:41" x14ac:dyDescent="0.25">
      <c r="AL101" s="129"/>
      <c r="AN101" s="130"/>
      <c r="AO101" s="131"/>
    </row>
    <row r="102" spans="38:41" x14ac:dyDescent="0.25">
      <c r="AL102" s="129"/>
      <c r="AN102" s="130"/>
      <c r="AO102" s="131"/>
    </row>
    <row r="103" spans="38:41" x14ac:dyDescent="0.25">
      <c r="AL103" s="129"/>
      <c r="AN103" s="130"/>
      <c r="AO103" s="131"/>
    </row>
    <row r="104" spans="38:41" x14ac:dyDescent="0.25">
      <c r="AL104" s="129"/>
      <c r="AN104" s="130"/>
      <c r="AO104" s="131"/>
    </row>
    <row r="105" spans="38:41" x14ac:dyDescent="0.25">
      <c r="AL105" s="129"/>
      <c r="AN105" s="130"/>
      <c r="AO105" s="131"/>
    </row>
    <row r="106" spans="38:41" x14ac:dyDescent="0.25">
      <c r="AL106" s="129"/>
      <c r="AN106" s="130"/>
      <c r="AO106" s="131"/>
    </row>
    <row r="107" spans="38:41" x14ac:dyDescent="0.25">
      <c r="AL107" s="129"/>
      <c r="AN107" s="130"/>
      <c r="AO107" s="131"/>
    </row>
    <row r="108" spans="38:41" x14ac:dyDescent="0.25">
      <c r="AL108" s="129"/>
      <c r="AN108" s="130"/>
      <c r="AO108" s="131"/>
    </row>
    <row r="109" spans="38:41" x14ac:dyDescent="0.25">
      <c r="AL109" s="129"/>
      <c r="AN109" s="130"/>
      <c r="AO109" s="131"/>
    </row>
    <row r="110" spans="38:41" x14ac:dyDescent="0.25">
      <c r="AL110" s="129"/>
      <c r="AN110" s="130"/>
      <c r="AO110" s="131"/>
    </row>
    <row r="111" spans="38:41" x14ac:dyDescent="0.25">
      <c r="AL111" s="129"/>
      <c r="AN111" s="130"/>
      <c r="AO111" s="131"/>
    </row>
    <row r="112" spans="38:41" x14ac:dyDescent="0.25">
      <c r="AL112" s="129"/>
      <c r="AN112" s="130"/>
      <c r="AO112" s="131"/>
    </row>
    <row r="113" spans="38:41" x14ac:dyDescent="0.25">
      <c r="AL113" s="129"/>
      <c r="AN113" s="130"/>
      <c r="AO113" s="131"/>
    </row>
    <row r="114" spans="38:41" x14ac:dyDescent="0.25">
      <c r="AL114" s="129"/>
      <c r="AN114" s="130"/>
      <c r="AO114" s="131"/>
    </row>
    <row r="115" spans="38:41" x14ac:dyDescent="0.25">
      <c r="AL115" s="129"/>
      <c r="AN115" s="130"/>
      <c r="AO115" s="131"/>
    </row>
    <row r="116" spans="38:41" x14ac:dyDescent="0.25">
      <c r="AL116" s="129"/>
      <c r="AN116" s="130"/>
      <c r="AO116" s="131"/>
    </row>
    <row r="117" spans="38:41" x14ac:dyDescent="0.25">
      <c r="AL117" s="129"/>
      <c r="AN117" s="130"/>
      <c r="AO117" s="131"/>
    </row>
    <row r="118" spans="38:41" x14ac:dyDescent="0.25">
      <c r="AL118" s="129"/>
      <c r="AN118" s="130"/>
      <c r="AO118" s="131"/>
    </row>
    <row r="119" spans="38:41" x14ac:dyDescent="0.25">
      <c r="AL119" s="129"/>
      <c r="AN119" s="130"/>
      <c r="AO119" s="131"/>
    </row>
    <row r="120" spans="38:41" x14ac:dyDescent="0.25">
      <c r="AL120" s="129"/>
      <c r="AN120" s="130"/>
      <c r="AO120" s="131"/>
    </row>
    <row r="121" spans="38:41" x14ac:dyDescent="0.25">
      <c r="AL121" s="129"/>
      <c r="AN121" s="130"/>
      <c r="AO121" s="131"/>
    </row>
    <row r="122" spans="38:41" x14ac:dyDescent="0.25">
      <c r="AL122" s="129"/>
      <c r="AN122" s="130"/>
      <c r="AO122" s="131"/>
    </row>
    <row r="123" spans="38:41" x14ac:dyDescent="0.25">
      <c r="AL123" s="129"/>
      <c r="AN123" s="130"/>
      <c r="AO123" s="131"/>
    </row>
    <row r="124" spans="38:41" x14ac:dyDescent="0.25">
      <c r="AL124" s="129"/>
      <c r="AN124" s="130"/>
      <c r="AO124" s="131"/>
    </row>
    <row r="125" spans="38:41" x14ac:dyDescent="0.25">
      <c r="AL125" s="129"/>
      <c r="AN125" s="130"/>
      <c r="AO125" s="131"/>
    </row>
    <row r="126" spans="38:41" x14ac:dyDescent="0.25">
      <c r="AL126" s="129"/>
      <c r="AN126" s="130"/>
      <c r="AO126" s="131"/>
    </row>
    <row r="127" spans="38:41" x14ac:dyDescent="0.25">
      <c r="AL127" s="129"/>
      <c r="AN127" s="130"/>
      <c r="AO127" s="131"/>
    </row>
    <row r="128" spans="38:41" x14ac:dyDescent="0.25">
      <c r="AL128" s="129"/>
      <c r="AN128" s="130"/>
      <c r="AO128" s="131"/>
    </row>
    <row r="129" spans="38:41" x14ac:dyDescent="0.25">
      <c r="AL129" s="129"/>
      <c r="AN129" s="130"/>
      <c r="AO129" s="131"/>
    </row>
    <row r="130" spans="38:41" x14ac:dyDescent="0.25">
      <c r="AL130" s="129"/>
      <c r="AN130" s="130"/>
      <c r="AO130" s="131"/>
    </row>
    <row r="131" spans="38:41" x14ac:dyDescent="0.25">
      <c r="AL131" s="129"/>
      <c r="AN131" s="130"/>
      <c r="AO131" s="131"/>
    </row>
    <row r="132" spans="38:41" x14ac:dyDescent="0.25">
      <c r="AL132" s="129"/>
      <c r="AN132" s="130"/>
      <c r="AO132" s="131"/>
    </row>
    <row r="133" spans="38:41" x14ac:dyDescent="0.25">
      <c r="AL133" s="129"/>
      <c r="AN133" s="130"/>
      <c r="AO133" s="131"/>
    </row>
    <row r="134" spans="38:41" x14ac:dyDescent="0.25">
      <c r="AL134" s="129"/>
      <c r="AN134" s="130"/>
      <c r="AO134" s="131"/>
    </row>
    <row r="135" spans="38:41" x14ac:dyDescent="0.25">
      <c r="AL135" s="129"/>
      <c r="AN135" s="130"/>
      <c r="AO135" s="131"/>
    </row>
    <row r="136" spans="38:41" x14ac:dyDescent="0.25">
      <c r="AL136" s="129"/>
      <c r="AN136" s="130"/>
      <c r="AO136" s="131"/>
    </row>
    <row r="137" spans="38:41" x14ac:dyDescent="0.25">
      <c r="AL137" s="129"/>
      <c r="AN137" s="130"/>
      <c r="AO137" s="131"/>
    </row>
    <row r="138" spans="38:41" x14ac:dyDescent="0.25">
      <c r="AL138" s="129"/>
      <c r="AN138" s="130"/>
      <c r="AO138" s="131"/>
    </row>
    <row r="139" spans="38:41" x14ac:dyDescent="0.25">
      <c r="AL139" s="129"/>
      <c r="AN139" s="130"/>
      <c r="AO139" s="131"/>
    </row>
    <row r="140" spans="38:41" x14ac:dyDescent="0.25">
      <c r="AL140" s="129"/>
      <c r="AN140" s="130"/>
      <c r="AO140" s="131"/>
    </row>
    <row r="141" spans="38:41" x14ac:dyDescent="0.25">
      <c r="AL141" s="129"/>
      <c r="AN141" s="130"/>
      <c r="AO141" s="131"/>
    </row>
    <row r="142" spans="38:41" x14ac:dyDescent="0.25">
      <c r="AL142" s="129"/>
      <c r="AN142" s="130"/>
      <c r="AO142" s="131"/>
    </row>
    <row r="143" spans="38:41" x14ac:dyDescent="0.25">
      <c r="AL143" s="129"/>
      <c r="AN143" s="130"/>
      <c r="AO143" s="131"/>
    </row>
    <row r="144" spans="38:41" x14ac:dyDescent="0.25">
      <c r="AL144" s="129"/>
      <c r="AN144" s="130"/>
      <c r="AO144" s="131"/>
    </row>
    <row r="145" spans="38:41" x14ac:dyDescent="0.25">
      <c r="AL145" s="129"/>
      <c r="AN145" s="130"/>
      <c r="AO145" s="131"/>
    </row>
    <row r="146" spans="38:41" x14ac:dyDescent="0.25">
      <c r="AL146" s="129"/>
      <c r="AN146" s="130"/>
      <c r="AO146" s="131"/>
    </row>
    <row r="147" spans="38:41" x14ac:dyDescent="0.25">
      <c r="AL147" s="129"/>
      <c r="AN147" s="130"/>
      <c r="AO147" s="131"/>
    </row>
    <row r="148" spans="38:41" x14ac:dyDescent="0.25">
      <c r="AL148" s="129"/>
      <c r="AN148" s="130"/>
      <c r="AO148" s="131"/>
    </row>
    <row r="149" spans="38:41" x14ac:dyDescent="0.25">
      <c r="AL149" s="129"/>
      <c r="AN149" s="130"/>
      <c r="AO149" s="131"/>
    </row>
    <row r="150" spans="38:41" x14ac:dyDescent="0.25">
      <c r="AL150" s="129"/>
      <c r="AN150" s="130"/>
      <c r="AO150" s="131"/>
    </row>
    <row r="151" spans="38:41" x14ac:dyDescent="0.25">
      <c r="AL151" s="129"/>
      <c r="AN151" s="130"/>
      <c r="AO151" s="131"/>
    </row>
  </sheetData>
  <autoFilter ref="A1:AP71" xr:uid="{00000000-0001-0000-01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17"/>
  <sheetViews>
    <sheetView topLeftCell="T1" zoomScale="99" zoomScaleNormal="99" workbookViewId="0">
      <selection sqref="A1:AI1048576"/>
    </sheetView>
  </sheetViews>
  <sheetFormatPr defaultRowHeight="13.8" x14ac:dyDescent="0.25"/>
  <cols>
    <col min="1" max="1" width="59.09765625" bestFit="1" customWidth="1"/>
  </cols>
  <sheetData>
    <row r="1" spans="1:35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2670</v>
      </c>
      <c r="G1" t="s">
        <v>2061</v>
      </c>
      <c r="H1" t="s">
        <v>2062</v>
      </c>
      <c r="I1" t="s">
        <v>2063</v>
      </c>
      <c r="J1" t="s">
        <v>2523</v>
      </c>
      <c r="K1" t="s">
        <v>2064</v>
      </c>
      <c r="L1" t="s">
        <v>2065</v>
      </c>
      <c r="M1" t="s">
        <v>2067</v>
      </c>
      <c r="N1" t="s">
        <v>2068</v>
      </c>
      <c r="O1" t="s">
        <v>2108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2109</v>
      </c>
      <c r="W1" t="s">
        <v>2666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2110</v>
      </c>
      <c r="AF1" t="s">
        <v>2111</v>
      </c>
      <c r="AG1" t="s">
        <v>2112</v>
      </c>
      <c r="AH1" t="s">
        <v>2082</v>
      </c>
      <c r="AI1" t="s">
        <v>2668</v>
      </c>
    </row>
    <row r="2" spans="1:35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2671</v>
      </c>
      <c r="G2" t="s">
        <v>2088</v>
      </c>
      <c r="H2" t="s">
        <v>2089</v>
      </c>
      <c r="I2" t="s">
        <v>2090</v>
      </c>
      <c r="J2" t="s">
        <v>2525</v>
      </c>
      <c r="K2" t="s">
        <v>2091</v>
      </c>
      <c r="L2" t="s">
        <v>2092</v>
      </c>
      <c r="M2" t="s">
        <v>2094</v>
      </c>
      <c r="N2" t="s">
        <v>2095</v>
      </c>
      <c r="O2" t="s">
        <v>2113</v>
      </c>
      <c r="P2" t="s">
        <v>2096</v>
      </c>
      <c r="Q2" t="s">
        <v>2663</v>
      </c>
      <c r="R2" t="s">
        <v>2664</v>
      </c>
      <c r="S2" t="s">
        <v>2665</v>
      </c>
      <c r="T2" t="s">
        <v>2097</v>
      </c>
      <c r="U2" t="s">
        <v>2098</v>
      </c>
      <c r="V2" t="s">
        <v>2114</v>
      </c>
      <c r="W2" t="s">
        <v>2667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2115</v>
      </c>
      <c r="AF2" t="s">
        <v>2116</v>
      </c>
      <c r="AG2" t="s">
        <v>2117</v>
      </c>
      <c r="AH2" t="s">
        <v>2106</v>
      </c>
      <c r="AI2" t="s">
        <v>2669</v>
      </c>
    </row>
    <row r="4" spans="1:35" x14ac:dyDescent="0.25">
      <c r="A4" t="s">
        <v>2107</v>
      </c>
      <c r="B4">
        <v>194805289.96000001</v>
      </c>
      <c r="C4">
        <v>46543293.960000001</v>
      </c>
      <c r="D4">
        <v>46651140.25</v>
      </c>
      <c r="E4">
        <v>0</v>
      </c>
      <c r="F4">
        <v>0</v>
      </c>
      <c r="G4">
        <v>119656865.03</v>
      </c>
      <c r="H4">
        <v>120726003.66</v>
      </c>
      <c r="I4">
        <v>-132361.76999999999</v>
      </c>
      <c r="J4">
        <v>0</v>
      </c>
      <c r="K4">
        <v>3248184.81</v>
      </c>
      <c r="L4">
        <v>17770841.16</v>
      </c>
      <c r="M4">
        <v>3853499.28</v>
      </c>
      <c r="N4">
        <v>2651895.39</v>
      </c>
      <c r="O4">
        <v>866</v>
      </c>
      <c r="P4">
        <v>7389503.5300000003</v>
      </c>
      <c r="Q4">
        <v>-10056529.869999999</v>
      </c>
      <c r="R4">
        <v>53233526.600000001</v>
      </c>
      <c r="S4">
        <v>509563337.20999998</v>
      </c>
      <c r="T4">
        <v>395483246.94999999</v>
      </c>
      <c r="U4">
        <v>44708626.700000003</v>
      </c>
      <c r="V4">
        <v>622605.71</v>
      </c>
      <c r="W4">
        <v>21998.1</v>
      </c>
      <c r="X4">
        <v>354793893.88999999</v>
      </c>
      <c r="Y4">
        <v>48174149.799999997</v>
      </c>
      <c r="Z4">
        <v>482795074.67000002</v>
      </c>
      <c r="AA4">
        <v>3379551.78</v>
      </c>
      <c r="AB4">
        <v>1334686.8500000001</v>
      </c>
      <c r="AC4">
        <v>340509695.56999999</v>
      </c>
      <c r="AD4">
        <v>42703630.280000001</v>
      </c>
      <c r="AE4">
        <v>889980</v>
      </c>
      <c r="AF4">
        <v>701562.38</v>
      </c>
      <c r="AG4">
        <v>419441.68</v>
      </c>
      <c r="AH4">
        <v>30066018.460000001</v>
      </c>
      <c r="AI4">
        <v>409772.5</v>
      </c>
    </row>
    <row r="10" spans="1:35" x14ac:dyDescent="0.25">
      <c r="A10" t="s">
        <v>2118</v>
      </c>
      <c r="B10">
        <v>741448.07</v>
      </c>
      <c r="C10">
        <v>81189</v>
      </c>
      <c r="D10">
        <v>652333.32999999996</v>
      </c>
      <c r="G10">
        <v>309869.48</v>
      </c>
      <c r="H10">
        <v>1151133.97</v>
      </c>
      <c r="L10">
        <v>90228.7</v>
      </c>
      <c r="N10">
        <v>0</v>
      </c>
      <c r="R10">
        <v>1496815.71</v>
      </c>
      <c r="S10">
        <v>1534772.11</v>
      </c>
      <c r="T10">
        <v>2462376.7799999998</v>
      </c>
      <c r="U10">
        <v>342340</v>
      </c>
      <c r="V10">
        <v>2882.75</v>
      </c>
      <c r="X10">
        <v>3348486.76</v>
      </c>
      <c r="Y10">
        <v>252063</v>
      </c>
      <c r="Z10">
        <v>4128203.92</v>
      </c>
      <c r="AA10">
        <v>30958</v>
      </c>
      <c r="AC10">
        <v>2143497.02</v>
      </c>
      <c r="AD10">
        <v>290168.02</v>
      </c>
      <c r="AG10">
        <v>1165</v>
      </c>
    </row>
    <row r="11" spans="1:35" x14ac:dyDescent="0.25">
      <c r="A11" t="s">
        <v>2119</v>
      </c>
      <c r="B11">
        <v>2811274.54</v>
      </c>
      <c r="C11">
        <v>7300</v>
      </c>
      <c r="D11">
        <v>390640.53</v>
      </c>
      <c r="G11">
        <v>52118.16</v>
      </c>
      <c r="H11">
        <v>1886907.54</v>
      </c>
      <c r="K11">
        <v>3710</v>
      </c>
      <c r="L11">
        <v>189244.69</v>
      </c>
      <c r="N11">
        <v>1941</v>
      </c>
      <c r="R11">
        <v>3836223.62</v>
      </c>
      <c r="S11">
        <v>1097038.29</v>
      </c>
      <c r="T11">
        <v>2499229.85</v>
      </c>
      <c r="U11">
        <v>71241</v>
      </c>
      <c r="V11">
        <v>5417.75</v>
      </c>
      <c r="X11">
        <v>2085295</v>
      </c>
      <c r="Y11">
        <v>172072</v>
      </c>
      <c r="Z11">
        <v>2576101</v>
      </c>
      <c r="AA11">
        <v>4900</v>
      </c>
      <c r="AC11">
        <v>1412130.31</v>
      </c>
      <c r="AD11">
        <v>771101.12</v>
      </c>
      <c r="AH11">
        <v>48940</v>
      </c>
    </row>
    <row r="12" spans="1:35" x14ac:dyDescent="0.25">
      <c r="A12" t="s">
        <v>2120</v>
      </c>
      <c r="B12">
        <v>1031085.21</v>
      </c>
      <c r="C12">
        <v>13398</v>
      </c>
      <c r="D12">
        <v>175961.85</v>
      </c>
      <c r="G12">
        <v>1530412.24</v>
      </c>
      <c r="H12">
        <v>564412.96</v>
      </c>
      <c r="K12">
        <v>2297</v>
      </c>
      <c r="L12">
        <v>38470</v>
      </c>
      <c r="N12">
        <v>0</v>
      </c>
      <c r="R12">
        <v>1294424.48</v>
      </c>
      <c r="S12">
        <v>1718005.94</v>
      </c>
      <c r="T12">
        <v>2061880.42</v>
      </c>
      <c r="U12">
        <v>77290</v>
      </c>
      <c r="V12">
        <v>753.85</v>
      </c>
      <c r="X12">
        <v>1567330</v>
      </c>
      <c r="Y12">
        <v>120700</v>
      </c>
      <c r="Z12">
        <v>2098533.39</v>
      </c>
      <c r="AA12">
        <v>18880</v>
      </c>
      <c r="AB12">
        <v>9836</v>
      </c>
      <c r="AC12">
        <v>954345.32</v>
      </c>
      <c r="AD12">
        <v>484286.71999999997</v>
      </c>
    </row>
    <row r="13" spans="1:35" x14ac:dyDescent="0.25">
      <c r="A13" t="s">
        <v>2121</v>
      </c>
      <c r="B13">
        <v>1347617.23</v>
      </c>
      <c r="C13">
        <v>146535.15</v>
      </c>
      <c r="D13">
        <v>1309785.8999999999</v>
      </c>
      <c r="G13">
        <v>7</v>
      </c>
      <c r="H13">
        <v>944049.01</v>
      </c>
      <c r="K13">
        <v>4566.93</v>
      </c>
      <c r="L13">
        <v>211193.69</v>
      </c>
      <c r="M13">
        <v>62009.2</v>
      </c>
      <c r="N13">
        <v>46182.94</v>
      </c>
      <c r="R13">
        <v>-1146133.56</v>
      </c>
      <c r="S13">
        <v>3950541.16</v>
      </c>
      <c r="T13">
        <v>4074815.87</v>
      </c>
      <c r="U13">
        <v>380900</v>
      </c>
      <c r="V13">
        <v>3685.51</v>
      </c>
      <c r="X13">
        <v>4735142.2</v>
      </c>
      <c r="Y13">
        <v>579911</v>
      </c>
      <c r="Z13">
        <v>5378746.1299999999</v>
      </c>
      <c r="AC13">
        <v>3602378.97</v>
      </c>
      <c r="AD13">
        <v>110534.71</v>
      </c>
      <c r="AH13">
        <v>63160.84</v>
      </c>
    </row>
    <row r="14" spans="1:35" x14ac:dyDescent="0.25">
      <c r="A14" t="s">
        <v>2122</v>
      </c>
      <c r="B14">
        <v>1292381.6000000001</v>
      </c>
      <c r="C14">
        <v>120496.75</v>
      </c>
      <c r="D14">
        <v>773428.84</v>
      </c>
      <c r="G14">
        <v>280026.48</v>
      </c>
      <c r="H14">
        <v>376952.81</v>
      </c>
      <c r="L14">
        <v>137839.94</v>
      </c>
      <c r="N14">
        <v>5915.5</v>
      </c>
      <c r="R14">
        <v>97540.06</v>
      </c>
      <c r="S14">
        <v>2643840</v>
      </c>
      <c r="T14">
        <v>3382620.89</v>
      </c>
      <c r="U14">
        <v>286940</v>
      </c>
      <c r="V14">
        <v>3938.12</v>
      </c>
      <c r="X14">
        <v>2537488.54</v>
      </c>
      <c r="Y14">
        <v>293973</v>
      </c>
      <c r="Z14">
        <v>3418743.54</v>
      </c>
      <c r="AA14">
        <v>4000</v>
      </c>
      <c r="AC14">
        <v>2749883.44</v>
      </c>
      <c r="AD14">
        <v>291602.59000000003</v>
      </c>
      <c r="AH14">
        <v>82580</v>
      </c>
    </row>
    <row r="15" spans="1:35" x14ac:dyDescent="0.25">
      <c r="A15" t="s">
        <v>2123</v>
      </c>
      <c r="B15">
        <v>1092734.5900000001</v>
      </c>
      <c r="C15">
        <v>49630</v>
      </c>
      <c r="D15">
        <v>392805.84</v>
      </c>
      <c r="G15">
        <v>409425.29</v>
      </c>
      <c r="H15">
        <v>687055.95</v>
      </c>
      <c r="L15">
        <v>45624.24</v>
      </c>
      <c r="N15">
        <v>2186.8200000000002</v>
      </c>
      <c r="R15">
        <v>391680.74</v>
      </c>
      <c r="S15">
        <v>2287723.02</v>
      </c>
      <c r="T15">
        <v>1640960.61</v>
      </c>
      <c r="U15">
        <v>298644</v>
      </c>
      <c r="V15">
        <v>3239.24</v>
      </c>
      <c r="X15">
        <v>1024079.5</v>
      </c>
      <c r="Y15">
        <v>102154.32</v>
      </c>
      <c r="Z15">
        <v>1469148.5</v>
      </c>
      <c r="AA15">
        <v>19398</v>
      </c>
      <c r="AC15">
        <v>1437797</v>
      </c>
      <c r="AD15">
        <v>202763</v>
      </c>
      <c r="AH15">
        <v>35534.32</v>
      </c>
    </row>
    <row r="16" spans="1:35" x14ac:dyDescent="0.25">
      <c r="A16" t="s">
        <v>2124</v>
      </c>
      <c r="B16">
        <v>655938.71</v>
      </c>
      <c r="C16">
        <v>137815</v>
      </c>
      <c r="D16">
        <v>480524.69</v>
      </c>
      <c r="G16">
        <v>549670.5</v>
      </c>
      <c r="H16">
        <v>1193559.95</v>
      </c>
      <c r="K16">
        <v>14460</v>
      </c>
      <c r="L16">
        <v>95891.92</v>
      </c>
      <c r="N16">
        <v>4951.53</v>
      </c>
      <c r="R16">
        <v>3229052.75</v>
      </c>
      <c r="S16">
        <v>312292.87</v>
      </c>
      <c r="T16">
        <v>2612072.66</v>
      </c>
      <c r="U16">
        <v>601736</v>
      </c>
      <c r="V16">
        <v>3869.48</v>
      </c>
      <c r="X16">
        <v>3182861.62</v>
      </c>
      <c r="Y16">
        <v>270880</v>
      </c>
      <c r="Z16">
        <v>3842385.36</v>
      </c>
      <c r="AA16">
        <v>10592</v>
      </c>
      <c r="AC16">
        <v>3046863.24</v>
      </c>
      <c r="AD16">
        <v>361367.12</v>
      </c>
      <c r="AH16">
        <v>49352.26</v>
      </c>
    </row>
    <row r="17" spans="1:34" x14ac:dyDescent="0.25">
      <c r="A17" t="s">
        <v>2125</v>
      </c>
      <c r="B17">
        <v>778304.13</v>
      </c>
      <c r="C17">
        <v>106982</v>
      </c>
      <c r="D17">
        <v>1056425.42</v>
      </c>
      <c r="G17">
        <v>892010.68</v>
      </c>
      <c r="H17">
        <v>161453.87</v>
      </c>
      <c r="L17">
        <v>207226.51</v>
      </c>
      <c r="N17">
        <v>6987.79</v>
      </c>
      <c r="R17">
        <v>2264235.09</v>
      </c>
      <c r="S17">
        <v>928313.81</v>
      </c>
      <c r="T17">
        <v>2288296.4</v>
      </c>
      <c r="U17">
        <v>425800</v>
      </c>
      <c r="V17">
        <v>3305.01</v>
      </c>
      <c r="X17">
        <v>3748012.2</v>
      </c>
      <c r="Y17">
        <v>309829</v>
      </c>
      <c r="Z17">
        <v>4533894.17</v>
      </c>
      <c r="AA17">
        <v>3800</v>
      </c>
      <c r="AC17">
        <v>2504850.11</v>
      </c>
      <c r="AD17">
        <v>135409.03</v>
      </c>
      <c r="AH17">
        <v>8876.4</v>
      </c>
    </row>
    <row r="18" spans="1:34" x14ac:dyDescent="0.25">
      <c r="A18" t="s">
        <v>2126</v>
      </c>
      <c r="B18">
        <v>1508520.76</v>
      </c>
      <c r="C18">
        <v>166132.14000000001</v>
      </c>
      <c r="D18">
        <v>541396.38</v>
      </c>
      <c r="G18">
        <v>198570.58</v>
      </c>
      <c r="H18">
        <v>324495.35999999999</v>
      </c>
      <c r="K18">
        <v>2084.8000000000002</v>
      </c>
      <c r="L18">
        <v>346387.13</v>
      </c>
      <c r="N18">
        <v>0</v>
      </c>
      <c r="P18">
        <v>217250</v>
      </c>
      <c r="R18">
        <v>1054703.01</v>
      </c>
      <c r="S18">
        <v>955989.15</v>
      </c>
      <c r="T18">
        <v>2987944.67</v>
      </c>
      <c r="U18">
        <v>388010</v>
      </c>
      <c r="V18">
        <v>6500.62</v>
      </c>
      <c r="X18">
        <v>2945818.3</v>
      </c>
      <c r="Y18">
        <v>374173.2</v>
      </c>
      <c r="Z18">
        <v>3503163.5</v>
      </c>
      <c r="AB18">
        <v>36600</v>
      </c>
      <c r="AC18">
        <v>2772683.19</v>
      </c>
      <c r="AD18">
        <v>202562.97</v>
      </c>
      <c r="AH18">
        <v>24736</v>
      </c>
    </row>
    <row r="19" spans="1:34" x14ac:dyDescent="0.25">
      <c r="A19" t="s">
        <v>2127</v>
      </c>
      <c r="B19">
        <v>2017013.83</v>
      </c>
      <c r="C19">
        <v>43086</v>
      </c>
      <c r="D19">
        <v>344406.79</v>
      </c>
      <c r="G19">
        <v>1430299.33</v>
      </c>
      <c r="H19">
        <v>148872.94</v>
      </c>
      <c r="K19">
        <v>0</v>
      </c>
      <c r="L19">
        <v>88565.89</v>
      </c>
      <c r="N19">
        <v>4183.2700000000004</v>
      </c>
      <c r="R19">
        <v>2276272.17</v>
      </c>
      <c r="S19">
        <v>1540469.93</v>
      </c>
      <c r="T19">
        <v>2269684.23</v>
      </c>
      <c r="U19">
        <v>474200</v>
      </c>
      <c r="V19">
        <v>4130.82</v>
      </c>
      <c r="W19">
        <v>20100</v>
      </c>
      <c r="X19">
        <v>2334830.1800000002</v>
      </c>
      <c r="Y19">
        <v>230836.75</v>
      </c>
      <c r="Z19">
        <v>2776716.93</v>
      </c>
      <c r="AA19">
        <v>6600</v>
      </c>
      <c r="AB19">
        <v>15890</v>
      </c>
      <c r="AC19">
        <v>2256910.4500000002</v>
      </c>
      <c r="AD19">
        <v>203476.97</v>
      </c>
    </row>
    <row r="20" spans="1:34" x14ac:dyDescent="0.25">
      <c r="A20" t="s">
        <v>2128</v>
      </c>
      <c r="B20">
        <v>2163902.14</v>
      </c>
      <c r="C20">
        <v>63918</v>
      </c>
      <c r="D20">
        <v>456522.04</v>
      </c>
      <c r="G20">
        <v>1085919.3799999999</v>
      </c>
      <c r="H20">
        <v>487114.76</v>
      </c>
      <c r="L20">
        <v>113359.39</v>
      </c>
      <c r="N20">
        <v>3614.79</v>
      </c>
      <c r="R20">
        <v>1426853.62</v>
      </c>
      <c r="S20">
        <v>2399548.4500000002</v>
      </c>
      <c r="T20">
        <v>3849151.15</v>
      </c>
      <c r="U20">
        <v>962965</v>
      </c>
      <c r="V20">
        <v>4175.8</v>
      </c>
      <c r="X20">
        <v>4400254.38</v>
      </c>
      <c r="Y20">
        <v>334120</v>
      </c>
      <c r="Z20">
        <v>5312882.5199999996</v>
      </c>
      <c r="AA20">
        <v>6200</v>
      </c>
      <c r="AC20">
        <v>3790194.4</v>
      </c>
      <c r="AD20">
        <v>123189.34</v>
      </c>
      <c r="AH20">
        <v>4200</v>
      </c>
    </row>
    <row r="21" spans="1:34" x14ac:dyDescent="0.25">
      <c r="A21" t="s">
        <v>2129</v>
      </c>
      <c r="B21">
        <v>1372371.14</v>
      </c>
      <c r="C21">
        <v>71978</v>
      </c>
      <c r="D21">
        <v>804814.12</v>
      </c>
      <c r="G21">
        <v>724572.23</v>
      </c>
      <c r="H21">
        <v>1641351.42</v>
      </c>
      <c r="K21">
        <v>0</v>
      </c>
      <c r="L21">
        <v>180920.07</v>
      </c>
      <c r="N21">
        <v>4747.7</v>
      </c>
      <c r="R21">
        <v>1166723.94</v>
      </c>
      <c r="S21">
        <v>3847094.62</v>
      </c>
      <c r="T21">
        <v>3176244.07</v>
      </c>
      <c r="U21">
        <v>217454</v>
      </c>
      <c r="V21">
        <v>5479.72</v>
      </c>
      <c r="X21">
        <v>3741404.82</v>
      </c>
      <c r="Y21">
        <v>237786</v>
      </c>
      <c r="Z21">
        <v>4729488.82</v>
      </c>
      <c r="AA21">
        <v>5802</v>
      </c>
      <c r="AC21">
        <v>2752108.2</v>
      </c>
      <c r="AD21">
        <v>400927.01</v>
      </c>
      <c r="AH21">
        <v>74442</v>
      </c>
    </row>
    <row r="22" spans="1:34" x14ac:dyDescent="0.25">
      <c r="A22" t="s">
        <v>2130</v>
      </c>
      <c r="B22">
        <v>1604514.13</v>
      </c>
      <c r="C22">
        <v>33500</v>
      </c>
      <c r="D22">
        <v>2950253.52</v>
      </c>
      <c r="G22">
        <v>4</v>
      </c>
      <c r="H22">
        <v>763137.35</v>
      </c>
      <c r="K22">
        <v>16000</v>
      </c>
      <c r="L22">
        <v>171184.54</v>
      </c>
      <c r="N22">
        <v>0</v>
      </c>
      <c r="R22">
        <v>3205863.09</v>
      </c>
      <c r="S22">
        <v>2781867.7</v>
      </c>
      <c r="T22">
        <v>3692914.01</v>
      </c>
      <c r="V22">
        <v>6753.28</v>
      </c>
      <c r="X22">
        <v>5157013</v>
      </c>
      <c r="Y22">
        <v>348400</v>
      </c>
      <c r="Z22">
        <v>6037801</v>
      </c>
      <c r="AA22">
        <v>16100</v>
      </c>
      <c r="AB22">
        <v>41581</v>
      </c>
      <c r="AC22">
        <v>3745319.85</v>
      </c>
      <c r="AD22">
        <v>89421.47</v>
      </c>
      <c r="AH22">
        <v>98363.3</v>
      </c>
    </row>
    <row r="23" spans="1:34" x14ac:dyDescent="0.25">
      <c r="A23" t="s">
        <v>2131</v>
      </c>
      <c r="B23">
        <v>2568712.7799999998</v>
      </c>
      <c r="C23">
        <v>28057.97</v>
      </c>
      <c r="D23">
        <v>367125.54</v>
      </c>
      <c r="G23">
        <v>266478.74</v>
      </c>
      <c r="H23">
        <v>390413.81</v>
      </c>
      <c r="L23">
        <v>94402.63</v>
      </c>
      <c r="N23">
        <v>2624.37</v>
      </c>
      <c r="R23">
        <v>468083.20000000001</v>
      </c>
      <c r="S23">
        <v>1887309.56</v>
      </c>
      <c r="T23">
        <v>3349380.66</v>
      </c>
      <c r="U23">
        <v>189995</v>
      </c>
      <c r="V23">
        <v>3308.23</v>
      </c>
      <c r="X23">
        <v>3082101.5</v>
      </c>
      <c r="Y23">
        <v>181154.53</v>
      </c>
      <c r="Z23">
        <v>3361640.5</v>
      </c>
      <c r="AA23">
        <v>4000</v>
      </c>
      <c r="AC23">
        <v>2042090.93</v>
      </c>
      <c r="AD23">
        <v>191264.85</v>
      </c>
      <c r="AH23">
        <v>38574.559999999998</v>
      </c>
    </row>
    <row r="24" spans="1:34" x14ac:dyDescent="0.25">
      <c r="A24" t="s">
        <v>2132</v>
      </c>
      <c r="B24">
        <v>237626.23</v>
      </c>
      <c r="C24">
        <v>33715.85</v>
      </c>
      <c r="D24">
        <v>380360.99</v>
      </c>
      <c r="G24">
        <v>534030.18999999994</v>
      </c>
      <c r="H24">
        <v>305125.68</v>
      </c>
      <c r="L24">
        <v>70508</v>
      </c>
      <c r="N24">
        <v>1575.31</v>
      </c>
      <c r="R24">
        <v>-422210.11</v>
      </c>
      <c r="S24">
        <v>2302867.0299999998</v>
      </c>
      <c r="T24">
        <v>1716440.97</v>
      </c>
      <c r="U24">
        <v>150000</v>
      </c>
      <c r="V24">
        <v>1706.41</v>
      </c>
      <c r="X24">
        <v>1020417.9</v>
      </c>
      <c r="Y24">
        <v>161102</v>
      </c>
      <c r="Z24">
        <v>1534322.9</v>
      </c>
      <c r="AC24">
        <v>1696612.19</v>
      </c>
      <c r="AD24">
        <v>256313.48</v>
      </c>
      <c r="AH24">
        <v>24300</v>
      </c>
    </row>
    <row r="25" spans="1:34" x14ac:dyDescent="0.25">
      <c r="A25" t="s">
        <v>2133</v>
      </c>
      <c r="B25">
        <v>788545.96</v>
      </c>
      <c r="C25">
        <v>52402.6</v>
      </c>
      <c r="D25">
        <v>564161.18999999994</v>
      </c>
      <c r="G25">
        <v>153802</v>
      </c>
      <c r="H25">
        <v>633820.57999999996</v>
      </c>
      <c r="L25">
        <v>58509.96</v>
      </c>
      <c r="N25">
        <v>0</v>
      </c>
      <c r="R25">
        <v>346731.61</v>
      </c>
      <c r="S25">
        <v>1722667.58</v>
      </c>
      <c r="T25">
        <v>2515463.66</v>
      </c>
      <c r="U25">
        <v>178810</v>
      </c>
      <c r="V25">
        <v>2403.3200000000002</v>
      </c>
      <c r="X25">
        <v>2331886.5</v>
      </c>
      <c r="Y25">
        <v>213800</v>
      </c>
      <c r="Z25">
        <v>3048210.5</v>
      </c>
      <c r="AC25">
        <v>1988495.72</v>
      </c>
      <c r="AD25">
        <v>42482.53</v>
      </c>
      <c r="AH25">
        <v>98351.55</v>
      </c>
    </row>
    <row r="26" spans="1:34" x14ac:dyDescent="0.25">
      <c r="A26" t="s">
        <v>2134</v>
      </c>
      <c r="B26">
        <v>776984.46</v>
      </c>
      <c r="C26">
        <v>17119.28</v>
      </c>
      <c r="D26">
        <v>757347.25</v>
      </c>
      <c r="G26">
        <v>113339.14</v>
      </c>
      <c r="H26">
        <v>842716.27</v>
      </c>
      <c r="K26">
        <v>4072</v>
      </c>
      <c r="L26">
        <v>81433.56</v>
      </c>
      <c r="M26">
        <v>19587</v>
      </c>
      <c r="N26">
        <v>0</v>
      </c>
      <c r="R26">
        <v>486646.97</v>
      </c>
      <c r="S26">
        <v>2074532.05</v>
      </c>
      <c r="T26">
        <v>1487899.86</v>
      </c>
      <c r="U26">
        <v>152586</v>
      </c>
      <c r="V26">
        <v>1875.85</v>
      </c>
      <c r="X26">
        <v>1675894.96</v>
      </c>
      <c r="Y26">
        <v>196850</v>
      </c>
      <c r="Z26">
        <v>1962283.96</v>
      </c>
      <c r="AA26">
        <v>3800</v>
      </c>
      <c r="AB26">
        <v>2732</v>
      </c>
      <c r="AC26">
        <v>1406771.13</v>
      </c>
      <c r="AD26">
        <v>257144.76</v>
      </c>
      <c r="AH26">
        <v>41140</v>
      </c>
    </row>
    <row r="27" spans="1:34" x14ac:dyDescent="0.25">
      <c r="A27" t="s">
        <v>2135</v>
      </c>
      <c r="B27">
        <v>1677419.25</v>
      </c>
      <c r="C27">
        <v>62498.29</v>
      </c>
      <c r="D27">
        <v>794045.48</v>
      </c>
      <c r="G27">
        <v>264385.69</v>
      </c>
      <c r="H27">
        <v>197509.67</v>
      </c>
      <c r="L27">
        <v>67356.05</v>
      </c>
      <c r="N27">
        <v>0</v>
      </c>
      <c r="R27">
        <v>1267879.52</v>
      </c>
      <c r="S27">
        <v>900591.29</v>
      </c>
      <c r="T27">
        <v>2985207.99</v>
      </c>
      <c r="U27">
        <v>158000</v>
      </c>
      <c r="V27">
        <v>3598.19</v>
      </c>
      <c r="X27">
        <v>3370906.42</v>
      </c>
      <c r="Y27">
        <v>229154</v>
      </c>
      <c r="Z27">
        <v>3773988.85</v>
      </c>
      <c r="AA27">
        <v>23532</v>
      </c>
      <c r="AC27">
        <v>1970640.43</v>
      </c>
      <c r="AD27">
        <v>189053.8</v>
      </c>
      <c r="AH27">
        <v>29620</v>
      </c>
    </row>
    <row r="28" spans="1:34" x14ac:dyDescent="0.25">
      <c r="A28" t="s">
        <v>2136</v>
      </c>
      <c r="B28">
        <v>1053594.74</v>
      </c>
      <c r="C28">
        <v>74864.3</v>
      </c>
      <c r="D28">
        <v>402921.06</v>
      </c>
      <c r="G28">
        <v>186321.72</v>
      </c>
      <c r="H28">
        <v>735583.83</v>
      </c>
      <c r="K28">
        <v>18098.63</v>
      </c>
      <c r="L28">
        <v>207879.36</v>
      </c>
      <c r="N28">
        <v>49416.58</v>
      </c>
      <c r="R28">
        <v>888423.77</v>
      </c>
      <c r="S28">
        <v>2673935.1</v>
      </c>
      <c r="T28">
        <v>2106388.7599999998</v>
      </c>
      <c r="U28">
        <v>342590</v>
      </c>
      <c r="V28">
        <v>4579.79</v>
      </c>
      <c r="X28">
        <v>2766621.02</v>
      </c>
      <c r="Y28">
        <v>8800</v>
      </c>
      <c r="Z28">
        <v>3286110.02</v>
      </c>
      <c r="AC28">
        <v>2951709.19</v>
      </c>
      <c r="AD28">
        <v>324089.84999999998</v>
      </c>
      <c r="AH28">
        <v>51538.3</v>
      </c>
    </row>
    <row r="29" spans="1:34" x14ac:dyDescent="0.25">
      <c r="A29" t="s">
        <v>2137</v>
      </c>
      <c r="B29">
        <v>1730349.06</v>
      </c>
      <c r="C29">
        <v>95188.35</v>
      </c>
      <c r="D29">
        <v>350129.53</v>
      </c>
      <c r="G29">
        <v>733340.86</v>
      </c>
      <c r="H29">
        <v>601484.48</v>
      </c>
      <c r="K29">
        <v>11390</v>
      </c>
      <c r="L29">
        <v>93346.59</v>
      </c>
      <c r="N29">
        <v>0</v>
      </c>
      <c r="R29">
        <v>1468762.22</v>
      </c>
      <c r="S29">
        <v>1942985.43</v>
      </c>
      <c r="T29">
        <v>1742749.45</v>
      </c>
      <c r="U29">
        <v>1068358.58</v>
      </c>
      <c r="V29">
        <v>3830.15</v>
      </c>
      <c r="X29">
        <v>2650212.64</v>
      </c>
      <c r="Y29">
        <v>212960</v>
      </c>
      <c r="Z29">
        <v>2908712.64</v>
      </c>
      <c r="AC29">
        <v>2212333.4700000002</v>
      </c>
      <c r="AD29">
        <v>311656.67</v>
      </c>
      <c r="AH29">
        <v>251400</v>
      </c>
    </row>
    <row r="30" spans="1:34" x14ac:dyDescent="0.25">
      <c r="A30" t="s">
        <v>2138</v>
      </c>
      <c r="B30">
        <v>495165.09</v>
      </c>
      <c r="C30">
        <v>18916.47</v>
      </c>
      <c r="D30">
        <v>330172.26</v>
      </c>
      <c r="G30">
        <v>69602.87</v>
      </c>
      <c r="H30">
        <v>1083786.72</v>
      </c>
      <c r="L30">
        <v>113447.01</v>
      </c>
      <c r="M30">
        <v>11000</v>
      </c>
      <c r="N30">
        <v>982</v>
      </c>
      <c r="R30">
        <v>-533892.55000000005</v>
      </c>
      <c r="S30">
        <v>2306439.37</v>
      </c>
      <c r="T30">
        <v>1721899.13</v>
      </c>
      <c r="U30">
        <v>213130</v>
      </c>
      <c r="V30">
        <v>972.04</v>
      </c>
      <c r="X30">
        <v>1812092.26</v>
      </c>
      <c r="Y30">
        <v>209740</v>
      </c>
      <c r="Z30">
        <v>2039555.26</v>
      </c>
      <c r="AA30">
        <v>21244</v>
      </c>
      <c r="AC30">
        <v>1667265.03</v>
      </c>
      <c r="AD30">
        <v>47101.56</v>
      </c>
      <c r="AH30">
        <v>83000</v>
      </c>
    </row>
    <row r="31" spans="1:34" x14ac:dyDescent="0.25">
      <c r="A31" t="s">
        <v>2139</v>
      </c>
      <c r="B31">
        <v>1288823.6000000001</v>
      </c>
      <c r="C31">
        <v>11885.82</v>
      </c>
      <c r="D31">
        <v>192500.82</v>
      </c>
      <c r="G31">
        <v>212752.11</v>
      </c>
      <c r="H31">
        <v>428866.19</v>
      </c>
      <c r="L31">
        <v>149833.79999999999</v>
      </c>
      <c r="N31">
        <v>3797.77</v>
      </c>
      <c r="R31">
        <v>-441831</v>
      </c>
      <c r="S31">
        <v>1600056.47</v>
      </c>
      <c r="T31">
        <v>2546240.7599999998</v>
      </c>
      <c r="U31">
        <v>270253</v>
      </c>
      <c r="V31">
        <v>1687.38</v>
      </c>
      <c r="X31">
        <v>1877762.81</v>
      </c>
      <c r="Y31">
        <v>124250</v>
      </c>
      <c r="Z31">
        <v>2220506.81</v>
      </c>
      <c r="AC31">
        <v>1609286.47</v>
      </c>
      <c r="AD31">
        <v>141661.32</v>
      </c>
      <c r="AH31">
        <v>25767.85</v>
      </c>
    </row>
    <row r="32" spans="1:34" x14ac:dyDescent="0.25">
      <c r="A32" t="s">
        <v>2140</v>
      </c>
      <c r="B32">
        <v>1419905.29</v>
      </c>
      <c r="C32">
        <v>122042.75</v>
      </c>
      <c r="D32">
        <v>544665.81000000006</v>
      </c>
      <c r="G32">
        <v>3</v>
      </c>
      <c r="H32">
        <v>1380410.13</v>
      </c>
      <c r="K32">
        <v>12500</v>
      </c>
      <c r="L32">
        <v>95674.44</v>
      </c>
      <c r="N32">
        <v>48427.06</v>
      </c>
      <c r="R32">
        <v>748695.19</v>
      </c>
      <c r="S32">
        <v>2970314.75</v>
      </c>
      <c r="T32">
        <v>3351574.52</v>
      </c>
      <c r="U32">
        <v>356220</v>
      </c>
      <c r="V32">
        <v>3566.77</v>
      </c>
      <c r="X32">
        <v>2699161.5</v>
      </c>
      <c r="Y32">
        <v>224540</v>
      </c>
      <c r="Z32">
        <v>3778232.23</v>
      </c>
      <c r="AB32">
        <v>26600</v>
      </c>
      <c r="AC32">
        <v>2792677.3</v>
      </c>
      <c r="AD32">
        <v>400877.72</v>
      </c>
      <c r="AH32">
        <v>45260</v>
      </c>
    </row>
    <row r="33" spans="1:35" x14ac:dyDescent="0.25">
      <c r="A33" t="s">
        <v>2141</v>
      </c>
      <c r="B33">
        <v>1172391.04</v>
      </c>
      <c r="C33">
        <v>261176</v>
      </c>
      <c r="D33">
        <v>403025.44</v>
      </c>
      <c r="G33">
        <v>947350.55</v>
      </c>
      <c r="H33">
        <v>1598438.62</v>
      </c>
      <c r="L33">
        <v>95336.84</v>
      </c>
      <c r="N33">
        <v>0</v>
      </c>
      <c r="R33">
        <v>1486954.42</v>
      </c>
      <c r="S33">
        <v>3203233.17</v>
      </c>
      <c r="T33">
        <v>2610729.0099999998</v>
      </c>
      <c r="U33">
        <v>322570</v>
      </c>
      <c r="V33">
        <v>4569.91</v>
      </c>
      <c r="X33">
        <v>2891540.36</v>
      </c>
      <c r="Y33">
        <v>268175</v>
      </c>
      <c r="Z33">
        <v>3839802.36</v>
      </c>
      <c r="AA33">
        <v>7800</v>
      </c>
      <c r="AC33">
        <v>2297541.84</v>
      </c>
      <c r="AD33">
        <v>355582.86</v>
      </c>
    </row>
    <row r="34" spans="1:35" x14ac:dyDescent="0.25">
      <c r="A34" t="s">
        <v>2142</v>
      </c>
      <c r="B34">
        <v>1312297.6100000001</v>
      </c>
      <c r="C34">
        <v>43008.2</v>
      </c>
      <c r="D34">
        <v>981036.23</v>
      </c>
      <c r="G34">
        <v>3</v>
      </c>
      <c r="H34">
        <v>275454.13</v>
      </c>
      <c r="L34">
        <v>164286.48000000001</v>
      </c>
      <c r="M34">
        <v>15346</v>
      </c>
      <c r="N34">
        <v>0</v>
      </c>
      <c r="R34">
        <v>-1213014.92</v>
      </c>
      <c r="S34">
        <v>2001291.5</v>
      </c>
      <c r="T34">
        <v>2472544.0699999998</v>
      </c>
      <c r="U34">
        <v>204625</v>
      </c>
      <c r="V34">
        <v>1193.94</v>
      </c>
      <c r="X34">
        <v>1536313.1</v>
      </c>
      <c r="Y34">
        <v>203899</v>
      </c>
      <c r="Z34">
        <v>1754237.1</v>
      </c>
      <c r="AA34">
        <v>7528</v>
      </c>
      <c r="AC34">
        <v>915056.82</v>
      </c>
      <c r="AD34">
        <v>71723.08</v>
      </c>
      <c r="AH34">
        <v>26140</v>
      </c>
    </row>
    <row r="35" spans="1:35" x14ac:dyDescent="0.25">
      <c r="A35" t="s">
        <v>2143</v>
      </c>
      <c r="B35">
        <v>539330.77</v>
      </c>
      <c r="C35">
        <v>81317.490000000005</v>
      </c>
      <c r="D35">
        <v>464230.88</v>
      </c>
      <c r="G35">
        <v>797999.38</v>
      </c>
      <c r="H35">
        <v>731850.42</v>
      </c>
      <c r="L35">
        <v>130011.57</v>
      </c>
      <c r="N35">
        <v>0</v>
      </c>
      <c r="R35">
        <v>-40138.720000000001</v>
      </c>
      <c r="S35">
        <v>3800882.66</v>
      </c>
      <c r="T35">
        <v>1937515.18</v>
      </c>
      <c r="U35">
        <v>277310</v>
      </c>
      <c r="V35">
        <v>3468.24</v>
      </c>
      <c r="X35">
        <v>2784498.88</v>
      </c>
      <c r="Y35">
        <v>205837.25</v>
      </c>
      <c r="Z35">
        <v>3102447.88</v>
      </c>
      <c r="AB35">
        <v>6466</v>
      </c>
      <c r="AC35">
        <v>2918908.74</v>
      </c>
      <c r="AD35">
        <v>387136.5</v>
      </c>
      <c r="AH35">
        <v>69697</v>
      </c>
    </row>
    <row r="36" spans="1:35" x14ac:dyDescent="0.25">
      <c r="A36" t="s">
        <v>2144</v>
      </c>
      <c r="B36">
        <v>991065.74</v>
      </c>
      <c r="C36">
        <v>86914.1</v>
      </c>
      <c r="D36">
        <v>89323.99</v>
      </c>
      <c r="G36">
        <v>527140.42000000004</v>
      </c>
      <c r="H36">
        <v>600920.42000000004</v>
      </c>
      <c r="K36">
        <v>208040</v>
      </c>
      <c r="L36">
        <v>82302</v>
      </c>
      <c r="N36">
        <v>2672.68</v>
      </c>
      <c r="P36">
        <v>88000</v>
      </c>
      <c r="R36">
        <v>779921.01</v>
      </c>
      <c r="S36">
        <v>2024806.3999999999</v>
      </c>
      <c r="T36">
        <v>2006659.19</v>
      </c>
      <c r="V36">
        <v>2175.0300000000002</v>
      </c>
      <c r="X36">
        <v>1633049</v>
      </c>
      <c r="Y36">
        <v>31800</v>
      </c>
      <c r="Z36">
        <v>2500991</v>
      </c>
      <c r="AA36">
        <v>26690</v>
      </c>
      <c r="AB36">
        <v>2900</v>
      </c>
      <c r="AC36">
        <v>1684176.8</v>
      </c>
      <c r="AD36">
        <v>278944.19</v>
      </c>
      <c r="AH36">
        <v>70358.649999999994</v>
      </c>
    </row>
    <row r="37" spans="1:35" x14ac:dyDescent="0.25">
      <c r="A37" t="s">
        <v>2145</v>
      </c>
      <c r="B37">
        <v>1293131.6499999999</v>
      </c>
      <c r="C37">
        <v>20059.5</v>
      </c>
      <c r="D37">
        <v>98104.09</v>
      </c>
      <c r="G37">
        <v>77351.600000000006</v>
      </c>
      <c r="H37">
        <v>820369.16</v>
      </c>
      <c r="K37">
        <v>12150</v>
      </c>
      <c r="L37">
        <v>54168.46</v>
      </c>
      <c r="M37">
        <v>51805</v>
      </c>
      <c r="N37">
        <v>2044.23</v>
      </c>
      <c r="R37">
        <v>244575.04</v>
      </c>
      <c r="S37">
        <v>2381908.6800000002</v>
      </c>
      <c r="T37">
        <v>2008331.4</v>
      </c>
      <c r="U37">
        <v>48000</v>
      </c>
      <c r="V37">
        <v>4300.28</v>
      </c>
      <c r="X37">
        <v>1862007</v>
      </c>
      <c r="Y37">
        <v>302133.73</v>
      </c>
      <c r="Z37">
        <v>2545371</v>
      </c>
      <c r="AA37">
        <v>34366</v>
      </c>
      <c r="AC37">
        <v>1738097.41</v>
      </c>
      <c r="AD37">
        <v>262310.15000000002</v>
      </c>
      <c r="AH37">
        <v>82263.259999999995</v>
      </c>
    </row>
    <row r="38" spans="1:35" x14ac:dyDescent="0.25">
      <c r="A38" t="s">
        <v>2146</v>
      </c>
      <c r="B38">
        <v>736269.79</v>
      </c>
      <c r="C38">
        <v>47500</v>
      </c>
      <c r="D38">
        <v>123199.36</v>
      </c>
      <c r="G38">
        <v>545784.29</v>
      </c>
      <c r="H38">
        <v>862854</v>
      </c>
      <c r="K38">
        <v>0</v>
      </c>
      <c r="L38">
        <v>63655.9</v>
      </c>
      <c r="N38">
        <v>3915.77</v>
      </c>
      <c r="R38">
        <v>-154640.93</v>
      </c>
      <c r="S38">
        <v>2692203.68</v>
      </c>
      <c r="T38">
        <v>2055393.54</v>
      </c>
      <c r="U38">
        <v>411760</v>
      </c>
      <c r="V38">
        <v>1962.86</v>
      </c>
      <c r="X38">
        <v>3051447</v>
      </c>
      <c r="Y38">
        <v>260100</v>
      </c>
      <c r="Z38">
        <v>3800085</v>
      </c>
      <c r="AC38">
        <v>1728518.11</v>
      </c>
      <c r="AD38">
        <v>288879.77</v>
      </c>
      <c r="AH38">
        <v>252707.5</v>
      </c>
    </row>
    <row r="39" spans="1:35" x14ac:dyDescent="0.25">
      <c r="A39" t="s">
        <v>2147</v>
      </c>
      <c r="B39">
        <v>394725.37</v>
      </c>
      <c r="C39">
        <v>39579.300000000003</v>
      </c>
      <c r="D39">
        <v>138186.38</v>
      </c>
      <c r="G39">
        <v>74066.94</v>
      </c>
      <c r="H39">
        <v>424783.08</v>
      </c>
      <c r="K39">
        <v>6100</v>
      </c>
      <c r="L39">
        <v>53240.1</v>
      </c>
      <c r="N39">
        <v>3229.36</v>
      </c>
      <c r="P39">
        <v>271710</v>
      </c>
      <c r="R39">
        <v>1076111.3400000001</v>
      </c>
      <c r="S39">
        <v>288756.2</v>
      </c>
      <c r="T39">
        <v>1704238.68</v>
      </c>
      <c r="V39">
        <v>1282.8</v>
      </c>
      <c r="X39">
        <v>1057856.5</v>
      </c>
      <c r="Y39">
        <v>212904.15</v>
      </c>
      <c r="Z39">
        <v>1981167.5</v>
      </c>
      <c r="AA39">
        <v>4900</v>
      </c>
      <c r="AC39">
        <v>1389704.34</v>
      </c>
      <c r="AD39">
        <v>165221.12</v>
      </c>
      <c r="AH39">
        <v>63095.1</v>
      </c>
    </row>
    <row r="40" spans="1:35" x14ac:dyDescent="0.25">
      <c r="A40" t="s">
        <v>2148</v>
      </c>
      <c r="B40">
        <v>3003105.7</v>
      </c>
      <c r="C40">
        <v>80000</v>
      </c>
      <c r="D40">
        <v>208478.44</v>
      </c>
      <c r="G40">
        <v>7188.43</v>
      </c>
      <c r="H40">
        <v>1049130.1499999999</v>
      </c>
      <c r="K40">
        <v>0</v>
      </c>
      <c r="L40">
        <v>84395.02</v>
      </c>
      <c r="N40">
        <v>5883.55</v>
      </c>
      <c r="P40">
        <v>29060</v>
      </c>
      <c r="R40">
        <v>281491.59000000003</v>
      </c>
      <c r="S40">
        <v>3281518.85</v>
      </c>
      <c r="T40">
        <v>3633177.82</v>
      </c>
      <c r="V40">
        <v>7652.55</v>
      </c>
      <c r="X40">
        <v>2474255</v>
      </c>
      <c r="Y40">
        <v>1243366.05</v>
      </c>
      <c r="Z40">
        <v>4033997.07</v>
      </c>
      <c r="AA40">
        <v>16540</v>
      </c>
      <c r="AC40">
        <v>1754433</v>
      </c>
      <c r="AD40">
        <v>153305.49</v>
      </c>
      <c r="AH40">
        <v>344849.65</v>
      </c>
      <c r="AI40">
        <v>389772.5</v>
      </c>
    </row>
    <row r="41" spans="1:35" x14ac:dyDescent="0.25">
      <c r="A41" t="s">
        <v>2149</v>
      </c>
      <c r="B41">
        <v>1543684.46</v>
      </c>
      <c r="C41">
        <v>37283.1</v>
      </c>
      <c r="D41">
        <v>159525.39000000001</v>
      </c>
      <c r="G41">
        <v>468315.48</v>
      </c>
      <c r="H41">
        <v>329174.33</v>
      </c>
      <c r="K41">
        <v>6000</v>
      </c>
      <c r="L41">
        <v>65048</v>
      </c>
      <c r="N41">
        <v>1249.56</v>
      </c>
      <c r="P41">
        <v>1500</v>
      </c>
      <c r="R41">
        <v>-880837.48</v>
      </c>
      <c r="S41">
        <v>3750097.45</v>
      </c>
      <c r="T41">
        <v>2954915.18</v>
      </c>
      <c r="V41">
        <v>3885.28</v>
      </c>
      <c r="X41">
        <v>2732891</v>
      </c>
      <c r="Y41">
        <v>454649.49</v>
      </c>
      <c r="Z41">
        <v>3270851</v>
      </c>
      <c r="AA41">
        <v>9200</v>
      </c>
      <c r="AC41">
        <v>2269011.0299999998</v>
      </c>
      <c r="AD41">
        <v>302505.14</v>
      </c>
      <c r="AH41">
        <v>699848.55</v>
      </c>
    </row>
    <row r="42" spans="1:35" x14ac:dyDescent="0.25">
      <c r="A42" t="s">
        <v>2150</v>
      </c>
      <c r="B42">
        <v>803037.97</v>
      </c>
      <c r="C42">
        <v>24335.31</v>
      </c>
      <c r="D42">
        <v>77480.61</v>
      </c>
      <c r="G42">
        <v>585145.86</v>
      </c>
      <c r="H42">
        <v>419175.31</v>
      </c>
      <c r="K42">
        <v>6500</v>
      </c>
      <c r="L42">
        <v>52852</v>
      </c>
      <c r="N42">
        <v>4625.3500000000004</v>
      </c>
      <c r="P42">
        <v>346000.5</v>
      </c>
      <c r="R42">
        <v>-142524.92000000001</v>
      </c>
      <c r="S42">
        <v>1851653.95</v>
      </c>
      <c r="T42">
        <v>2260850.62</v>
      </c>
      <c r="V42">
        <v>1545.4</v>
      </c>
      <c r="X42">
        <v>1861464.5</v>
      </c>
      <c r="Y42">
        <v>206620.63</v>
      </c>
      <c r="Z42">
        <v>2499538.5</v>
      </c>
      <c r="AA42">
        <v>4160</v>
      </c>
      <c r="AB42">
        <v>14400</v>
      </c>
      <c r="AC42">
        <v>1645202.93</v>
      </c>
      <c r="AD42">
        <v>232052.77</v>
      </c>
      <c r="AH42">
        <v>145058.76999999999</v>
      </c>
    </row>
    <row r="43" spans="1:35" x14ac:dyDescent="0.25">
      <c r="A43" t="s">
        <v>2151</v>
      </c>
      <c r="B43">
        <v>754301.77</v>
      </c>
      <c r="C43">
        <v>16960.61</v>
      </c>
      <c r="D43">
        <v>57619.49</v>
      </c>
      <c r="G43">
        <v>19183.650000000001</v>
      </c>
      <c r="H43">
        <v>433876.37</v>
      </c>
      <c r="K43">
        <v>7200</v>
      </c>
      <c r="L43">
        <v>87945</v>
      </c>
      <c r="N43">
        <v>8831.89</v>
      </c>
      <c r="P43">
        <v>63600</v>
      </c>
      <c r="R43">
        <v>-837095.24</v>
      </c>
      <c r="S43">
        <v>1865771.67</v>
      </c>
      <c r="T43">
        <v>2477894.4900000002</v>
      </c>
      <c r="V43">
        <v>2125.84</v>
      </c>
      <c r="X43">
        <v>641688</v>
      </c>
      <c r="Y43">
        <v>384252.26</v>
      </c>
      <c r="Z43">
        <v>1693034</v>
      </c>
      <c r="AB43">
        <v>13680</v>
      </c>
      <c r="AC43">
        <v>1510839.11</v>
      </c>
      <c r="AD43">
        <v>134096.4</v>
      </c>
      <c r="AH43">
        <v>68622.509999999995</v>
      </c>
    </row>
    <row r="44" spans="1:35" x14ac:dyDescent="0.25">
      <c r="A44" t="s">
        <v>2152</v>
      </c>
      <c r="B44">
        <v>802973.37</v>
      </c>
      <c r="C44">
        <v>17030</v>
      </c>
      <c r="D44">
        <v>52772.46</v>
      </c>
      <c r="G44">
        <v>477794.52</v>
      </c>
      <c r="H44">
        <v>419881.98</v>
      </c>
      <c r="K44">
        <v>5024.3</v>
      </c>
      <c r="L44">
        <v>22010</v>
      </c>
      <c r="N44">
        <v>4377.47</v>
      </c>
      <c r="R44">
        <v>391579.54</v>
      </c>
      <c r="S44">
        <v>1234901.48</v>
      </c>
      <c r="T44">
        <v>1596771.25</v>
      </c>
      <c r="U44">
        <v>431875</v>
      </c>
      <c r="V44">
        <v>1940.97</v>
      </c>
      <c r="X44">
        <v>1106727.5</v>
      </c>
      <c r="Y44">
        <v>135914.22</v>
      </c>
      <c r="Z44">
        <v>1955849.5</v>
      </c>
      <c r="AA44">
        <v>660</v>
      </c>
      <c r="AC44">
        <v>975706.45</v>
      </c>
      <c r="AD44">
        <v>194311.9</v>
      </c>
      <c r="AH44">
        <v>34141.550000000003</v>
      </c>
    </row>
    <row r="45" spans="1:35" x14ac:dyDescent="0.25">
      <c r="A45" t="s">
        <v>2153</v>
      </c>
      <c r="B45">
        <v>735077.04</v>
      </c>
      <c r="C45">
        <v>4991.1000000000004</v>
      </c>
      <c r="D45">
        <v>61500.58</v>
      </c>
      <c r="G45">
        <v>482230.12</v>
      </c>
      <c r="H45">
        <v>553036.79</v>
      </c>
      <c r="K45">
        <v>2000</v>
      </c>
      <c r="L45">
        <v>54625</v>
      </c>
      <c r="N45">
        <v>0</v>
      </c>
      <c r="P45">
        <v>49000</v>
      </c>
      <c r="R45">
        <v>-173653.5</v>
      </c>
      <c r="S45">
        <v>2300894.7000000002</v>
      </c>
      <c r="T45">
        <v>2100921.5499999998</v>
      </c>
      <c r="V45">
        <v>2266.88</v>
      </c>
      <c r="X45">
        <v>1032881</v>
      </c>
      <c r="Y45">
        <v>280458.13</v>
      </c>
      <c r="Z45">
        <v>1631678</v>
      </c>
      <c r="AA45">
        <v>30780</v>
      </c>
      <c r="AC45">
        <v>1842740.68</v>
      </c>
      <c r="AD45">
        <v>235023.05</v>
      </c>
      <c r="AH45">
        <v>72336.399999999994</v>
      </c>
    </row>
    <row r="46" spans="1:35" x14ac:dyDescent="0.25">
      <c r="A46" t="s">
        <v>2154</v>
      </c>
      <c r="B46">
        <v>1091800.3500000001</v>
      </c>
      <c r="C46">
        <v>26860</v>
      </c>
      <c r="D46">
        <v>23783.52</v>
      </c>
      <c r="G46">
        <v>3610380.89</v>
      </c>
      <c r="H46">
        <v>477600.52</v>
      </c>
      <c r="K46">
        <v>3000</v>
      </c>
      <c r="L46">
        <v>46641.65</v>
      </c>
      <c r="N46">
        <v>3525.18</v>
      </c>
      <c r="P46">
        <v>31200</v>
      </c>
      <c r="R46">
        <v>1603029.17</v>
      </c>
      <c r="S46">
        <v>4006426</v>
      </c>
      <c r="T46">
        <v>2465027.75</v>
      </c>
      <c r="U46">
        <v>154280</v>
      </c>
      <c r="V46">
        <v>4985.55</v>
      </c>
      <c r="X46">
        <v>832494.1</v>
      </c>
      <c r="Y46">
        <v>113900</v>
      </c>
      <c r="Z46">
        <v>1679054.85</v>
      </c>
      <c r="AA46">
        <v>18460</v>
      </c>
      <c r="AC46">
        <v>1892390.41</v>
      </c>
      <c r="AD46">
        <v>343780.14</v>
      </c>
      <c r="AG46">
        <v>86116.68</v>
      </c>
      <c r="AH46">
        <v>14282.04</v>
      </c>
    </row>
    <row r="47" spans="1:35" x14ac:dyDescent="0.25">
      <c r="A47" t="s">
        <v>2155</v>
      </c>
      <c r="B47">
        <v>241551.5</v>
      </c>
      <c r="C47">
        <v>281509.24</v>
      </c>
      <c r="D47">
        <v>150208.9</v>
      </c>
      <c r="G47">
        <v>4</v>
      </c>
      <c r="H47">
        <v>346311.88</v>
      </c>
      <c r="K47">
        <v>2000</v>
      </c>
      <c r="L47">
        <v>69509.25</v>
      </c>
      <c r="N47">
        <v>0</v>
      </c>
      <c r="R47">
        <v>-1403995.31</v>
      </c>
      <c r="S47">
        <v>1895478.66</v>
      </c>
      <c r="T47">
        <v>1123049.26</v>
      </c>
      <c r="U47">
        <v>244100</v>
      </c>
      <c r="V47">
        <v>448.44</v>
      </c>
      <c r="X47">
        <v>1744787.45</v>
      </c>
      <c r="Y47">
        <v>244005</v>
      </c>
      <c r="Z47">
        <v>2193223.37</v>
      </c>
      <c r="AA47">
        <v>6580</v>
      </c>
      <c r="AB47">
        <v>4802</v>
      </c>
      <c r="AC47">
        <v>647446.1</v>
      </c>
      <c r="AD47">
        <v>40287.760000000002</v>
      </c>
      <c r="AH47">
        <v>7458</v>
      </c>
    </row>
    <row r="48" spans="1:35" x14ac:dyDescent="0.25">
      <c r="A48" t="s">
        <v>2156</v>
      </c>
      <c r="B48">
        <v>207166.95</v>
      </c>
      <c r="C48">
        <v>64179.65</v>
      </c>
      <c r="D48">
        <v>35068.74</v>
      </c>
      <c r="G48">
        <v>465732.6</v>
      </c>
      <c r="H48">
        <v>199351.22</v>
      </c>
      <c r="K48">
        <v>4000</v>
      </c>
      <c r="L48">
        <v>44208</v>
      </c>
      <c r="N48">
        <v>1534</v>
      </c>
      <c r="R48">
        <v>-1804199.83</v>
      </c>
      <c r="S48">
        <v>2506199.65</v>
      </c>
      <c r="T48">
        <v>1796263.25</v>
      </c>
      <c r="U48">
        <v>72700</v>
      </c>
      <c r="V48">
        <v>1804.72</v>
      </c>
      <c r="X48">
        <v>2587208.48</v>
      </c>
      <c r="Y48">
        <v>133800</v>
      </c>
      <c r="Z48">
        <v>2778434.48</v>
      </c>
      <c r="AA48">
        <v>3952</v>
      </c>
      <c r="AC48">
        <v>1216019.5900000001</v>
      </c>
      <c r="AD48">
        <v>68303.62</v>
      </c>
      <c r="AE48">
        <v>6000</v>
      </c>
      <c r="AH48">
        <v>299309.42</v>
      </c>
    </row>
    <row r="49" spans="1:34" x14ac:dyDescent="0.25">
      <c r="A49" t="s">
        <v>2157</v>
      </c>
      <c r="B49">
        <v>159773.94</v>
      </c>
      <c r="C49">
        <v>149980.26</v>
      </c>
      <c r="D49">
        <v>89123</v>
      </c>
      <c r="G49">
        <v>3</v>
      </c>
      <c r="H49">
        <v>121647.84</v>
      </c>
      <c r="K49">
        <v>0</v>
      </c>
      <c r="L49">
        <v>33792.5</v>
      </c>
      <c r="N49">
        <v>2097</v>
      </c>
      <c r="R49">
        <v>-1768417.6</v>
      </c>
      <c r="S49">
        <v>1985151.03</v>
      </c>
      <c r="T49">
        <v>1544064.51</v>
      </c>
      <c r="U49">
        <v>72700</v>
      </c>
      <c r="V49">
        <v>571.77</v>
      </c>
      <c r="X49">
        <v>1206993.1499999999</v>
      </c>
      <c r="Y49">
        <v>58405</v>
      </c>
      <c r="Z49">
        <v>1640379.15</v>
      </c>
      <c r="AB49">
        <v>23862</v>
      </c>
      <c r="AC49">
        <v>862892.31</v>
      </c>
      <c r="AD49">
        <v>45033.88</v>
      </c>
      <c r="AE49">
        <v>3900</v>
      </c>
      <c r="AH49">
        <v>38761.980000000003</v>
      </c>
    </row>
    <row r="50" spans="1:34" x14ac:dyDescent="0.25">
      <c r="A50" t="s">
        <v>2158</v>
      </c>
      <c r="B50">
        <v>31510.79</v>
      </c>
      <c r="C50">
        <v>33937.06</v>
      </c>
      <c r="D50">
        <v>111276.62</v>
      </c>
      <c r="G50">
        <v>522425.59999999998</v>
      </c>
      <c r="H50">
        <v>39296.410000000003</v>
      </c>
      <c r="K50">
        <v>0</v>
      </c>
      <c r="L50">
        <v>27392</v>
      </c>
      <c r="N50">
        <v>0</v>
      </c>
      <c r="P50">
        <v>250</v>
      </c>
      <c r="R50">
        <v>-998495.56</v>
      </c>
      <c r="S50">
        <v>1821817.03</v>
      </c>
      <c r="T50">
        <v>1002986.04</v>
      </c>
      <c r="U50">
        <v>170000</v>
      </c>
      <c r="V50">
        <v>494.05</v>
      </c>
      <c r="X50">
        <v>2018327.5</v>
      </c>
      <c r="Y50">
        <v>244150</v>
      </c>
      <c r="Z50">
        <v>2589526.5299999998</v>
      </c>
      <c r="AA50">
        <v>60000</v>
      </c>
      <c r="AC50">
        <v>790356.08</v>
      </c>
      <c r="AD50">
        <v>92321.97</v>
      </c>
      <c r="AH50">
        <v>16270</v>
      </c>
    </row>
    <row r="51" spans="1:34" x14ac:dyDescent="0.25">
      <c r="A51" t="s">
        <v>2159</v>
      </c>
      <c r="B51">
        <v>152972.43</v>
      </c>
      <c r="C51">
        <v>242059.14</v>
      </c>
      <c r="D51">
        <v>442568.65</v>
      </c>
      <c r="G51">
        <v>407592.15</v>
      </c>
      <c r="H51">
        <v>653281.68999999994</v>
      </c>
      <c r="K51">
        <v>3600</v>
      </c>
      <c r="L51">
        <v>65519.38</v>
      </c>
      <c r="N51">
        <v>3884</v>
      </c>
      <c r="P51">
        <v>118506</v>
      </c>
      <c r="R51">
        <v>603531.57999999996</v>
      </c>
      <c r="S51">
        <v>1260400.73</v>
      </c>
      <c r="T51">
        <v>1592231.48</v>
      </c>
      <c r="V51">
        <v>5</v>
      </c>
      <c r="X51">
        <v>3044929</v>
      </c>
      <c r="Y51">
        <v>254100</v>
      </c>
      <c r="Z51">
        <v>3526384</v>
      </c>
      <c r="AA51">
        <v>48450</v>
      </c>
      <c r="AC51">
        <v>1405789.45</v>
      </c>
      <c r="AD51">
        <v>60459.66</v>
      </c>
      <c r="AH51">
        <v>7150</v>
      </c>
    </row>
    <row r="52" spans="1:34" x14ac:dyDescent="0.25">
      <c r="A52" t="s">
        <v>2160</v>
      </c>
      <c r="B52">
        <v>149943.74</v>
      </c>
      <c r="C52">
        <v>361947.5</v>
      </c>
      <c r="D52">
        <v>123726.25</v>
      </c>
      <c r="G52">
        <v>3</v>
      </c>
      <c r="H52">
        <v>259560.71</v>
      </c>
      <c r="K52">
        <v>0</v>
      </c>
      <c r="L52">
        <v>34450.75</v>
      </c>
      <c r="N52">
        <v>0</v>
      </c>
      <c r="R52">
        <v>-1505662.35</v>
      </c>
      <c r="S52">
        <v>2172217.19</v>
      </c>
      <c r="T52">
        <v>1457514.34</v>
      </c>
      <c r="U52">
        <v>301479.5</v>
      </c>
      <c r="V52">
        <v>642.12</v>
      </c>
      <c r="X52">
        <v>1460008.5</v>
      </c>
      <c r="Y52">
        <v>79810</v>
      </c>
      <c r="Z52">
        <v>2092566.65</v>
      </c>
      <c r="AA52">
        <v>6600</v>
      </c>
      <c r="AC52">
        <v>948107.78</v>
      </c>
      <c r="AD52">
        <v>37784.42</v>
      </c>
      <c r="AH52">
        <v>20220</v>
      </c>
    </row>
    <row r="53" spans="1:34" x14ac:dyDescent="0.25">
      <c r="A53" t="s">
        <v>2161</v>
      </c>
      <c r="B53">
        <v>207315.7</v>
      </c>
      <c r="C53">
        <v>110465.16</v>
      </c>
      <c r="D53">
        <v>51285.57</v>
      </c>
      <c r="G53">
        <v>881819.68</v>
      </c>
      <c r="H53">
        <v>420470.38</v>
      </c>
      <c r="L53">
        <v>36244.300000000003</v>
      </c>
      <c r="R53">
        <v>-272415.71999999997</v>
      </c>
      <c r="S53">
        <v>1936400.69</v>
      </c>
      <c r="T53">
        <v>1305224.43</v>
      </c>
      <c r="U53">
        <v>336000</v>
      </c>
      <c r="X53">
        <v>1924370</v>
      </c>
      <c r="Z53">
        <v>2261225</v>
      </c>
      <c r="AA53">
        <v>48432</v>
      </c>
      <c r="AB53">
        <v>9440</v>
      </c>
      <c r="AC53">
        <v>1137513.1499999999</v>
      </c>
      <c r="AD53">
        <v>137857.06</v>
      </c>
    </row>
    <row r="54" spans="1:34" x14ac:dyDescent="0.25">
      <c r="A54" t="s">
        <v>2162</v>
      </c>
      <c r="B54">
        <v>961228.86</v>
      </c>
      <c r="C54">
        <v>57480</v>
      </c>
      <c r="D54">
        <v>430639.04</v>
      </c>
      <c r="G54">
        <v>7820.29</v>
      </c>
      <c r="H54">
        <v>305313.05</v>
      </c>
      <c r="L54">
        <v>40535.5</v>
      </c>
      <c r="N54">
        <v>0</v>
      </c>
      <c r="Q54">
        <v>560218.99</v>
      </c>
      <c r="R54">
        <v>-530748.12</v>
      </c>
      <c r="S54">
        <v>1262941.0900000001</v>
      </c>
      <c r="T54">
        <v>1943771.24</v>
      </c>
      <c r="U54">
        <v>617500</v>
      </c>
      <c r="V54">
        <v>11.37</v>
      </c>
      <c r="X54">
        <v>3285300.92</v>
      </c>
      <c r="Y54">
        <v>145000</v>
      </c>
      <c r="Z54">
        <v>3760180.5</v>
      </c>
      <c r="AA54">
        <v>34560</v>
      </c>
      <c r="AB54">
        <v>38022</v>
      </c>
      <c r="AC54">
        <v>1636969.39</v>
      </c>
      <c r="AD54">
        <v>78817.86</v>
      </c>
      <c r="AE54">
        <v>13500</v>
      </c>
    </row>
    <row r="55" spans="1:34" x14ac:dyDescent="0.25">
      <c r="A55" t="s">
        <v>2163</v>
      </c>
      <c r="B55">
        <v>585387.99</v>
      </c>
      <c r="C55">
        <v>60370.95</v>
      </c>
      <c r="D55">
        <v>47270.17</v>
      </c>
      <c r="G55">
        <v>217342.74</v>
      </c>
      <c r="H55">
        <v>633656.86</v>
      </c>
      <c r="K55">
        <v>0</v>
      </c>
      <c r="L55">
        <v>71570</v>
      </c>
      <c r="N55">
        <v>0</v>
      </c>
      <c r="R55">
        <v>-519194.62</v>
      </c>
      <c r="S55">
        <v>2033596.36</v>
      </c>
      <c r="T55">
        <v>1663698.05</v>
      </c>
      <c r="U55">
        <v>165333</v>
      </c>
      <c r="V55">
        <v>1882.22</v>
      </c>
      <c r="Y55">
        <v>5227756.4000000004</v>
      </c>
      <c r="Z55">
        <v>5582750.4000000004</v>
      </c>
      <c r="AA55">
        <v>13760</v>
      </c>
      <c r="AB55">
        <v>4952</v>
      </c>
      <c r="AC55">
        <v>1385190.58</v>
      </c>
      <c r="AD55">
        <v>87544.72</v>
      </c>
      <c r="AE55">
        <v>6500</v>
      </c>
      <c r="AH55">
        <v>19915</v>
      </c>
    </row>
    <row r="56" spans="1:34" x14ac:dyDescent="0.25">
      <c r="A56" t="s">
        <v>2164</v>
      </c>
      <c r="B56">
        <v>347596.61</v>
      </c>
      <c r="C56">
        <v>243636.94</v>
      </c>
      <c r="D56">
        <v>153521.29999999999</v>
      </c>
      <c r="G56">
        <v>4317.6899999999996</v>
      </c>
      <c r="H56">
        <v>256238.62</v>
      </c>
      <c r="L56">
        <v>61273.75</v>
      </c>
      <c r="N56">
        <v>0</v>
      </c>
      <c r="P56">
        <v>12255</v>
      </c>
      <c r="R56">
        <v>-1599100.29</v>
      </c>
      <c r="S56">
        <v>2378594.3199999998</v>
      </c>
      <c r="T56">
        <v>1603877.6</v>
      </c>
      <c r="U56">
        <v>433200</v>
      </c>
      <c r="V56">
        <v>1275.76</v>
      </c>
      <c r="X56">
        <v>1732703</v>
      </c>
      <c r="Y56">
        <v>490528.95</v>
      </c>
      <c r="Z56">
        <v>2297621</v>
      </c>
      <c r="AA56">
        <v>16600</v>
      </c>
      <c r="AB56">
        <v>3425</v>
      </c>
      <c r="AC56">
        <v>1626111.86</v>
      </c>
      <c r="AD56">
        <v>130189.07</v>
      </c>
      <c r="AH56">
        <v>35350</v>
      </c>
    </row>
    <row r="57" spans="1:34" x14ac:dyDescent="0.25">
      <c r="A57" t="s">
        <v>2165</v>
      </c>
      <c r="B57">
        <v>277844.09000000003</v>
      </c>
      <c r="C57">
        <v>85850.71</v>
      </c>
      <c r="D57">
        <v>171408.8</v>
      </c>
      <c r="G57">
        <v>-1590115.96</v>
      </c>
      <c r="H57">
        <v>-237369.12</v>
      </c>
      <c r="K57">
        <v>0</v>
      </c>
      <c r="L57">
        <v>36387.01</v>
      </c>
      <c r="M57">
        <v>4710</v>
      </c>
      <c r="N57">
        <v>0</v>
      </c>
      <c r="R57">
        <v>-2161683.5699999998</v>
      </c>
      <c r="S57">
        <v>872078.22</v>
      </c>
      <c r="T57">
        <v>1372749.3</v>
      </c>
      <c r="U57">
        <v>377282</v>
      </c>
      <c r="V57">
        <v>712.9</v>
      </c>
      <c r="X57">
        <v>1675139</v>
      </c>
      <c r="Y57">
        <v>143700</v>
      </c>
      <c r="Z57">
        <v>1999324</v>
      </c>
      <c r="AA57">
        <v>84580</v>
      </c>
      <c r="AC57">
        <v>1088783.8700000001</v>
      </c>
      <c r="AD57">
        <v>118834</v>
      </c>
      <c r="AF57">
        <v>316734.46999999997</v>
      </c>
      <c r="AH57">
        <v>5200</v>
      </c>
    </row>
    <row r="58" spans="1:34" x14ac:dyDescent="0.25">
      <c r="A58" t="s">
        <v>2166</v>
      </c>
      <c r="B58">
        <v>3196885.01</v>
      </c>
      <c r="C58">
        <v>620156.5</v>
      </c>
      <c r="D58">
        <v>81715.600000000006</v>
      </c>
      <c r="G58">
        <v>122530.16</v>
      </c>
      <c r="H58">
        <v>904691.23</v>
      </c>
      <c r="K58">
        <v>4000.2</v>
      </c>
      <c r="L58">
        <v>229051.21</v>
      </c>
      <c r="N58">
        <v>4626.57</v>
      </c>
      <c r="P58">
        <v>7800</v>
      </c>
      <c r="R58">
        <v>3556454.88</v>
      </c>
      <c r="S58">
        <v>2222830.41</v>
      </c>
      <c r="T58">
        <v>1981790.97</v>
      </c>
      <c r="U58">
        <v>285355</v>
      </c>
      <c r="V58">
        <v>8339.3799999999992</v>
      </c>
      <c r="X58">
        <v>915838</v>
      </c>
      <c r="Y58">
        <v>57400</v>
      </c>
      <c r="Z58">
        <v>2003593</v>
      </c>
      <c r="AA58">
        <v>29112</v>
      </c>
      <c r="AC58">
        <v>1945603.6</v>
      </c>
      <c r="AD58">
        <v>343611.52</v>
      </c>
      <c r="AH58">
        <v>25588</v>
      </c>
    </row>
    <row r="59" spans="1:34" x14ac:dyDescent="0.25">
      <c r="A59" t="s">
        <v>2167</v>
      </c>
      <c r="B59">
        <v>3676803.41</v>
      </c>
      <c r="C59">
        <v>946157.54</v>
      </c>
      <c r="D59">
        <v>111264.65</v>
      </c>
      <c r="G59">
        <v>2049603.48</v>
      </c>
      <c r="H59">
        <v>3479046.12</v>
      </c>
      <c r="K59">
        <v>69510</v>
      </c>
      <c r="L59">
        <v>93328.45</v>
      </c>
      <c r="N59">
        <v>3887.45</v>
      </c>
      <c r="R59">
        <v>4465257.34</v>
      </c>
      <c r="S59">
        <v>7696912.6699999999</v>
      </c>
      <c r="T59">
        <v>2997481.86</v>
      </c>
      <c r="U59">
        <v>1167496</v>
      </c>
      <c r="V59">
        <v>15456.65</v>
      </c>
      <c r="X59">
        <v>4209831</v>
      </c>
      <c r="Y59">
        <v>215700</v>
      </c>
      <c r="Z59">
        <v>4795032</v>
      </c>
      <c r="AA59">
        <v>13932.99</v>
      </c>
      <c r="AC59">
        <v>5663232.6600000001</v>
      </c>
      <c r="AD59">
        <v>169200.57</v>
      </c>
      <c r="AH59">
        <v>30588</v>
      </c>
    </row>
    <row r="60" spans="1:34" x14ac:dyDescent="0.25">
      <c r="A60" t="s">
        <v>2168</v>
      </c>
      <c r="B60">
        <v>2568250.0099999998</v>
      </c>
      <c r="C60">
        <v>707471.01</v>
      </c>
      <c r="D60">
        <v>383858.63</v>
      </c>
      <c r="G60">
        <v>247060.98</v>
      </c>
      <c r="H60">
        <v>798060.21</v>
      </c>
      <c r="K60">
        <v>1690</v>
      </c>
      <c r="L60">
        <v>413092.45</v>
      </c>
      <c r="N60">
        <v>3853.79</v>
      </c>
      <c r="R60">
        <v>1980177.61</v>
      </c>
      <c r="S60">
        <v>2082375.6799999999</v>
      </c>
      <c r="T60">
        <v>2050407.53</v>
      </c>
      <c r="U60">
        <v>394210</v>
      </c>
      <c r="V60">
        <v>5742.77</v>
      </c>
      <c r="X60">
        <v>721726.5</v>
      </c>
      <c r="Z60">
        <v>1189616.52</v>
      </c>
      <c r="AA60">
        <v>7320</v>
      </c>
      <c r="AC60">
        <v>1575943.21</v>
      </c>
      <c r="AD60">
        <v>79607.759999999995</v>
      </c>
      <c r="AH60">
        <v>96088</v>
      </c>
    </row>
    <row r="61" spans="1:34" x14ac:dyDescent="0.25">
      <c r="A61" t="s">
        <v>2169</v>
      </c>
      <c r="B61">
        <v>906378.04</v>
      </c>
      <c r="C61">
        <v>224911.97</v>
      </c>
      <c r="D61">
        <v>78422.179999999993</v>
      </c>
      <c r="G61">
        <v>5267.63</v>
      </c>
      <c r="H61">
        <v>1037778.12</v>
      </c>
      <c r="K61">
        <v>4900</v>
      </c>
      <c r="L61">
        <v>44587.3</v>
      </c>
      <c r="N61">
        <v>2224.0100000000002</v>
      </c>
      <c r="Q61">
        <v>275598.96999999997</v>
      </c>
      <c r="R61">
        <v>1415260.1</v>
      </c>
      <c r="S61">
        <v>817347.69</v>
      </c>
      <c r="T61">
        <v>1121324.9099999999</v>
      </c>
      <c r="U61">
        <v>234884</v>
      </c>
      <c r="V61">
        <v>2589.73</v>
      </c>
      <c r="X61">
        <v>804513</v>
      </c>
      <c r="Y61">
        <v>367160</v>
      </c>
      <c r="Z61">
        <v>1129687</v>
      </c>
      <c r="AA61">
        <v>11670</v>
      </c>
      <c r="AB61">
        <v>500</v>
      </c>
      <c r="AC61">
        <v>1390914.64</v>
      </c>
      <c r="AD61">
        <v>279272.13</v>
      </c>
      <c r="AH61">
        <v>25588</v>
      </c>
    </row>
    <row r="62" spans="1:34" x14ac:dyDescent="0.25">
      <c r="A62" t="s">
        <v>2170</v>
      </c>
      <c r="B62">
        <v>1733950.76</v>
      </c>
      <c r="C62">
        <v>497393.14</v>
      </c>
      <c r="D62">
        <v>164217.14000000001</v>
      </c>
      <c r="G62">
        <v>78676.98</v>
      </c>
      <c r="H62">
        <v>643233.12</v>
      </c>
      <c r="K62">
        <v>3505</v>
      </c>
      <c r="L62">
        <v>47686.94</v>
      </c>
      <c r="N62">
        <v>2585.98</v>
      </c>
      <c r="R62">
        <v>2619365.89</v>
      </c>
      <c r="S62">
        <v>1799262.21</v>
      </c>
      <c r="T62">
        <v>2510227.0299999998</v>
      </c>
      <c r="U62">
        <v>138520</v>
      </c>
      <c r="V62">
        <v>6790.88</v>
      </c>
      <c r="X62">
        <v>1806266</v>
      </c>
      <c r="Y62">
        <v>233900</v>
      </c>
      <c r="Z62">
        <v>2534596</v>
      </c>
      <c r="AA62">
        <v>12990</v>
      </c>
      <c r="AB62">
        <v>7200</v>
      </c>
      <c r="AC62">
        <v>3323261.51</v>
      </c>
      <c r="AD62">
        <v>142003.28</v>
      </c>
      <c r="AH62">
        <v>30588</v>
      </c>
    </row>
    <row r="63" spans="1:34" x14ac:dyDescent="0.25">
      <c r="A63" t="s">
        <v>2171</v>
      </c>
      <c r="B63">
        <v>1623182.09</v>
      </c>
      <c r="C63">
        <v>1415556.85</v>
      </c>
      <c r="D63">
        <v>169414.54</v>
      </c>
      <c r="G63">
        <v>315032.75</v>
      </c>
      <c r="H63">
        <v>985940.21</v>
      </c>
      <c r="K63">
        <v>3000</v>
      </c>
      <c r="L63">
        <v>306243.56</v>
      </c>
      <c r="N63">
        <v>5636.04</v>
      </c>
      <c r="R63">
        <v>1538348.63</v>
      </c>
      <c r="S63">
        <v>2590732.39</v>
      </c>
      <c r="T63">
        <v>2876064.64</v>
      </c>
      <c r="U63">
        <v>455489</v>
      </c>
      <c r="V63">
        <v>6191.51</v>
      </c>
      <c r="X63">
        <v>2782549</v>
      </c>
      <c r="Y63">
        <v>159900</v>
      </c>
      <c r="Z63">
        <v>3451731</v>
      </c>
      <c r="AA63">
        <v>6000</v>
      </c>
      <c r="AC63">
        <v>2672271.54</v>
      </c>
      <c r="AD63">
        <v>54437.79</v>
      </c>
      <c r="AH63">
        <v>30588</v>
      </c>
    </row>
    <row r="64" spans="1:34" x14ac:dyDescent="0.25">
      <c r="A64" t="s">
        <v>2172</v>
      </c>
      <c r="B64">
        <v>1829549.4</v>
      </c>
      <c r="C64">
        <v>6707.74</v>
      </c>
      <c r="D64">
        <v>45004.34</v>
      </c>
      <c r="G64">
        <v>565263.97</v>
      </c>
      <c r="H64">
        <v>1176839.29</v>
      </c>
      <c r="K64">
        <v>5300</v>
      </c>
      <c r="L64">
        <v>38728.39</v>
      </c>
      <c r="N64">
        <v>1912.82</v>
      </c>
      <c r="R64">
        <v>978649.29</v>
      </c>
      <c r="S64">
        <v>2642678.98</v>
      </c>
      <c r="T64">
        <v>2323304.9900000002</v>
      </c>
      <c r="V64">
        <v>3813.23</v>
      </c>
      <c r="X64">
        <v>1913765</v>
      </c>
      <c r="Y64">
        <v>160200</v>
      </c>
      <c r="Z64">
        <v>2277215</v>
      </c>
      <c r="AA64">
        <v>10840</v>
      </c>
      <c r="AB64">
        <v>20756.68</v>
      </c>
      <c r="AC64">
        <v>1493548.19</v>
      </c>
      <c r="AD64">
        <v>418478.75</v>
      </c>
      <c r="AF64">
        <v>198561.34</v>
      </c>
      <c r="AH64">
        <v>25588</v>
      </c>
    </row>
    <row r="65" spans="1:34" x14ac:dyDescent="0.25">
      <c r="A65" t="s">
        <v>2173</v>
      </c>
      <c r="B65">
        <v>1405655.44</v>
      </c>
      <c r="C65">
        <v>18091.18</v>
      </c>
      <c r="D65">
        <v>182807.95</v>
      </c>
      <c r="G65">
        <v>433935</v>
      </c>
      <c r="H65">
        <v>997052.16</v>
      </c>
      <c r="K65">
        <v>3500</v>
      </c>
      <c r="L65">
        <v>166435.04999999999</v>
      </c>
      <c r="N65">
        <v>1674.13</v>
      </c>
      <c r="R65">
        <v>1514850.32</v>
      </c>
      <c r="S65">
        <v>1866864.16</v>
      </c>
      <c r="T65">
        <v>1434268.09</v>
      </c>
      <c r="U65">
        <v>379230</v>
      </c>
      <c r="V65">
        <v>4063.67</v>
      </c>
      <c r="X65">
        <v>2251785</v>
      </c>
      <c r="Y65">
        <v>188200</v>
      </c>
      <c r="Z65">
        <v>2564814</v>
      </c>
      <c r="AA65">
        <v>21784</v>
      </c>
      <c r="AB65">
        <v>1100</v>
      </c>
      <c r="AC65">
        <v>1897775.92</v>
      </c>
      <c r="AD65">
        <v>106931</v>
      </c>
      <c r="AF65">
        <v>155335.76999999999</v>
      </c>
      <c r="AH65">
        <v>25588</v>
      </c>
    </row>
    <row r="66" spans="1:34" x14ac:dyDescent="0.25">
      <c r="A66" t="s">
        <v>2174</v>
      </c>
      <c r="B66">
        <v>756379.46</v>
      </c>
      <c r="C66">
        <v>53120.02</v>
      </c>
      <c r="D66">
        <v>165903.31</v>
      </c>
      <c r="G66">
        <v>1049829.01</v>
      </c>
      <c r="H66">
        <v>831831.02</v>
      </c>
      <c r="K66">
        <v>15080</v>
      </c>
      <c r="L66">
        <v>266372.03999999998</v>
      </c>
      <c r="N66">
        <v>9476.56</v>
      </c>
      <c r="R66">
        <v>-300403.76</v>
      </c>
      <c r="S66">
        <v>3470807.24</v>
      </c>
      <c r="T66">
        <v>1527944.31</v>
      </c>
      <c r="U66">
        <v>150896</v>
      </c>
      <c r="V66">
        <v>2008.13</v>
      </c>
      <c r="X66">
        <v>1875755</v>
      </c>
      <c r="Z66">
        <v>2470744.1</v>
      </c>
      <c r="AA66">
        <v>4600</v>
      </c>
      <c r="AC66">
        <v>1605993.4</v>
      </c>
      <c r="AD66">
        <v>64035.199999999997</v>
      </c>
      <c r="AH66">
        <v>15500</v>
      </c>
    </row>
    <row r="67" spans="1:34" x14ac:dyDescent="0.25">
      <c r="A67" t="s">
        <v>2175</v>
      </c>
      <c r="B67">
        <v>435930.92</v>
      </c>
      <c r="C67">
        <v>1607425.76</v>
      </c>
      <c r="D67">
        <v>118901</v>
      </c>
      <c r="G67">
        <v>117766.44</v>
      </c>
      <c r="H67">
        <v>1419894.4</v>
      </c>
      <c r="K67">
        <v>7900</v>
      </c>
      <c r="L67">
        <v>122471.72</v>
      </c>
      <c r="N67">
        <v>3268.12</v>
      </c>
      <c r="Q67">
        <v>1000</v>
      </c>
      <c r="R67">
        <v>1836925.98</v>
      </c>
      <c r="S67">
        <v>1201384.94</v>
      </c>
      <c r="T67">
        <v>2554004.61</v>
      </c>
      <c r="U67">
        <v>328900</v>
      </c>
      <c r="V67">
        <v>1656.03</v>
      </c>
      <c r="X67">
        <v>1653490</v>
      </c>
      <c r="Y67">
        <v>200</v>
      </c>
      <c r="Z67">
        <v>2148763</v>
      </c>
      <c r="AA67">
        <v>22000</v>
      </c>
      <c r="AC67">
        <v>1544394.7</v>
      </c>
      <c r="AD67">
        <v>259737.18</v>
      </c>
      <c r="AH67">
        <v>36388</v>
      </c>
    </row>
    <row r="68" spans="1:34" x14ac:dyDescent="0.25">
      <c r="A68" t="s">
        <v>2176</v>
      </c>
      <c r="B68">
        <v>1236985.76</v>
      </c>
      <c r="C68">
        <v>280071.67999999999</v>
      </c>
      <c r="D68">
        <v>557447.82999999996</v>
      </c>
      <c r="G68">
        <v>593333.43999999994</v>
      </c>
      <c r="H68">
        <v>599056.03</v>
      </c>
      <c r="K68">
        <v>5500</v>
      </c>
      <c r="L68">
        <v>239946.92</v>
      </c>
      <c r="N68">
        <v>2589.62</v>
      </c>
      <c r="P68">
        <v>48870</v>
      </c>
      <c r="R68">
        <v>2110132.2999999998</v>
      </c>
      <c r="S68">
        <v>934454.85</v>
      </c>
      <c r="T68">
        <v>1511040.03</v>
      </c>
      <c r="U68">
        <v>196900</v>
      </c>
      <c r="V68">
        <v>1791.66</v>
      </c>
      <c r="X68">
        <v>2565903.44</v>
      </c>
      <c r="Y68">
        <v>157150</v>
      </c>
      <c r="Z68">
        <v>2875907.44</v>
      </c>
      <c r="AA68">
        <v>3300</v>
      </c>
      <c r="AC68">
        <v>1591000.69</v>
      </c>
      <c r="AD68">
        <v>11587.95</v>
      </c>
      <c r="AH68">
        <v>25588</v>
      </c>
    </row>
    <row r="69" spans="1:34" x14ac:dyDescent="0.25">
      <c r="A69" t="s">
        <v>2177</v>
      </c>
      <c r="B69">
        <v>1369892.68</v>
      </c>
      <c r="C69">
        <v>778995.67</v>
      </c>
      <c r="D69">
        <v>129242.42</v>
      </c>
      <c r="G69">
        <v>16751.57</v>
      </c>
      <c r="H69">
        <v>1046041.96</v>
      </c>
      <c r="K69">
        <v>3000</v>
      </c>
      <c r="L69">
        <v>61810</v>
      </c>
      <c r="N69">
        <v>164.21</v>
      </c>
      <c r="P69">
        <v>228010</v>
      </c>
      <c r="R69">
        <v>1507917.86</v>
      </c>
      <c r="S69">
        <v>1881601.57</v>
      </c>
      <c r="T69">
        <v>1860803.21</v>
      </c>
      <c r="U69">
        <v>0</v>
      </c>
      <c r="V69">
        <v>4796.47</v>
      </c>
      <c r="X69">
        <v>1481610</v>
      </c>
      <c r="Y69">
        <v>172000</v>
      </c>
      <c r="Z69">
        <v>1737576</v>
      </c>
      <c r="AC69">
        <v>1920729.15</v>
      </c>
      <c r="AD69">
        <v>176895.87</v>
      </c>
      <c r="AH69">
        <v>25588</v>
      </c>
    </row>
    <row r="70" spans="1:34" x14ac:dyDescent="0.25">
      <c r="A70" t="s">
        <v>2178</v>
      </c>
      <c r="B70">
        <v>801872.01</v>
      </c>
      <c r="C70">
        <v>474249</v>
      </c>
      <c r="D70">
        <v>48455.360000000001</v>
      </c>
      <c r="G70">
        <v>47470.91</v>
      </c>
      <c r="H70">
        <v>610367.84</v>
      </c>
      <c r="K70">
        <v>5500</v>
      </c>
      <c r="L70">
        <v>36890.21</v>
      </c>
      <c r="N70">
        <v>6492</v>
      </c>
      <c r="R70">
        <v>-9633.18</v>
      </c>
      <c r="S70">
        <v>2618687.59</v>
      </c>
      <c r="T70">
        <v>1081713.8400000001</v>
      </c>
      <c r="U70">
        <v>196000</v>
      </c>
      <c r="V70">
        <v>3105.68</v>
      </c>
      <c r="X70">
        <v>821590</v>
      </c>
      <c r="Y70">
        <v>138300</v>
      </c>
      <c r="Z70">
        <v>1113765</v>
      </c>
      <c r="AC70">
        <v>1556523.29</v>
      </c>
      <c r="AD70">
        <v>220354.73</v>
      </c>
      <c r="AH70">
        <v>25588</v>
      </c>
    </row>
    <row r="71" spans="1:34" x14ac:dyDescent="0.25">
      <c r="A71" t="s">
        <v>2179</v>
      </c>
      <c r="B71">
        <v>375310.34</v>
      </c>
      <c r="C71">
        <v>640106.92000000004</v>
      </c>
      <c r="D71">
        <v>58770.21</v>
      </c>
      <c r="G71">
        <v>10214.56</v>
      </c>
      <c r="H71">
        <v>445886.84</v>
      </c>
      <c r="K71">
        <v>4500</v>
      </c>
      <c r="L71">
        <v>121977.43</v>
      </c>
      <c r="N71">
        <v>1106.1500000000001</v>
      </c>
      <c r="P71">
        <v>307000</v>
      </c>
      <c r="R71">
        <v>-1043517.21</v>
      </c>
      <c r="S71">
        <v>2255161.35</v>
      </c>
      <c r="T71">
        <v>1266856.82</v>
      </c>
      <c r="U71">
        <v>213000</v>
      </c>
      <c r="V71">
        <v>984.06</v>
      </c>
      <c r="X71">
        <v>1494531.5</v>
      </c>
      <c r="Y71">
        <v>467504</v>
      </c>
      <c r="Z71">
        <v>1805933.5</v>
      </c>
      <c r="AC71">
        <v>1223987.6299999999</v>
      </c>
      <c r="AD71">
        <v>224502.1</v>
      </c>
      <c r="AH71">
        <v>304392</v>
      </c>
    </row>
    <row r="72" spans="1:34" x14ac:dyDescent="0.25">
      <c r="A72" t="s">
        <v>2180</v>
      </c>
      <c r="B72">
        <v>1148929.3600000001</v>
      </c>
      <c r="C72">
        <v>1989099.31</v>
      </c>
      <c r="D72">
        <v>108859.6</v>
      </c>
      <c r="G72">
        <v>336502.49</v>
      </c>
      <c r="H72">
        <v>2732209.76</v>
      </c>
      <c r="K72">
        <v>3500</v>
      </c>
      <c r="L72">
        <v>200219.85</v>
      </c>
      <c r="N72">
        <v>5389.64</v>
      </c>
      <c r="P72">
        <v>94000</v>
      </c>
      <c r="R72">
        <v>4071932.23</v>
      </c>
      <c r="S72">
        <v>2065017.96</v>
      </c>
      <c r="T72">
        <v>2440501.71</v>
      </c>
      <c r="U72">
        <v>126000</v>
      </c>
      <c r="V72">
        <v>3814.52</v>
      </c>
      <c r="X72">
        <v>1284822</v>
      </c>
      <c r="Y72">
        <v>2800</v>
      </c>
      <c r="Z72">
        <v>2204058.2400000002</v>
      </c>
      <c r="AC72">
        <v>1628251.83</v>
      </c>
      <c r="AD72">
        <v>124499.32</v>
      </c>
      <c r="AH72">
        <v>25588</v>
      </c>
    </row>
    <row r="73" spans="1:34" x14ac:dyDescent="0.25">
      <c r="A73" t="s">
        <v>2181</v>
      </c>
      <c r="B73">
        <v>2123783.56</v>
      </c>
      <c r="C73">
        <v>646981.71</v>
      </c>
      <c r="D73">
        <v>304298.78999999998</v>
      </c>
      <c r="G73">
        <v>299328.12</v>
      </c>
      <c r="H73">
        <v>900856.02</v>
      </c>
      <c r="K73">
        <v>109995</v>
      </c>
      <c r="L73">
        <v>338031.52</v>
      </c>
      <c r="N73">
        <v>3787.7</v>
      </c>
      <c r="P73">
        <v>75000</v>
      </c>
      <c r="R73">
        <v>2056474.32</v>
      </c>
      <c r="S73">
        <v>2127187.88</v>
      </c>
      <c r="T73">
        <v>2279279.7799999998</v>
      </c>
      <c r="U73">
        <v>209560</v>
      </c>
      <c r="V73">
        <v>5871.27</v>
      </c>
      <c r="X73">
        <v>419445.3</v>
      </c>
      <c r="Y73">
        <v>15400</v>
      </c>
      <c r="Z73">
        <v>1322136.3</v>
      </c>
      <c r="AA73">
        <v>4834</v>
      </c>
      <c r="AC73">
        <v>1862255.86</v>
      </c>
      <c r="AD73">
        <v>59970.41</v>
      </c>
      <c r="AH73">
        <v>115588</v>
      </c>
    </row>
    <row r="74" spans="1:34" x14ac:dyDescent="0.25">
      <c r="A74" t="s">
        <v>2182</v>
      </c>
      <c r="B74">
        <v>801274.45</v>
      </c>
      <c r="C74">
        <v>535726</v>
      </c>
      <c r="D74">
        <v>105399.2</v>
      </c>
      <c r="G74">
        <v>323708.46999999997</v>
      </c>
      <c r="H74">
        <v>423805.57</v>
      </c>
      <c r="K74">
        <v>4000</v>
      </c>
      <c r="L74">
        <v>68363.55</v>
      </c>
      <c r="N74">
        <v>6404.99</v>
      </c>
      <c r="R74">
        <v>-774936.83</v>
      </c>
      <c r="S74">
        <v>3692657.78</v>
      </c>
      <c r="T74">
        <v>1293345.1299999999</v>
      </c>
      <c r="U74">
        <v>114960</v>
      </c>
      <c r="V74">
        <v>3187.03</v>
      </c>
      <c r="X74">
        <v>2051332.71</v>
      </c>
      <c r="Y74">
        <v>139000</v>
      </c>
      <c r="Z74">
        <v>2464056.71</v>
      </c>
      <c r="AB74">
        <v>5700</v>
      </c>
      <c r="AC74">
        <v>1601966.65</v>
      </c>
      <c r="AD74">
        <v>311089.31</v>
      </c>
      <c r="AH74">
        <v>25588</v>
      </c>
    </row>
    <row r="75" spans="1:34" x14ac:dyDescent="0.25">
      <c r="A75" t="s">
        <v>2183</v>
      </c>
      <c r="B75">
        <v>1113907.72</v>
      </c>
      <c r="C75">
        <v>133909</v>
      </c>
      <c r="D75">
        <v>110909.83</v>
      </c>
      <c r="G75">
        <v>1584065.92</v>
      </c>
      <c r="H75">
        <v>262996.75</v>
      </c>
      <c r="L75">
        <v>36681.300000000003</v>
      </c>
      <c r="N75">
        <v>0</v>
      </c>
      <c r="P75">
        <v>0</v>
      </c>
      <c r="R75">
        <v>711736.89</v>
      </c>
      <c r="S75">
        <v>2241713.0099999998</v>
      </c>
      <c r="T75">
        <v>2190785.85</v>
      </c>
      <c r="U75">
        <v>418000</v>
      </c>
      <c r="V75">
        <v>3732.34</v>
      </c>
      <c r="X75">
        <v>1305573.5</v>
      </c>
      <c r="Y75">
        <v>194900</v>
      </c>
      <c r="Z75">
        <v>2186073.5</v>
      </c>
      <c r="AB75">
        <v>7280</v>
      </c>
      <c r="AC75">
        <v>1285203.47</v>
      </c>
      <c r="AD75">
        <v>418776.7</v>
      </c>
    </row>
    <row r="76" spans="1:34" x14ac:dyDescent="0.25">
      <c r="A76" t="s">
        <v>2184</v>
      </c>
      <c r="B76">
        <v>669194.56999999995</v>
      </c>
      <c r="C76">
        <v>275992.5</v>
      </c>
      <c r="D76">
        <v>63139.39</v>
      </c>
      <c r="G76">
        <v>473020.24</v>
      </c>
      <c r="H76">
        <v>270684.76</v>
      </c>
      <c r="K76">
        <v>0</v>
      </c>
      <c r="L76">
        <v>45501.599999999999</v>
      </c>
      <c r="M76">
        <v>0</v>
      </c>
      <c r="N76">
        <v>34450.04</v>
      </c>
      <c r="P76">
        <v>444</v>
      </c>
      <c r="R76">
        <v>184506.58</v>
      </c>
      <c r="S76">
        <v>1881918.88</v>
      </c>
      <c r="T76">
        <v>2333331.96</v>
      </c>
      <c r="V76">
        <v>3238.86</v>
      </c>
      <c r="X76">
        <v>1111803</v>
      </c>
      <c r="Z76">
        <v>1551012</v>
      </c>
      <c r="AA76">
        <v>27756</v>
      </c>
      <c r="AC76">
        <v>1891099.69</v>
      </c>
      <c r="AD76">
        <v>123215.77</v>
      </c>
      <c r="AE76">
        <v>250080</v>
      </c>
    </row>
    <row r="77" spans="1:34" x14ac:dyDescent="0.25">
      <c r="A77" t="s">
        <v>2185</v>
      </c>
      <c r="B77">
        <v>240076.32</v>
      </c>
      <c r="C77">
        <v>189149.98</v>
      </c>
      <c r="D77">
        <v>416021.95</v>
      </c>
      <c r="G77">
        <v>1114464.57</v>
      </c>
      <c r="H77">
        <v>1469271.02</v>
      </c>
      <c r="K77">
        <v>212980</v>
      </c>
      <c r="L77">
        <v>175006.65</v>
      </c>
      <c r="M77">
        <v>177089</v>
      </c>
      <c r="N77">
        <v>17.7</v>
      </c>
      <c r="P77">
        <v>5000</v>
      </c>
      <c r="R77">
        <v>974868.45</v>
      </c>
      <c r="S77">
        <v>1941230.36</v>
      </c>
      <c r="T77">
        <v>1509614.78</v>
      </c>
      <c r="X77">
        <v>422422</v>
      </c>
      <c r="Y77">
        <v>98800</v>
      </c>
      <c r="Z77">
        <v>1237660</v>
      </c>
      <c r="AA77">
        <v>17957</v>
      </c>
      <c r="AB77">
        <v>2000</v>
      </c>
      <c r="AC77">
        <v>819027.51</v>
      </c>
      <c r="AD77">
        <v>10052.469999999999</v>
      </c>
      <c r="AH77">
        <v>1348.12</v>
      </c>
    </row>
    <row r="78" spans="1:34" x14ac:dyDescent="0.25">
      <c r="A78" t="s">
        <v>2186</v>
      </c>
      <c r="B78">
        <v>388861.01</v>
      </c>
      <c r="C78">
        <v>376034.45</v>
      </c>
      <c r="D78">
        <v>193815.98</v>
      </c>
      <c r="G78">
        <v>260117.91</v>
      </c>
      <c r="H78">
        <v>784149.95</v>
      </c>
      <c r="K78">
        <v>422255.83</v>
      </c>
      <c r="L78">
        <v>92522.5</v>
      </c>
      <c r="M78">
        <v>69920</v>
      </c>
      <c r="N78">
        <v>25411.79</v>
      </c>
      <c r="P78">
        <v>5000</v>
      </c>
      <c r="R78">
        <v>246569.26</v>
      </c>
      <c r="S78">
        <v>1940061.77</v>
      </c>
      <c r="T78">
        <v>2499780.3199999998</v>
      </c>
      <c r="X78">
        <v>1433911.5</v>
      </c>
      <c r="Y78">
        <v>142000</v>
      </c>
      <c r="Z78">
        <v>2280990.5</v>
      </c>
      <c r="AA78">
        <v>17924</v>
      </c>
      <c r="AC78">
        <v>2517902.58</v>
      </c>
      <c r="AD78">
        <v>57636.59</v>
      </c>
    </row>
    <row r="79" spans="1:34" x14ac:dyDescent="0.25">
      <c r="A79" t="s">
        <v>2187</v>
      </c>
      <c r="B79">
        <v>676795.63</v>
      </c>
      <c r="C79">
        <v>295908</v>
      </c>
      <c r="D79">
        <v>53513.21</v>
      </c>
      <c r="G79">
        <v>297004</v>
      </c>
      <c r="H79">
        <v>846557.84</v>
      </c>
      <c r="K79">
        <v>7680</v>
      </c>
      <c r="L79">
        <v>102148.44</v>
      </c>
      <c r="N79">
        <v>6117</v>
      </c>
      <c r="R79">
        <v>303139.96999999997</v>
      </c>
      <c r="S79">
        <v>2076384.94</v>
      </c>
      <c r="T79">
        <v>1096544.6000000001</v>
      </c>
      <c r="X79">
        <v>912796.5</v>
      </c>
      <c r="Z79">
        <v>1663532.5</v>
      </c>
      <c r="AA79">
        <v>3784</v>
      </c>
      <c r="AC79">
        <v>656716.27</v>
      </c>
      <c r="AD79">
        <v>11000</v>
      </c>
    </row>
    <row r="80" spans="1:34" x14ac:dyDescent="0.25">
      <c r="A80" t="s">
        <v>2188</v>
      </c>
      <c r="B80">
        <v>713461.82</v>
      </c>
      <c r="C80">
        <v>0</v>
      </c>
      <c r="D80">
        <v>147442.43</v>
      </c>
      <c r="G80">
        <v>-877812.82</v>
      </c>
      <c r="H80">
        <v>-176913.48</v>
      </c>
      <c r="K80">
        <v>119642.5</v>
      </c>
      <c r="L80">
        <v>13026.8</v>
      </c>
      <c r="M80">
        <v>370040</v>
      </c>
      <c r="N80">
        <v>4684</v>
      </c>
      <c r="P80">
        <v>10000</v>
      </c>
      <c r="R80">
        <v>-2661556.98</v>
      </c>
      <c r="S80">
        <v>1879892.65</v>
      </c>
      <c r="T80">
        <v>1596377.53</v>
      </c>
      <c r="V80">
        <v>9291.52</v>
      </c>
      <c r="X80">
        <v>1118375.5</v>
      </c>
      <c r="Z80">
        <v>1664819.5</v>
      </c>
      <c r="AA80">
        <v>16077</v>
      </c>
      <c r="AC80">
        <v>857710.73</v>
      </c>
      <c r="AD80">
        <v>114988.34</v>
      </c>
    </row>
    <row r="81" spans="1:34" x14ac:dyDescent="0.25">
      <c r="A81" t="s">
        <v>2189</v>
      </c>
      <c r="B81">
        <v>214921.07</v>
      </c>
      <c r="C81">
        <v>149860.72</v>
      </c>
      <c r="D81">
        <v>109349.83</v>
      </c>
      <c r="G81">
        <v>-36989.599999999999</v>
      </c>
      <c r="H81">
        <v>586088.31999999995</v>
      </c>
      <c r="K81">
        <v>5000</v>
      </c>
      <c r="L81">
        <v>110780</v>
      </c>
      <c r="M81">
        <v>183445</v>
      </c>
      <c r="N81">
        <v>59649.23</v>
      </c>
      <c r="R81">
        <v>-1088461.51</v>
      </c>
      <c r="S81">
        <v>1840507.51</v>
      </c>
      <c r="T81">
        <v>1698134.61</v>
      </c>
      <c r="X81">
        <v>1021680</v>
      </c>
      <c r="Y81">
        <v>275359</v>
      </c>
      <c r="Z81">
        <v>1712274</v>
      </c>
      <c r="AA81">
        <v>11532</v>
      </c>
      <c r="AB81">
        <v>3975</v>
      </c>
      <c r="AC81">
        <v>1285164.47</v>
      </c>
      <c r="AD81">
        <v>69918.03</v>
      </c>
    </row>
    <row r="82" spans="1:34" x14ac:dyDescent="0.25">
      <c r="A82" t="s">
        <v>2190</v>
      </c>
      <c r="B82">
        <v>173897.37</v>
      </c>
      <c r="C82">
        <v>195338.35</v>
      </c>
      <c r="D82">
        <v>19865.03</v>
      </c>
      <c r="G82">
        <v>1652806.01</v>
      </c>
      <c r="H82">
        <v>61817.41</v>
      </c>
      <c r="K82">
        <v>5500</v>
      </c>
      <c r="L82">
        <v>26100</v>
      </c>
      <c r="M82">
        <v>138000</v>
      </c>
      <c r="N82">
        <v>3501.58</v>
      </c>
      <c r="R82">
        <v>199053.18</v>
      </c>
      <c r="S82">
        <v>2241713.0099999998</v>
      </c>
      <c r="T82">
        <v>921518.72</v>
      </c>
      <c r="V82">
        <v>584.24</v>
      </c>
      <c r="X82">
        <v>913091</v>
      </c>
      <c r="Y82">
        <v>242500</v>
      </c>
      <c r="Z82">
        <v>1407978</v>
      </c>
      <c r="AA82">
        <v>18240</v>
      </c>
      <c r="AB82">
        <v>2444</v>
      </c>
      <c r="AC82">
        <v>538667.98</v>
      </c>
      <c r="AD82">
        <v>481907.58</v>
      </c>
      <c r="AH82">
        <v>138600</v>
      </c>
    </row>
    <row r="83" spans="1:34" x14ac:dyDescent="0.25">
      <c r="A83" t="s">
        <v>2191</v>
      </c>
      <c r="B83">
        <v>245802.91</v>
      </c>
      <c r="C83">
        <v>195191.33</v>
      </c>
      <c r="D83">
        <v>69314.289999999994</v>
      </c>
      <c r="G83">
        <v>130002</v>
      </c>
      <c r="H83">
        <v>55931.23</v>
      </c>
      <c r="K83">
        <v>60850</v>
      </c>
      <c r="L83">
        <v>89055.44</v>
      </c>
      <c r="M83">
        <v>42500</v>
      </c>
      <c r="N83">
        <v>1324</v>
      </c>
      <c r="R83">
        <v>-2512042.86</v>
      </c>
      <c r="S83">
        <v>3200752.69</v>
      </c>
      <c r="T83">
        <v>1285039.48</v>
      </c>
      <c r="U83">
        <v>134850</v>
      </c>
      <c r="V83">
        <v>1263.58</v>
      </c>
      <c r="X83">
        <v>702418.5</v>
      </c>
      <c r="Y83">
        <v>116600</v>
      </c>
      <c r="Z83">
        <v>1173635.5</v>
      </c>
      <c r="AB83">
        <v>170962.17</v>
      </c>
      <c r="AC83">
        <v>825456.07</v>
      </c>
      <c r="AD83">
        <v>256315.33</v>
      </c>
    </row>
    <row r="84" spans="1:34" x14ac:dyDescent="0.25">
      <c r="A84" t="s">
        <v>2192</v>
      </c>
      <c r="B84">
        <v>818107.69</v>
      </c>
      <c r="C84">
        <v>118977.98</v>
      </c>
      <c r="D84">
        <v>89285.9</v>
      </c>
      <c r="G84">
        <v>-411341.84</v>
      </c>
      <c r="H84">
        <v>1407488.26</v>
      </c>
      <c r="K84">
        <v>1770</v>
      </c>
      <c r="L84">
        <v>42320.2</v>
      </c>
      <c r="N84">
        <v>1004.33</v>
      </c>
      <c r="P84">
        <v>112510</v>
      </c>
      <c r="R84">
        <v>555364.64</v>
      </c>
      <c r="S84">
        <v>1037408.38</v>
      </c>
      <c r="T84">
        <v>1899872.14</v>
      </c>
      <c r="U84">
        <v>301994</v>
      </c>
      <c r="V84">
        <v>1695.97</v>
      </c>
      <c r="X84">
        <v>1077946.8</v>
      </c>
      <c r="Y84">
        <v>35337.050000000003</v>
      </c>
      <c r="Z84">
        <v>1478605.79</v>
      </c>
      <c r="AA84">
        <v>30983</v>
      </c>
      <c r="AC84">
        <v>1139580.21</v>
      </c>
      <c r="AD84">
        <v>287460.46000000002</v>
      </c>
      <c r="AH84">
        <v>108076.06</v>
      </c>
    </row>
    <row r="85" spans="1:34" x14ac:dyDescent="0.25">
      <c r="A85" t="s">
        <v>2193</v>
      </c>
      <c r="B85">
        <v>2314499.11</v>
      </c>
      <c r="C85">
        <v>102916.37</v>
      </c>
      <c r="D85">
        <v>135729.67000000001</v>
      </c>
      <c r="G85">
        <v>1290162.6100000001</v>
      </c>
      <c r="H85">
        <v>1329153.42</v>
      </c>
      <c r="K85">
        <v>3500</v>
      </c>
      <c r="L85">
        <v>73242.929999999993</v>
      </c>
      <c r="N85">
        <v>130579.46</v>
      </c>
      <c r="R85">
        <v>2550841.7799999998</v>
      </c>
      <c r="S85">
        <v>3848145.72</v>
      </c>
      <c r="T85">
        <v>2438807.61</v>
      </c>
      <c r="U85">
        <v>696540</v>
      </c>
      <c r="V85">
        <v>7591.72</v>
      </c>
      <c r="X85">
        <v>1911007</v>
      </c>
      <c r="Y85">
        <v>610295.26</v>
      </c>
      <c r="Z85">
        <v>2954899.5</v>
      </c>
      <c r="AA85">
        <v>12797.5</v>
      </c>
      <c r="AC85">
        <v>3336952.87</v>
      </c>
      <c r="AD85">
        <v>608195.07999999996</v>
      </c>
      <c r="AG85">
        <v>130</v>
      </c>
      <c r="AH85">
        <v>185115.35</v>
      </c>
    </row>
    <row r="86" spans="1:34" x14ac:dyDescent="0.25">
      <c r="A86" t="s">
        <v>2194</v>
      </c>
      <c r="B86">
        <v>4805643.03</v>
      </c>
      <c r="C86">
        <v>143585.37</v>
      </c>
      <c r="D86">
        <v>146128.32000000001</v>
      </c>
      <c r="G86">
        <v>906075.16</v>
      </c>
      <c r="H86">
        <v>762141.35</v>
      </c>
      <c r="K86">
        <v>22840.25</v>
      </c>
      <c r="L86">
        <v>71278.429999999993</v>
      </c>
      <c r="N86">
        <v>602859.69999999995</v>
      </c>
      <c r="P86">
        <v>95670</v>
      </c>
      <c r="R86">
        <v>4411924.6900000004</v>
      </c>
      <c r="S86">
        <v>2477300.52</v>
      </c>
      <c r="T86">
        <v>2159931.09</v>
      </c>
      <c r="U86">
        <v>191020</v>
      </c>
      <c r="V86">
        <v>13012.82</v>
      </c>
      <c r="X86">
        <v>2520288</v>
      </c>
      <c r="Y86">
        <v>94100</v>
      </c>
      <c r="Z86">
        <v>3137889</v>
      </c>
      <c r="AA86">
        <v>29966</v>
      </c>
      <c r="AB86">
        <v>3668</v>
      </c>
      <c r="AC86">
        <v>2172837.12</v>
      </c>
      <c r="AD86">
        <v>304547.99</v>
      </c>
      <c r="AG86">
        <v>330</v>
      </c>
      <c r="AH86">
        <v>247414.16</v>
      </c>
    </row>
    <row r="87" spans="1:34" x14ac:dyDescent="0.25">
      <c r="A87" t="s">
        <v>2195</v>
      </c>
      <c r="B87">
        <v>844872.92</v>
      </c>
      <c r="C87">
        <v>217666.42</v>
      </c>
      <c r="D87">
        <v>259793.91</v>
      </c>
      <c r="G87">
        <v>649362.36</v>
      </c>
      <c r="H87">
        <v>784359.79</v>
      </c>
      <c r="K87">
        <v>1900</v>
      </c>
      <c r="L87">
        <v>99968.35</v>
      </c>
      <c r="N87">
        <v>6230.7</v>
      </c>
      <c r="P87">
        <v>976259.8</v>
      </c>
      <c r="Q87">
        <v>736.99</v>
      </c>
      <c r="R87">
        <v>1613819.74</v>
      </c>
      <c r="S87">
        <v>1537645.9</v>
      </c>
      <c r="T87">
        <v>1792753.33</v>
      </c>
      <c r="U87">
        <v>214500</v>
      </c>
      <c r="V87">
        <v>2543.0700000000002</v>
      </c>
      <c r="X87">
        <v>2048522.5</v>
      </c>
      <c r="Y87">
        <v>55500</v>
      </c>
      <c r="Z87">
        <v>2927379.5</v>
      </c>
      <c r="AA87">
        <v>4430</v>
      </c>
      <c r="AB87">
        <v>62990</v>
      </c>
      <c r="AC87">
        <v>2157441.83</v>
      </c>
      <c r="AD87">
        <v>326410.02</v>
      </c>
      <c r="AG87">
        <v>90</v>
      </c>
      <c r="AH87">
        <v>115583.63</v>
      </c>
    </row>
    <row r="88" spans="1:34" x14ac:dyDescent="0.25">
      <c r="A88" t="s">
        <v>2196</v>
      </c>
      <c r="B88">
        <v>728983.79</v>
      </c>
      <c r="C88">
        <v>226331.46</v>
      </c>
      <c r="D88">
        <v>142508.82999999999</v>
      </c>
      <c r="G88">
        <v>2045563.29</v>
      </c>
      <c r="H88">
        <v>947919.45</v>
      </c>
      <c r="K88">
        <v>9000</v>
      </c>
      <c r="L88">
        <v>57320</v>
      </c>
      <c r="N88">
        <v>115221.13</v>
      </c>
      <c r="R88">
        <v>1748942.56</v>
      </c>
      <c r="S88">
        <v>1677376.63</v>
      </c>
      <c r="T88">
        <v>2733152.69</v>
      </c>
      <c r="U88">
        <v>277400</v>
      </c>
      <c r="V88">
        <v>2950.55</v>
      </c>
      <c r="X88">
        <v>1920936.3</v>
      </c>
      <c r="Y88">
        <v>136613.25</v>
      </c>
      <c r="Z88">
        <v>2758937.55</v>
      </c>
      <c r="AB88">
        <v>26225</v>
      </c>
      <c r="AC88">
        <v>1369897.21</v>
      </c>
      <c r="AD88">
        <v>378143.79</v>
      </c>
      <c r="AH88">
        <v>54402.74</v>
      </c>
    </row>
    <row r="89" spans="1:34" x14ac:dyDescent="0.25">
      <c r="A89" t="s">
        <v>2197</v>
      </c>
      <c r="B89">
        <v>2244282.34</v>
      </c>
      <c r="C89">
        <v>350430.84</v>
      </c>
      <c r="D89">
        <v>219668.39</v>
      </c>
      <c r="G89">
        <v>471814.43</v>
      </c>
      <c r="H89">
        <v>1498697.39</v>
      </c>
      <c r="K89">
        <v>0</v>
      </c>
      <c r="L89">
        <v>63390</v>
      </c>
      <c r="N89">
        <v>312071.56</v>
      </c>
      <c r="R89">
        <v>2202700.5299999998</v>
      </c>
      <c r="S89">
        <v>1937621.24</v>
      </c>
      <c r="T89">
        <v>3510640.63</v>
      </c>
      <c r="U89">
        <v>825121</v>
      </c>
      <c r="V89">
        <v>5470.71</v>
      </c>
      <c r="X89">
        <v>1381691.5</v>
      </c>
      <c r="Y89">
        <v>96120</v>
      </c>
      <c r="Z89">
        <v>2178669.5</v>
      </c>
      <c r="AA89">
        <v>106902.5</v>
      </c>
      <c r="AC89">
        <v>2740783.27</v>
      </c>
      <c r="AD89">
        <v>304412.59000000003</v>
      </c>
      <c r="AG89">
        <v>350</v>
      </c>
      <c r="AH89">
        <v>218815.92</v>
      </c>
    </row>
    <row r="90" spans="1:34" x14ac:dyDescent="0.25">
      <c r="A90" t="s">
        <v>2198</v>
      </c>
      <c r="B90">
        <v>816032.88</v>
      </c>
      <c r="C90">
        <v>21916.34</v>
      </c>
      <c r="D90">
        <v>156896.82999999999</v>
      </c>
      <c r="G90">
        <v>430195.84</v>
      </c>
      <c r="H90">
        <v>888651.45</v>
      </c>
      <c r="K90">
        <v>5700</v>
      </c>
      <c r="L90">
        <v>96450</v>
      </c>
      <c r="M90">
        <v>10946</v>
      </c>
      <c r="N90">
        <v>251936.31</v>
      </c>
      <c r="P90">
        <v>5822.33</v>
      </c>
      <c r="Q90">
        <v>-267452.31</v>
      </c>
      <c r="R90">
        <v>-1369579</v>
      </c>
      <c r="S90">
        <v>4355323.6100000003</v>
      </c>
      <c r="T90">
        <v>1363436.07</v>
      </c>
      <c r="V90">
        <v>2870.55</v>
      </c>
      <c r="X90">
        <v>1404450</v>
      </c>
      <c r="Y90">
        <v>13500</v>
      </c>
      <c r="Z90">
        <v>1907780</v>
      </c>
      <c r="AA90">
        <v>29686.28</v>
      </c>
      <c r="AC90">
        <v>1264902.02</v>
      </c>
      <c r="AD90">
        <v>285773.13</v>
      </c>
      <c r="AH90">
        <v>71568.789999999994</v>
      </c>
    </row>
    <row r="91" spans="1:34" x14ac:dyDescent="0.25">
      <c r="A91" t="s">
        <v>2199</v>
      </c>
      <c r="B91">
        <v>1816709.45</v>
      </c>
      <c r="C91">
        <v>78744.41</v>
      </c>
      <c r="D91">
        <v>129375.89</v>
      </c>
      <c r="G91">
        <v>579966.12</v>
      </c>
      <c r="H91">
        <v>751024.12</v>
      </c>
      <c r="K91">
        <v>9800</v>
      </c>
      <c r="L91">
        <v>89234.79</v>
      </c>
      <c r="N91">
        <v>15242.4</v>
      </c>
      <c r="R91">
        <v>1807355.92</v>
      </c>
      <c r="S91">
        <v>2312272.9300000002</v>
      </c>
      <c r="T91">
        <v>2351980.29</v>
      </c>
      <c r="U91">
        <v>120455</v>
      </c>
      <c r="V91">
        <v>6054.24</v>
      </c>
      <c r="X91">
        <v>3299652</v>
      </c>
      <c r="Y91">
        <v>129100</v>
      </c>
      <c r="Z91">
        <v>4039287.16</v>
      </c>
      <c r="AA91">
        <v>35751</v>
      </c>
      <c r="AC91">
        <v>2091287.12</v>
      </c>
      <c r="AD91">
        <v>373615.34</v>
      </c>
      <c r="AE91">
        <v>26000</v>
      </c>
      <c r="AG91">
        <v>5410</v>
      </c>
      <c r="AH91">
        <v>213976.95999999999</v>
      </c>
    </row>
    <row r="92" spans="1:34" x14ac:dyDescent="0.25">
      <c r="A92" t="s">
        <v>2200</v>
      </c>
      <c r="B92">
        <v>1948407.63</v>
      </c>
      <c r="C92">
        <v>126695.3</v>
      </c>
      <c r="D92">
        <v>70060.12</v>
      </c>
      <c r="G92">
        <v>658096.11</v>
      </c>
      <c r="H92">
        <v>802764.44</v>
      </c>
      <c r="K92">
        <v>5000</v>
      </c>
      <c r="L92">
        <v>56258.59</v>
      </c>
      <c r="N92">
        <v>713.72</v>
      </c>
      <c r="R92">
        <v>2297662.0099999998</v>
      </c>
      <c r="S92">
        <v>1586779.38</v>
      </c>
      <c r="T92">
        <v>1586646.25</v>
      </c>
      <c r="U92">
        <v>190000</v>
      </c>
      <c r="V92">
        <v>4842.12</v>
      </c>
      <c r="X92">
        <v>1780068</v>
      </c>
      <c r="Y92">
        <v>89293</v>
      </c>
      <c r="Z92">
        <v>2285199</v>
      </c>
      <c r="AA92">
        <v>20284</v>
      </c>
      <c r="AC92">
        <v>1247757.08</v>
      </c>
      <c r="AD92">
        <v>332541.61</v>
      </c>
      <c r="AH92">
        <v>105457.78</v>
      </c>
    </row>
    <row r="93" spans="1:34" x14ac:dyDescent="0.25">
      <c r="A93" t="s">
        <v>2201</v>
      </c>
      <c r="B93">
        <v>2140890.91</v>
      </c>
      <c r="C93">
        <v>198810.79</v>
      </c>
      <c r="D93">
        <v>175078.36</v>
      </c>
      <c r="G93">
        <v>1255809.99</v>
      </c>
      <c r="H93">
        <v>909613.39</v>
      </c>
      <c r="K93">
        <v>1670</v>
      </c>
      <c r="L93">
        <v>47619.93</v>
      </c>
      <c r="N93">
        <v>1023.53</v>
      </c>
      <c r="R93">
        <v>642567.35</v>
      </c>
      <c r="S93">
        <v>4249528.84</v>
      </c>
      <c r="T93">
        <v>1989732.85</v>
      </c>
      <c r="U93">
        <v>14400</v>
      </c>
      <c r="V93">
        <v>6144.66</v>
      </c>
      <c r="X93">
        <v>1894122</v>
      </c>
      <c r="Y93">
        <v>80980</v>
      </c>
      <c r="Z93">
        <v>2260273</v>
      </c>
      <c r="AA93">
        <v>21654</v>
      </c>
      <c r="AC93">
        <v>1501055.3</v>
      </c>
      <c r="AD93">
        <v>392208.82</v>
      </c>
      <c r="AH93">
        <v>72394.600000000006</v>
      </c>
    </row>
    <row r="94" spans="1:34" x14ac:dyDescent="0.25">
      <c r="A94" t="s">
        <v>2202</v>
      </c>
      <c r="B94">
        <v>1817537.02</v>
      </c>
      <c r="C94">
        <v>91981.39</v>
      </c>
      <c r="D94">
        <v>71329.87</v>
      </c>
      <c r="G94">
        <v>367901.93</v>
      </c>
      <c r="H94">
        <v>1150011.8700000001</v>
      </c>
      <c r="K94">
        <v>4500</v>
      </c>
      <c r="L94">
        <v>55070</v>
      </c>
      <c r="N94">
        <v>35772.019999999997</v>
      </c>
      <c r="R94">
        <v>1964793.28</v>
      </c>
      <c r="S94">
        <v>1939533.85</v>
      </c>
      <c r="T94">
        <v>1645635.04</v>
      </c>
      <c r="U94">
        <v>243531</v>
      </c>
      <c r="V94">
        <v>4561.45</v>
      </c>
      <c r="X94">
        <v>1370891.12</v>
      </c>
      <c r="Y94">
        <v>94278.25</v>
      </c>
      <c r="Z94">
        <v>2062441.37</v>
      </c>
      <c r="AA94">
        <v>12010</v>
      </c>
      <c r="AC94">
        <v>1188897.74</v>
      </c>
      <c r="AD94">
        <v>466632.35</v>
      </c>
      <c r="AG94">
        <v>421</v>
      </c>
      <c r="AH94">
        <v>129401.47</v>
      </c>
    </row>
    <row r="95" spans="1:34" x14ac:dyDescent="0.25">
      <c r="A95" t="s">
        <v>2203</v>
      </c>
      <c r="B95">
        <v>438122.77</v>
      </c>
      <c r="C95">
        <v>129521.35</v>
      </c>
      <c r="D95">
        <v>113331.48</v>
      </c>
      <c r="G95">
        <v>1306648.29</v>
      </c>
      <c r="H95">
        <v>1212387.54</v>
      </c>
      <c r="K95">
        <v>6450</v>
      </c>
      <c r="L95">
        <v>46308.3</v>
      </c>
      <c r="N95">
        <v>1418.5</v>
      </c>
      <c r="R95">
        <v>1594646.72</v>
      </c>
      <c r="S95">
        <v>2506558.63</v>
      </c>
      <c r="T95">
        <v>1649121.25</v>
      </c>
      <c r="U95">
        <v>322868</v>
      </c>
      <c r="V95">
        <v>1833.83</v>
      </c>
      <c r="X95">
        <v>1460320.3</v>
      </c>
      <c r="Y95">
        <v>118800</v>
      </c>
      <c r="Z95">
        <v>2095053.3</v>
      </c>
      <c r="AB95">
        <v>19297</v>
      </c>
      <c r="AC95">
        <v>1595289.93</v>
      </c>
      <c r="AD95">
        <v>734323.35</v>
      </c>
      <c r="AG95">
        <v>5550</v>
      </c>
      <c r="AH95">
        <v>58800.52</v>
      </c>
    </row>
    <row r="96" spans="1:34" x14ac:dyDescent="0.25">
      <c r="A96" t="s">
        <v>2204</v>
      </c>
      <c r="B96">
        <v>2271913.02</v>
      </c>
      <c r="C96">
        <v>254714.65</v>
      </c>
      <c r="D96">
        <v>92504.06</v>
      </c>
      <c r="G96">
        <v>2198649.02</v>
      </c>
      <c r="H96">
        <v>1090701.7</v>
      </c>
      <c r="K96">
        <v>10780</v>
      </c>
      <c r="L96">
        <v>66760</v>
      </c>
      <c r="N96">
        <v>86526.82</v>
      </c>
      <c r="R96">
        <v>5119787.87</v>
      </c>
      <c r="S96">
        <v>1606333.65</v>
      </c>
      <c r="T96">
        <v>1802507.3</v>
      </c>
      <c r="U96">
        <v>25400</v>
      </c>
      <c r="V96">
        <v>6435.71</v>
      </c>
      <c r="X96">
        <v>2367571.5</v>
      </c>
      <c r="Y96">
        <v>130129.5</v>
      </c>
      <c r="Z96">
        <v>3203007</v>
      </c>
      <c r="AA96">
        <v>15574</v>
      </c>
      <c r="AC96">
        <v>1459412.81</v>
      </c>
      <c r="AD96">
        <v>481175.23</v>
      </c>
      <c r="AE96">
        <v>6000</v>
      </c>
      <c r="AH96">
        <v>148580.85999999999</v>
      </c>
    </row>
    <row r="97" spans="1:35" x14ac:dyDescent="0.25">
      <c r="A97" t="s">
        <v>2205</v>
      </c>
      <c r="B97">
        <v>1684804.91</v>
      </c>
      <c r="C97">
        <v>137301.01</v>
      </c>
      <c r="D97">
        <v>51071.22</v>
      </c>
      <c r="G97">
        <v>803212.78</v>
      </c>
      <c r="H97">
        <v>937275.47</v>
      </c>
      <c r="K97">
        <v>1600</v>
      </c>
      <c r="L97">
        <v>59552.73</v>
      </c>
      <c r="N97">
        <v>177193.67</v>
      </c>
      <c r="R97">
        <v>1189316.1499999999</v>
      </c>
      <c r="S97">
        <v>2538238.23</v>
      </c>
      <c r="T97">
        <v>1899381.07</v>
      </c>
      <c r="U97">
        <v>155600</v>
      </c>
      <c r="V97">
        <v>4104.53</v>
      </c>
      <c r="X97">
        <v>829096.6</v>
      </c>
      <c r="Y97">
        <v>90500</v>
      </c>
      <c r="Z97">
        <v>1628126.6</v>
      </c>
      <c r="AA97">
        <v>15228</v>
      </c>
      <c r="AB97">
        <v>7085</v>
      </c>
      <c r="AC97">
        <v>1292290.45</v>
      </c>
      <c r="AD97">
        <v>315919.09999999998</v>
      </c>
      <c r="AH97">
        <v>72268.44</v>
      </c>
    </row>
    <row r="98" spans="1:35" x14ac:dyDescent="0.25">
      <c r="A98" t="s">
        <v>2206</v>
      </c>
      <c r="B98">
        <v>702367.32</v>
      </c>
      <c r="C98">
        <v>39545.160000000003</v>
      </c>
      <c r="D98">
        <v>141687.51</v>
      </c>
      <c r="G98">
        <v>968129.88</v>
      </c>
      <c r="H98">
        <v>307290.05</v>
      </c>
      <c r="K98">
        <v>0</v>
      </c>
      <c r="L98">
        <v>50000</v>
      </c>
      <c r="N98">
        <v>9830</v>
      </c>
      <c r="P98">
        <v>22000</v>
      </c>
      <c r="R98">
        <v>489524.43</v>
      </c>
      <c r="S98">
        <v>1774553.91</v>
      </c>
      <c r="T98">
        <v>1469278.06</v>
      </c>
      <c r="U98">
        <v>30872</v>
      </c>
      <c r="V98">
        <v>2617.02</v>
      </c>
      <c r="X98">
        <v>1333456.5</v>
      </c>
      <c r="Y98">
        <v>74400</v>
      </c>
      <c r="Z98">
        <v>1812772.5</v>
      </c>
      <c r="AA98">
        <v>4964</v>
      </c>
      <c r="AB98">
        <v>31250</v>
      </c>
      <c r="AC98">
        <v>1009810.77</v>
      </c>
      <c r="AD98">
        <v>160106.15</v>
      </c>
      <c r="AH98">
        <v>78608.58</v>
      </c>
    </row>
    <row r="99" spans="1:35" x14ac:dyDescent="0.25">
      <c r="A99" t="s">
        <v>2207</v>
      </c>
      <c r="B99">
        <v>1850294.39</v>
      </c>
      <c r="C99">
        <v>186764.93</v>
      </c>
      <c r="D99">
        <v>85052.85</v>
      </c>
      <c r="G99">
        <v>46168.639999999999</v>
      </c>
      <c r="H99">
        <v>678746.29</v>
      </c>
      <c r="K99">
        <v>0</v>
      </c>
      <c r="L99">
        <v>50100</v>
      </c>
      <c r="N99">
        <v>0</v>
      </c>
      <c r="R99">
        <v>1490477.32</v>
      </c>
      <c r="S99">
        <v>1563007.5</v>
      </c>
      <c r="T99">
        <v>2467722.13</v>
      </c>
      <c r="U99">
        <v>513890</v>
      </c>
      <c r="V99">
        <v>6371.31</v>
      </c>
      <c r="X99">
        <v>2224188</v>
      </c>
      <c r="Y99">
        <v>117400</v>
      </c>
      <c r="Z99">
        <v>2851687</v>
      </c>
      <c r="AA99">
        <v>22472</v>
      </c>
      <c r="AC99">
        <v>2355998.58</v>
      </c>
      <c r="AD99">
        <v>232603.34</v>
      </c>
      <c r="AH99">
        <v>123368.24</v>
      </c>
    </row>
    <row r="100" spans="1:35" x14ac:dyDescent="0.25">
      <c r="A100" t="s">
        <v>2208</v>
      </c>
      <c r="B100">
        <v>588821.99</v>
      </c>
      <c r="C100">
        <v>61471.07</v>
      </c>
      <c r="D100">
        <v>8992.82</v>
      </c>
      <c r="G100">
        <v>769567.65</v>
      </c>
      <c r="H100">
        <v>538402.56999999995</v>
      </c>
      <c r="K100">
        <v>2100</v>
      </c>
      <c r="L100">
        <v>56767.5</v>
      </c>
      <c r="M100">
        <v>24000</v>
      </c>
      <c r="N100">
        <v>0</v>
      </c>
      <c r="R100">
        <v>296849.34000000003</v>
      </c>
      <c r="S100">
        <v>2046781.46</v>
      </c>
      <c r="T100">
        <v>1332238.1399999999</v>
      </c>
      <c r="U100">
        <v>271900</v>
      </c>
      <c r="V100">
        <v>2504.2600000000002</v>
      </c>
      <c r="X100">
        <v>1266900.18</v>
      </c>
      <c r="Y100">
        <v>1000</v>
      </c>
      <c r="Z100">
        <v>1737314.18</v>
      </c>
      <c r="AA100">
        <v>101811.12</v>
      </c>
      <c r="AC100">
        <v>1248499.1299999999</v>
      </c>
      <c r="AD100">
        <v>238359.7</v>
      </c>
      <c r="AH100">
        <v>7800.65</v>
      </c>
    </row>
    <row r="101" spans="1:35" x14ac:dyDescent="0.25">
      <c r="A101" t="s">
        <v>2209</v>
      </c>
      <c r="B101">
        <v>617934.89</v>
      </c>
      <c r="C101">
        <v>38562.080000000002</v>
      </c>
      <c r="D101">
        <v>105957.83</v>
      </c>
      <c r="G101">
        <v>347037.64</v>
      </c>
      <c r="H101">
        <v>377009.36</v>
      </c>
      <c r="K101">
        <v>0</v>
      </c>
      <c r="L101">
        <v>115159.5</v>
      </c>
      <c r="N101">
        <v>26240</v>
      </c>
      <c r="R101">
        <v>-1264598.3600000001</v>
      </c>
      <c r="S101">
        <v>3243756.17</v>
      </c>
      <c r="T101">
        <v>1202257.3999999999</v>
      </c>
      <c r="U101">
        <v>168030</v>
      </c>
      <c r="V101">
        <v>2997.58</v>
      </c>
      <c r="X101">
        <v>1380116.5</v>
      </c>
      <c r="Y101">
        <v>38600</v>
      </c>
      <c r="Z101">
        <v>1767562.5</v>
      </c>
      <c r="AA101">
        <v>105478</v>
      </c>
      <c r="AC101">
        <v>1264771.82</v>
      </c>
      <c r="AD101">
        <v>238679.41</v>
      </c>
      <c r="AH101">
        <v>49565.26</v>
      </c>
    </row>
    <row r="102" spans="1:35" x14ac:dyDescent="0.25">
      <c r="A102" t="s">
        <v>2210</v>
      </c>
      <c r="B102">
        <v>490931.22</v>
      </c>
      <c r="C102">
        <v>58853.09</v>
      </c>
      <c r="D102">
        <v>40980.6</v>
      </c>
      <c r="G102">
        <v>387043.25</v>
      </c>
      <c r="H102">
        <v>241189.06</v>
      </c>
      <c r="I102">
        <v>-132361.76999999999</v>
      </c>
      <c r="K102">
        <v>3000</v>
      </c>
      <c r="L102">
        <v>42662</v>
      </c>
      <c r="M102">
        <v>73516</v>
      </c>
      <c r="N102">
        <v>10274.84</v>
      </c>
      <c r="R102">
        <v>3998.95</v>
      </c>
      <c r="S102">
        <v>1107597.06</v>
      </c>
      <c r="T102">
        <v>1030590.58</v>
      </c>
      <c r="U102">
        <v>218484</v>
      </c>
      <c r="V102">
        <v>1683.76</v>
      </c>
      <c r="X102">
        <v>1099861</v>
      </c>
      <c r="Y102">
        <v>72000</v>
      </c>
      <c r="Z102">
        <v>1348217</v>
      </c>
      <c r="AA102">
        <v>88210</v>
      </c>
      <c r="AC102">
        <v>941527.21</v>
      </c>
      <c r="AD102">
        <v>199078.53</v>
      </c>
    </row>
    <row r="103" spans="1:35" x14ac:dyDescent="0.25">
      <c r="A103" t="s">
        <v>2211</v>
      </c>
      <c r="B103">
        <v>375655.64</v>
      </c>
      <c r="C103">
        <v>61809.3</v>
      </c>
      <c r="D103">
        <v>43379.199999999997</v>
      </c>
      <c r="G103">
        <v>713473.86</v>
      </c>
      <c r="H103">
        <v>172453.93</v>
      </c>
      <c r="K103">
        <v>2000</v>
      </c>
      <c r="L103">
        <v>38200</v>
      </c>
      <c r="M103">
        <v>119202.82</v>
      </c>
      <c r="N103">
        <v>1535</v>
      </c>
      <c r="R103">
        <v>-606363.38</v>
      </c>
      <c r="S103">
        <v>1695120.4</v>
      </c>
      <c r="T103">
        <v>1118482.25</v>
      </c>
      <c r="U103">
        <v>324763.88</v>
      </c>
      <c r="V103">
        <v>1378.25</v>
      </c>
      <c r="X103">
        <v>1263168</v>
      </c>
      <c r="Y103">
        <v>18660.68</v>
      </c>
      <c r="Z103">
        <v>1521329</v>
      </c>
      <c r="AA103">
        <v>3300</v>
      </c>
      <c r="AC103">
        <v>903991.9</v>
      </c>
      <c r="AD103">
        <v>179441.41</v>
      </c>
      <c r="AH103">
        <v>1313.66</v>
      </c>
    </row>
    <row r="104" spans="1:35" x14ac:dyDescent="0.25">
      <c r="A104" t="s">
        <v>2212</v>
      </c>
      <c r="B104">
        <v>518244.7</v>
      </c>
      <c r="C104">
        <v>7321.5</v>
      </c>
      <c r="D104">
        <v>117432.6</v>
      </c>
      <c r="G104">
        <v>751979.83</v>
      </c>
      <c r="H104">
        <v>503611.72</v>
      </c>
      <c r="K104">
        <v>5500</v>
      </c>
      <c r="L104">
        <v>42195</v>
      </c>
      <c r="M104">
        <v>21500</v>
      </c>
      <c r="N104">
        <v>780.09</v>
      </c>
      <c r="P104">
        <v>22740</v>
      </c>
      <c r="R104">
        <v>46298.15</v>
      </c>
      <c r="S104">
        <v>1187793.3799999999</v>
      </c>
      <c r="T104">
        <v>1609988.79</v>
      </c>
      <c r="U104">
        <v>69430</v>
      </c>
      <c r="V104">
        <v>1334.34</v>
      </c>
      <c r="X104">
        <v>1311810</v>
      </c>
      <c r="Y104">
        <v>764840</v>
      </c>
      <c r="Z104">
        <v>1778314</v>
      </c>
      <c r="AA104">
        <v>480</v>
      </c>
      <c r="AC104">
        <v>966711.19</v>
      </c>
      <c r="AD104">
        <v>188513.46</v>
      </c>
      <c r="AH104">
        <v>251600.75</v>
      </c>
    </row>
    <row r="105" spans="1:35" x14ac:dyDescent="0.25">
      <c r="A105" t="s">
        <v>2213</v>
      </c>
      <c r="B105">
        <v>609853.02</v>
      </c>
      <c r="C105">
        <v>211840.25</v>
      </c>
      <c r="D105">
        <v>140865.66</v>
      </c>
      <c r="G105">
        <v>-12328377.24</v>
      </c>
      <c r="H105">
        <v>768814.46</v>
      </c>
      <c r="K105">
        <v>9000</v>
      </c>
      <c r="L105">
        <v>60281.1</v>
      </c>
      <c r="N105">
        <v>1452.37</v>
      </c>
      <c r="P105">
        <v>0</v>
      </c>
      <c r="R105">
        <v>-14768311.25</v>
      </c>
      <c r="S105">
        <v>4005245.62</v>
      </c>
      <c r="T105">
        <v>2820169.36</v>
      </c>
      <c r="U105">
        <v>227081</v>
      </c>
      <c r="V105">
        <v>3020.16</v>
      </c>
      <c r="X105">
        <v>2345320</v>
      </c>
      <c r="Y105">
        <v>342300</v>
      </c>
      <c r="Z105">
        <v>3244469</v>
      </c>
      <c r="AA105">
        <v>24045</v>
      </c>
      <c r="AC105">
        <v>2002683.81</v>
      </c>
      <c r="AD105">
        <v>121266.5</v>
      </c>
      <c r="AG105">
        <v>230097.9</v>
      </c>
      <c r="AI105">
        <v>20000</v>
      </c>
    </row>
    <row r="106" spans="1:35" x14ac:dyDescent="0.25">
      <c r="A106" t="s">
        <v>2214</v>
      </c>
      <c r="B106">
        <v>126611.29</v>
      </c>
      <c r="C106">
        <v>167114.71</v>
      </c>
      <c r="D106">
        <v>60348.5</v>
      </c>
      <c r="G106">
        <v>1208217.1299999999</v>
      </c>
      <c r="H106">
        <v>383191.46</v>
      </c>
      <c r="K106">
        <v>-9820</v>
      </c>
      <c r="L106">
        <v>10601.7</v>
      </c>
      <c r="M106">
        <v>45400</v>
      </c>
      <c r="N106">
        <v>6353.08</v>
      </c>
      <c r="R106">
        <v>-463731.65</v>
      </c>
      <c r="S106">
        <v>2324775.44</v>
      </c>
      <c r="T106">
        <v>1782690.35</v>
      </c>
      <c r="U106">
        <v>239950</v>
      </c>
      <c r="V106">
        <v>413.37</v>
      </c>
      <c r="X106">
        <v>2721390</v>
      </c>
      <c r="Y106">
        <v>557500</v>
      </c>
      <c r="Z106">
        <v>3135283</v>
      </c>
      <c r="AC106">
        <v>1704178.43</v>
      </c>
      <c r="AD106">
        <v>372510.02</v>
      </c>
      <c r="AG106">
        <v>58067.75</v>
      </c>
    </row>
    <row r="107" spans="1:35" x14ac:dyDescent="0.25">
      <c r="A107" t="s">
        <v>2215</v>
      </c>
      <c r="B107">
        <v>193064.64</v>
      </c>
      <c r="C107">
        <v>135162.20000000001</v>
      </c>
      <c r="D107">
        <v>105788.56</v>
      </c>
      <c r="G107">
        <v>614955.59</v>
      </c>
      <c r="H107">
        <v>732383.53</v>
      </c>
      <c r="K107">
        <v>24960</v>
      </c>
      <c r="L107">
        <v>20960</v>
      </c>
      <c r="M107">
        <v>200</v>
      </c>
      <c r="N107">
        <v>1683.6</v>
      </c>
      <c r="R107">
        <v>-612641.48</v>
      </c>
      <c r="S107">
        <v>2620032.73</v>
      </c>
      <c r="T107">
        <v>899458.66</v>
      </c>
      <c r="U107">
        <v>293900</v>
      </c>
      <c r="V107">
        <v>1045.8800000000001</v>
      </c>
      <c r="X107">
        <v>992590</v>
      </c>
      <c r="Y107">
        <v>1886146.04</v>
      </c>
      <c r="Z107">
        <v>2094566</v>
      </c>
      <c r="AA107">
        <v>60640</v>
      </c>
      <c r="AC107">
        <v>1602542.97</v>
      </c>
      <c r="AD107">
        <v>349285.24</v>
      </c>
      <c r="AH107">
        <v>239946.7</v>
      </c>
    </row>
    <row r="108" spans="1:35" x14ac:dyDescent="0.25">
      <c r="A108" t="s">
        <v>2216</v>
      </c>
      <c r="B108">
        <v>208347.03</v>
      </c>
      <c r="C108">
        <v>8360.27</v>
      </c>
      <c r="D108">
        <v>293107.15000000002</v>
      </c>
      <c r="G108">
        <v>2</v>
      </c>
      <c r="H108">
        <v>119198.19</v>
      </c>
      <c r="K108">
        <v>0</v>
      </c>
      <c r="L108">
        <v>102335.54</v>
      </c>
      <c r="N108">
        <v>2757.07</v>
      </c>
      <c r="P108">
        <v>174400</v>
      </c>
      <c r="R108">
        <v>-146537.70000000001</v>
      </c>
      <c r="S108">
        <v>961037.76</v>
      </c>
      <c r="T108">
        <v>1541662.01</v>
      </c>
      <c r="U108">
        <v>439460</v>
      </c>
      <c r="V108">
        <v>1380.13</v>
      </c>
      <c r="X108">
        <v>1450536.5</v>
      </c>
      <c r="Y108">
        <v>136687.70000000001</v>
      </c>
      <c r="Z108">
        <v>1973874.5</v>
      </c>
      <c r="AA108">
        <v>2000</v>
      </c>
      <c r="AC108">
        <v>1845088.47</v>
      </c>
      <c r="AD108">
        <v>76211.83</v>
      </c>
      <c r="AH108">
        <v>137529.57</v>
      </c>
    </row>
    <row r="109" spans="1:35" x14ac:dyDescent="0.25">
      <c r="A109" t="s">
        <v>2217</v>
      </c>
      <c r="B109">
        <v>815717.61</v>
      </c>
      <c r="C109">
        <v>19520</v>
      </c>
      <c r="D109">
        <v>149651.59</v>
      </c>
      <c r="G109">
        <v>2</v>
      </c>
      <c r="H109">
        <v>434100.2</v>
      </c>
      <c r="K109">
        <v>4000</v>
      </c>
      <c r="L109">
        <v>78360.06</v>
      </c>
      <c r="N109">
        <v>1160.47</v>
      </c>
      <c r="P109">
        <v>714720</v>
      </c>
      <c r="R109">
        <v>1158007.92</v>
      </c>
      <c r="S109">
        <v>852668.5</v>
      </c>
      <c r="T109">
        <v>984250.72</v>
      </c>
      <c r="U109">
        <v>549200</v>
      </c>
      <c r="V109">
        <v>3791.4</v>
      </c>
      <c r="X109">
        <v>1698987.5</v>
      </c>
      <c r="Y109">
        <v>410712.53</v>
      </c>
      <c r="Z109">
        <v>2087142.5</v>
      </c>
      <c r="AA109">
        <v>52740</v>
      </c>
      <c r="AC109">
        <v>2474768.91</v>
      </c>
      <c r="AD109">
        <v>92909.79</v>
      </c>
      <c r="AH109">
        <v>329306.5</v>
      </c>
    </row>
    <row r="110" spans="1:35" x14ac:dyDescent="0.25">
      <c r="A110" t="s">
        <v>2218</v>
      </c>
      <c r="B110">
        <v>253735.48</v>
      </c>
      <c r="C110">
        <v>5907.9</v>
      </c>
      <c r="D110">
        <v>178207.18</v>
      </c>
      <c r="G110">
        <v>260919.33</v>
      </c>
      <c r="H110">
        <v>133876.87</v>
      </c>
      <c r="K110">
        <v>4000</v>
      </c>
      <c r="L110">
        <v>57974.2</v>
      </c>
      <c r="N110">
        <v>2842.7</v>
      </c>
      <c r="P110">
        <v>272565</v>
      </c>
      <c r="R110">
        <v>-660874.72</v>
      </c>
      <c r="S110">
        <v>1993338.97</v>
      </c>
      <c r="T110">
        <v>798213.54</v>
      </c>
      <c r="U110">
        <v>132050</v>
      </c>
      <c r="V110">
        <v>1713.77</v>
      </c>
      <c r="X110">
        <v>998025</v>
      </c>
      <c r="Y110">
        <v>192151.95</v>
      </c>
      <c r="Z110">
        <v>1350972</v>
      </c>
      <c r="AA110">
        <v>18816</v>
      </c>
      <c r="AC110">
        <v>1374626.88</v>
      </c>
      <c r="AD110">
        <v>110757.43</v>
      </c>
      <c r="AH110">
        <v>104181.34</v>
      </c>
    </row>
    <row r="111" spans="1:35" x14ac:dyDescent="0.25">
      <c r="A111" t="s">
        <v>2219</v>
      </c>
      <c r="B111">
        <v>536089.37</v>
      </c>
      <c r="C111">
        <v>137092.88</v>
      </c>
      <c r="D111">
        <v>323806.78000000003</v>
      </c>
      <c r="G111">
        <v>5</v>
      </c>
      <c r="H111">
        <v>240675.81</v>
      </c>
      <c r="K111">
        <v>0</v>
      </c>
      <c r="L111">
        <v>73515.600000000006</v>
      </c>
      <c r="N111">
        <v>2194.84</v>
      </c>
      <c r="P111">
        <v>116876</v>
      </c>
      <c r="R111">
        <v>-1676282.01</v>
      </c>
      <c r="S111">
        <v>3276385.87</v>
      </c>
      <c r="T111">
        <v>825330.14</v>
      </c>
      <c r="U111">
        <v>292493</v>
      </c>
      <c r="V111">
        <v>2704.27</v>
      </c>
      <c r="X111">
        <v>1298158.5</v>
      </c>
      <c r="Y111">
        <v>375520.67</v>
      </c>
      <c r="Z111">
        <v>1759177.5</v>
      </c>
      <c r="AA111">
        <v>9752</v>
      </c>
      <c r="AC111">
        <v>1481355.26</v>
      </c>
      <c r="AD111">
        <v>30209.63</v>
      </c>
      <c r="AH111">
        <v>68732.649999999994</v>
      </c>
    </row>
    <row r="112" spans="1:35" x14ac:dyDescent="0.25">
      <c r="A112" t="s">
        <v>2220</v>
      </c>
      <c r="B112">
        <v>432718.35</v>
      </c>
      <c r="C112">
        <v>9766.24</v>
      </c>
      <c r="D112">
        <v>147924.60999999999</v>
      </c>
      <c r="G112">
        <v>158426.99</v>
      </c>
      <c r="H112">
        <v>309884.05</v>
      </c>
      <c r="K112">
        <v>4300</v>
      </c>
      <c r="L112">
        <v>80685.039999999994</v>
      </c>
      <c r="N112">
        <v>4762.5</v>
      </c>
      <c r="P112">
        <v>93179</v>
      </c>
      <c r="R112">
        <v>-2065359.05</v>
      </c>
      <c r="S112">
        <v>3690825.96</v>
      </c>
      <c r="T112">
        <v>981925.13</v>
      </c>
      <c r="U112">
        <v>434671</v>
      </c>
      <c r="V112">
        <v>2440.88</v>
      </c>
      <c r="X112">
        <v>1822880.5</v>
      </c>
      <c r="Y112">
        <v>466512.34</v>
      </c>
      <c r="Z112">
        <v>2109072.5</v>
      </c>
      <c r="AA112">
        <v>8346</v>
      </c>
      <c r="AC112">
        <v>2160454.5299999998</v>
      </c>
      <c r="AD112">
        <v>158362.15</v>
      </c>
      <c r="AH112">
        <v>21867.88</v>
      </c>
    </row>
    <row r="113" spans="1:34" x14ac:dyDescent="0.25">
      <c r="A113" t="s">
        <v>2221</v>
      </c>
      <c r="B113">
        <v>641120.59</v>
      </c>
      <c r="C113">
        <v>16000</v>
      </c>
      <c r="D113">
        <v>137304.73000000001</v>
      </c>
      <c r="G113">
        <v>110329.17</v>
      </c>
      <c r="H113">
        <v>153907.62</v>
      </c>
      <c r="K113">
        <v>16000</v>
      </c>
      <c r="L113">
        <v>74103.77</v>
      </c>
      <c r="N113">
        <v>4498.32</v>
      </c>
      <c r="P113">
        <v>484050</v>
      </c>
      <c r="R113">
        <v>-528105.02</v>
      </c>
      <c r="S113">
        <v>1854865.59</v>
      </c>
      <c r="T113">
        <v>1882421.95</v>
      </c>
      <c r="U113">
        <v>40500</v>
      </c>
      <c r="V113">
        <v>1931.62</v>
      </c>
      <c r="X113">
        <v>765057</v>
      </c>
      <c r="Y113">
        <v>130773.54</v>
      </c>
      <c r="Z113">
        <v>1225957</v>
      </c>
      <c r="AA113">
        <v>8210</v>
      </c>
      <c r="AC113">
        <v>1325219.3700000001</v>
      </c>
      <c r="AD113">
        <v>79314.97</v>
      </c>
      <c r="AH113">
        <v>1028733.32</v>
      </c>
    </row>
    <row r="114" spans="1:34" x14ac:dyDescent="0.25">
      <c r="A114" t="s">
        <v>2222</v>
      </c>
      <c r="B114">
        <v>239506.5</v>
      </c>
      <c r="C114">
        <v>23450</v>
      </c>
      <c r="D114">
        <v>622362.31000000006</v>
      </c>
      <c r="G114">
        <v>58915.13</v>
      </c>
      <c r="H114">
        <v>635643.87</v>
      </c>
      <c r="K114">
        <v>8000</v>
      </c>
      <c r="L114">
        <v>62697.73</v>
      </c>
      <c r="N114">
        <v>0</v>
      </c>
      <c r="P114">
        <v>91624.8</v>
      </c>
      <c r="R114">
        <v>566322.53</v>
      </c>
      <c r="S114">
        <v>1808375.97</v>
      </c>
      <c r="T114">
        <v>1294836.92</v>
      </c>
      <c r="U114">
        <v>555840</v>
      </c>
      <c r="V114">
        <v>3032.43</v>
      </c>
      <c r="X114">
        <v>1638325.5</v>
      </c>
      <c r="Y114">
        <v>99386.53</v>
      </c>
      <c r="Z114">
        <v>2134127.5</v>
      </c>
      <c r="AC114">
        <v>2121011.2400000002</v>
      </c>
      <c r="AD114">
        <v>165449.87</v>
      </c>
      <c r="AH114">
        <v>127975.99</v>
      </c>
    </row>
    <row r="115" spans="1:34" x14ac:dyDescent="0.25">
      <c r="A115" t="s">
        <v>2223</v>
      </c>
      <c r="B115">
        <v>1585167.39</v>
      </c>
      <c r="C115">
        <v>25159</v>
      </c>
      <c r="D115">
        <v>241772.36</v>
      </c>
      <c r="G115">
        <v>228043.4</v>
      </c>
      <c r="H115">
        <v>316749.65999999997</v>
      </c>
      <c r="K115">
        <v>3500</v>
      </c>
      <c r="L115">
        <v>71425.919999999998</v>
      </c>
      <c r="N115">
        <v>6427.22</v>
      </c>
      <c r="P115">
        <v>466911</v>
      </c>
      <c r="R115">
        <v>309633.53000000003</v>
      </c>
      <c r="S115">
        <v>2329931.42</v>
      </c>
      <c r="T115">
        <v>1453639.54</v>
      </c>
      <c r="U115">
        <v>754817.5</v>
      </c>
      <c r="V115">
        <v>4942.38</v>
      </c>
      <c r="X115">
        <v>1576158.5</v>
      </c>
      <c r="Y115">
        <v>156340.01</v>
      </c>
      <c r="Z115">
        <v>1997038.5</v>
      </c>
      <c r="AA115">
        <v>3740</v>
      </c>
      <c r="AC115">
        <v>2400644.31</v>
      </c>
      <c r="AD115">
        <v>152018.25</v>
      </c>
      <c r="AH115">
        <v>183394.15</v>
      </c>
    </row>
    <row r="116" spans="1:34" x14ac:dyDescent="0.25">
      <c r="A116" t="s">
        <v>2224</v>
      </c>
      <c r="B116">
        <v>107622.09</v>
      </c>
      <c r="C116">
        <v>19174.099999999999</v>
      </c>
      <c r="D116">
        <v>58498.17</v>
      </c>
      <c r="G116">
        <v>928893.65</v>
      </c>
      <c r="H116">
        <v>196628.33</v>
      </c>
      <c r="K116">
        <v>4000</v>
      </c>
      <c r="L116">
        <v>57331.68</v>
      </c>
      <c r="N116">
        <v>1734</v>
      </c>
      <c r="P116">
        <v>0</v>
      </c>
      <c r="R116">
        <v>772583.12</v>
      </c>
      <c r="S116">
        <v>857017.52</v>
      </c>
      <c r="T116">
        <v>990456.27</v>
      </c>
      <c r="U116">
        <v>55300</v>
      </c>
      <c r="V116">
        <v>802.17</v>
      </c>
      <c r="X116">
        <v>968173.5</v>
      </c>
      <c r="Y116">
        <v>95708.58</v>
      </c>
      <c r="Z116">
        <v>1434509.5</v>
      </c>
      <c r="AA116">
        <v>7000</v>
      </c>
      <c r="AC116">
        <v>811270.18</v>
      </c>
      <c r="AD116">
        <v>194490.12</v>
      </c>
      <c r="AG116">
        <v>20166.63</v>
      </c>
      <c r="AH116">
        <v>24854.07</v>
      </c>
    </row>
    <row r="117" spans="1:34" x14ac:dyDescent="0.25">
      <c r="A117" t="s">
        <v>2225</v>
      </c>
      <c r="B117">
        <v>144032.1</v>
      </c>
      <c r="C117">
        <v>1967.59</v>
      </c>
      <c r="D117">
        <v>153708.71</v>
      </c>
      <c r="G117">
        <v>2046600.88</v>
      </c>
      <c r="H117">
        <v>56565.27</v>
      </c>
      <c r="K117">
        <v>143020</v>
      </c>
      <c r="L117">
        <v>59663.54</v>
      </c>
      <c r="N117">
        <v>1156</v>
      </c>
      <c r="P117">
        <v>77785</v>
      </c>
      <c r="R117">
        <v>-128876.46</v>
      </c>
      <c r="S117">
        <v>2768353.45</v>
      </c>
      <c r="T117">
        <v>805428.19</v>
      </c>
      <c r="U117">
        <v>365490</v>
      </c>
      <c r="V117">
        <v>853.03</v>
      </c>
      <c r="X117">
        <v>703626</v>
      </c>
      <c r="Y117">
        <v>428234.88</v>
      </c>
      <c r="Z117">
        <v>1054923</v>
      </c>
      <c r="AA117">
        <v>5980</v>
      </c>
      <c r="AC117">
        <v>1626981.51</v>
      </c>
      <c r="AD117">
        <v>111239.62</v>
      </c>
      <c r="AH117">
        <v>22734.95</v>
      </c>
    </row>
    <row r="118" spans="1:34" x14ac:dyDescent="0.25">
      <c r="A118" t="s">
        <v>2226</v>
      </c>
      <c r="B118">
        <v>149816.06</v>
      </c>
      <c r="C118">
        <v>56743.94</v>
      </c>
      <c r="D118">
        <v>16134.94</v>
      </c>
      <c r="G118">
        <v>159772.75</v>
      </c>
      <c r="H118">
        <v>308779.84999999998</v>
      </c>
      <c r="K118">
        <v>4000</v>
      </c>
      <c r="L118">
        <v>88893.91</v>
      </c>
      <c r="N118">
        <v>1246.73</v>
      </c>
      <c r="P118">
        <v>292</v>
      </c>
      <c r="R118">
        <v>-1813340.76</v>
      </c>
      <c r="S118">
        <v>3313708.59</v>
      </c>
      <c r="T118">
        <v>1105117.45</v>
      </c>
      <c r="U118">
        <v>224358</v>
      </c>
      <c r="V118">
        <v>2165.02</v>
      </c>
      <c r="X118">
        <v>1959151</v>
      </c>
      <c r="Y118">
        <v>199078.49</v>
      </c>
      <c r="Z118">
        <v>2312689</v>
      </c>
      <c r="AA118">
        <v>2520</v>
      </c>
      <c r="AC118">
        <v>1914804.61</v>
      </c>
      <c r="AD118">
        <v>70090.45</v>
      </c>
      <c r="AG118">
        <v>11546.72</v>
      </c>
      <c r="AH118">
        <v>81772.11</v>
      </c>
    </row>
    <row r="119" spans="1:34" x14ac:dyDescent="0.25">
      <c r="A119" t="s">
        <v>2227</v>
      </c>
      <c r="B119">
        <v>324077.28999999998</v>
      </c>
      <c r="C119">
        <v>14300</v>
      </c>
      <c r="D119">
        <v>153046.10999999999</v>
      </c>
      <c r="G119">
        <v>123302.6</v>
      </c>
      <c r="H119">
        <v>328093.69</v>
      </c>
      <c r="K119">
        <v>3900</v>
      </c>
      <c r="L119">
        <v>79576.3</v>
      </c>
      <c r="N119">
        <v>232.85</v>
      </c>
      <c r="P119">
        <v>9000</v>
      </c>
      <c r="R119">
        <v>-1775228.23</v>
      </c>
      <c r="S119">
        <v>3532326.06</v>
      </c>
      <c r="T119">
        <v>1242379.93</v>
      </c>
      <c r="U119">
        <v>301000</v>
      </c>
      <c r="V119">
        <v>2307.37</v>
      </c>
      <c r="X119">
        <v>529144</v>
      </c>
      <c r="Y119">
        <v>270269.14</v>
      </c>
      <c r="Z119">
        <v>1089498</v>
      </c>
      <c r="AA119">
        <v>32396</v>
      </c>
      <c r="AC119">
        <v>1927144.82</v>
      </c>
      <c r="AD119">
        <v>168265.16</v>
      </c>
      <c r="AH119">
        <v>34783.75</v>
      </c>
    </row>
    <row r="120" spans="1:34" x14ac:dyDescent="0.25">
      <c r="A120" t="s">
        <v>2228</v>
      </c>
      <c r="B120">
        <v>1184449.04</v>
      </c>
      <c r="C120">
        <v>0</v>
      </c>
      <c r="D120">
        <v>91991.02</v>
      </c>
      <c r="G120">
        <v>2</v>
      </c>
      <c r="H120">
        <v>51180</v>
      </c>
      <c r="K120">
        <v>0</v>
      </c>
      <c r="L120">
        <v>309405</v>
      </c>
      <c r="N120">
        <v>699.7</v>
      </c>
      <c r="Q120">
        <v>-887251.49</v>
      </c>
      <c r="R120">
        <v>589262.75</v>
      </c>
      <c r="S120">
        <v>1454124.22</v>
      </c>
      <c r="T120">
        <v>1574159.76</v>
      </c>
      <c r="U120">
        <v>153270</v>
      </c>
      <c r="V120">
        <v>2929.82</v>
      </c>
      <c r="X120">
        <v>1694757</v>
      </c>
      <c r="Y120">
        <v>221200</v>
      </c>
      <c r="Z120">
        <v>2286566</v>
      </c>
      <c r="AB120">
        <v>36478</v>
      </c>
      <c r="AC120">
        <v>1417410.48</v>
      </c>
      <c r="AD120">
        <v>17300.22</v>
      </c>
      <c r="AH120">
        <v>27180</v>
      </c>
    </row>
    <row r="121" spans="1:34" x14ac:dyDescent="0.25">
      <c r="A121" t="s">
        <v>2229</v>
      </c>
      <c r="B121">
        <v>407535.98</v>
      </c>
      <c r="C121">
        <v>22476</v>
      </c>
      <c r="D121">
        <v>138440.42000000001</v>
      </c>
      <c r="G121">
        <v>169658.78</v>
      </c>
      <c r="H121">
        <v>77754.25</v>
      </c>
      <c r="K121">
        <v>14300</v>
      </c>
      <c r="L121">
        <v>38692.89</v>
      </c>
      <c r="N121">
        <v>441.81</v>
      </c>
      <c r="Q121">
        <v>344369.91999999998</v>
      </c>
      <c r="R121">
        <v>-4232265.5</v>
      </c>
      <c r="S121">
        <v>5145573.0199999996</v>
      </c>
      <c r="T121">
        <v>1147078.51</v>
      </c>
      <c r="V121">
        <v>2319.9499999999998</v>
      </c>
      <c r="X121">
        <v>2194233.9</v>
      </c>
      <c r="Y121">
        <v>137740</v>
      </c>
      <c r="Z121">
        <v>2687106.99</v>
      </c>
      <c r="AB121">
        <v>11100</v>
      </c>
      <c r="AC121">
        <v>1087656.8700000001</v>
      </c>
      <c r="AD121">
        <v>79324.41</v>
      </c>
      <c r="AH121">
        <v>111430.8</v>
      </c>
    </row>
    <row r="122" spans="1:34" x14ac:dyDescent="0.25">
      <c r="A122" t="s">
        <v>2230</v>
      </c>
      <c r="B122">
        <v>101374.42</v>
      </c>
      <c r="C122">
        <v>7870</v>
      </c>
      <c r="D122">
        <v>64628.46</v>
      </c>
      <c r="G122">
        <v>1</v>
      </c>
      <c r="H122">
        <v>59213.9</v>
      </c>
      <c r="L122">
        <v>37375</v>
      </c>
      <c r="N122">
        <v>78500</v>
      </c>
      <c r="Q122">
        <v>2649119.54</v>
      </c>
      <c r="R122">
        <v>-5267851.72</v>
      </c>
      <c r="S122">
        <v>2682356.15</v>
      </c>
      <c r="T122">
        <v>866129.56</v>
      </c>
      <c r="U122">
        <v>164000</v>
      </c>
      <c r="V122">
        <v>374.41</v>
      </c>
      <c r="X122">
        <v>779910</v>
      </c>
      <c r="Y122">
        <v>92800</v>
      </c>
      <c r="Z122">
        <v>1011031</v>
      </c>
      <c r="AA122">
        <v>15058</v>
      </c>
      <c r="AC122">
        <v>609375.9</v>
      </c>
      <c r="AD122">
        <v>4583.26</v>
      </c>
      <c r="AH122">
        <v>209577</v>
      </c>
    </row>
    <row r="123" spans="1:34" x14ac:dyDescent="0.25">
      <c r="A123" t="s">
        <v>2231</v>
      </c>
      <c r="B123">
        <v>1287830.49</v>
      </c>
      <c r="C123">
        <v>0</v>
      </c>
      <c r="D123">
        <v>37777.440000000002</v>
      </c>
      <c r="G123">
        <v>3.37</v>
      </c>
      <c r="H123">
        <v>128024.15</v>
      </c>
      <c r="K123">
        <v>14500</v>
      </c>
      <c r="L123">
        <v>126234.76</v>
      </c>
      <c r="N123">
        <v>1231.9000000000001</v>
      </c>
      <c r="Q123">
        <v>1096566.98</v>
      </c>
      <c r="R123">
        <v>-1846260.12</v>
      </c>
      <c r="S123">
        <v>2132666.9300000002</v>
      </c>
      <c r="T123">
        <v>1114494.3400000001</v>
      </c>
      <c r="U123">
        <v>70000</v>
      </c>
      <c r="V123">
        <v>3274.65</v>
      </c>
      <c r="X123">
        <v>447929.9</v>
      </c>
      <c r="Y123">
        <v>92233</v>
      </c>
      <c r="Z123">
        <v>880150.9</v>
      </c>
      <c r="AA123">
        <v>2040</v>
      </c>
      <c r="AB123">
        <v>11152</v>
      </c>
      <c r="AC123">
        <v>871715.99</v>
      </c>
      <c r="AD123">
        <v>25608</v>
      </c>
      <c r="AH123">
        <v>8570</v>
      </c>
    </row>
    <row r="124" spans="1:34" x14ac:dyDescent="0.25">
      <c r="A124" t="s">
        <v>2232</v>
      </c>
      <c r="B124">
        <v>672054.99</v>
      </c>
      <c r="C124">
        <v>0</v>
      </c>
      <c r="D124">
        <v>182440.35</v>
      </c>
      <c r="G124">
        <v>742910.87</v>
      </c>
      <c r="H124">
        <v>101257.48</v>
      </c>
      <c r="K124">
        <v>0</v>
      </c>
      <c r="L124">
        <v>58800.88</v>
      </c>
      <c r="N124">
        <v>140</v>
      </c>
      <c r="R124">
        <v>-1096056.77</v>
      </c>
      <c r="S124">
        <v>2748053.22</v>
      </c>
      <c r="T124">
        <v>1641162.46</v>
      </c>
      <c r="V124">
        <v>1833.45</v>
      </c>
      <c r="X124">
        <v>1052063.6000000001</v>
      </c>
      <c r="Y124">
        <v>120200</v>
      </c>
      <c r="Z124">
        <v>1612194.6</v>
      </c>
      <c r="AA124">
        <v>9560</v>
      </c>
      <c r="AB124">
        <v>18224</v>
      </c>
      <c r="AC124">
        <v>957853.26</v>
      </c>
      <c r="AD124">
        <v>44746.879999999997</v>
      </c>
      <c r="AH124">
        <v>184954.41</v>
      </c>
    </row>
    <row r="125" spans="1:34" x14ac:dyDescent="0.25">
      <c r="A125" t="s">
        <v>2233</v>
      </c>
      <c r="B125">
        <v>554233.09</v>
      </c>
      <c r="C125">
        <v>8070</v>
      </c>
      <c r="D125">
        <v>166754.09</v>
      </c>
      <c r="G125">
        <v>257432.88</v>
      </c>
      <c r="H125">
        <v>439787.64</v>
      </c>
      <c r="L125">
        <v>47875</v>
      </c>
      <c r="N125">
        <v>108</v>
      </c>
      <c r="Q125">
        <v>596494.93999999994</v>
      </c>
      <c r="R125">
        <v>-1414321.91</v>
      </c>
      <c r="S125">
        <v>2407634.36</v>
      </c>
      <c r="T125">
        <v>1150290.53</v>
      </c>
      <c r="V125">
        <v>1595.2</v>
      </c>
      <c r="X125">
        <v>744387</v>
      </c>
      <c r="Y125">
        <v>174450</v>
      </c>
      <c r="Z125">
        <v>1156822</v>
      </c>
      <c r="AA125">
        <v>5260</v>
      </c>
      <c r="AB125">
        <v>14810</v>
      </c>
      <c r="AC125">
        <v>955825.98</v>
      </c>
      <c r="AD125">
        <v>32106.68</v>
      </c>
      <c r="AH125">
        <v>117410.76</v>
      </c>
    </row>
    <row r="126" spans="1:34" x14ac:dyDescent="0.25">
      <c r="A126" t="s">
        <v>2234</v>
      </c>
      <c r="B126">
        <v>313809.09000000003</v>
      </c>
      <c r="C126">
        <v>25342</v>
      </c>
      <c r="D126">
        <v>189366.18</v>
      </c>
      <c r="G126">
        <v>2012417.25</v>
      </c>
      <c r="H126">
        <v>53618.27</v>
      </c>
      <c r="K126">
        <v>21380</v>
      </c>
      <c r="L126">
        <v>59166</v>
      </c>
      <c r="N126">
        <v>219</v>
      </c>
      <c r="R126">
        <v>-1008831.64</v>
      </c>
      <c r="S126">
        <v>3580405.02</v>
      </c>
      <c r="T126">
        <v>1122833.32</v>
      </c>
      <c r="U126">
        <v>222000</v>
      </c>
      <c r="V126">
        <v>1192.79</v>
      </c>
      <c r="X126">
        <v>1393878.5</v>
      </c>
      <c r="Y126">
        <v>171780</v>
      </c>
      <c r="Z126">
        <v>1795272.24</v>
      </c>
      <c r="AA126">
        <v>1980</v>
      </c>
      <c r="AB126">
        <v>390</v>
      </c>
      <c r="AC126">
        <v>1014403.72</v>
      </c>
      <c r="AD126">
        <v>86977.31</v>
      </c>
      <c r="AH126">
        <v>70446.929999999993</v>
      </c>
    </row>
    <row r="127" spans="1:34" x14ac:dyDescent="0.25">
      <c r="A127" t="s">
        <v>2235</v>
      </c>
      <c r="B127">
        <v>1402641.02</v>
      </c>
      <c r="C127">
        <v>3839.27</v>
      </c>
      <c r="D127">
        <v>121552.22</v>
      </c>
      <c r="G127">
        <v>-2970.42</v>
      </c>
      <c r="H127">
        <v>33621.519999999997</v>
      </c>
      <c r="L127">
        <v>28975</v>
      </c>
      <c r="N127">
        <v>1700</v>
      </c>
      <c r="Q127">
        <v>1388545.52</v>
      </c>
      <c r="R127">
        <v>-2041809.05</v>
      </c>
      <c r="S127">
        <v>2242898.44</v>
      </c>
      <c r="T127">
        <v>856563.96</v>
      </c>
      <c r="V127">
        <v>3544.98</v>
      </c>
      <c r="X127">
        <v>1204390</v>
      </c>
      <c r="Y127">
        <v>92000</v>
      </c>
      <c r="Z127">
        <v>1339525</v>
      </c>
      <c r="AA127">
        <v>24894</v>
      </c>
      <c r="AC127">
        <v>749787.74</v>
      </c>
      <c r="AD127">
        <v>88918.5</v>
      </c>
      <c r="AH127">
        <v>15000</v>
      </c>
    </row>
    <row r="128" spans="1:34" x14ac:dyDescent="0.25">
      <c r="A128" t="s">
        <v>2236</v>
      </c>
      <c r="B128">
        <v>781749.86</v>
      </c>
      <c r="C128">
        <v>7920</v>
      </c>
      <c r="D128">
        <v>91941.66</v>
      </c>
      <c r="G128">
        <v>-7200</v>
      </c>
      <c r="H128">
        <v>579084.22</v>
      </c>
      <c r="K128">
        <v>0</v>
      </c>
      <c r="L128">
        <v>27755</v>
      </c>
      <c r="N128">
        <v>302</v>
      </c>
      <c r="Q128">
        <v>-4201086.74</v>
      </c>
      <c r="R128">
        <v>1543307.91</v>
      </c>
      <c r="S128">
        <v>3888577.4</v>
      </c>
      <c r="T128">
        <v>717129.17</v>
      </c>
      <c r="U128">
        <v>28000</v>
      </c>
      <c r="V128">
        <v>1832.46</v>
      </c>
      <c r="X128">
        <v>1586927.7</v>
      </c>
      <c r="Y128">
        <v>417950</v>
      </c>
      <c r="Z128">
        <v>1693308.7</v>
      </c>
      <c r="AA128">
        <v>8860</v>
      </c>
      <c r="AB128">
        <v>3828</v>
      </c>
      <c r="AC128">
        <v>828473.61</v>
      </c>
      <c r="AD128">
        <v>15861</v>
      </c>
      <c r="AH128">
        <v>6867.85</v>
      </c>
    </row>
    <row r="129" spans="1:34" x14ac:dyDescent="0.25">
      <c r="A129" t="s">
        <v>2237</v>
      </c>
      <c r="B129">
        <v>199350.24</v>
      </c>
      <c r="C129">
        <v>6125</v>
      </c>
      <c r="D129">
        <v>96735.7</v>
      </c>
      <c r="G129">
        <v>2816225.48</v>
      </c>
      <c r="H129">
        <v>-1898.53</v>
      </c>
      <c r="L129">
        <v>1505</v>
      </c>
      <c r="N129">
        <v>0</v>
      </c>
      <c r="Q129">
        <v>-3685446.22</v>
      </c>
      <c r="R129">
        <v>1498274.15</v>
      </c>
      <c r="S129">
        <v>6097995.7300000004</v>
      </c>
      <c r="T129">
        <v>1031268.52</v>
      </c>
      <c r="V129">
        <v>1169.43</v>
      </c>
      <c r="X129">
        <v>879027.5</v>
      </c>
      <c r="Y129">
        <v>87400</v>
      </c>
      <c r="Z129">
        <v>1331879.5</v>
      </c>
      <c r="AB129">
        <v>10162</v>
      </c>
      <c r="AC129">
        <v>645903.47</v>
      </c>
      <c r="AD129">
        <v>354234.65</v>
      </c>
      <c r="AE129">
        <v>300000</v>
      </c>
      <c r="AH129">
        <v>152476.6</v>
      </c>
    </row>
    <row r="130" spans="1:34" x14ac:dyDescent="0.25">
      <c r="A130" t="s">
        <v>2238</v>
      </c>
      <c r="B130">
        <v>936679.79</v>
      </c>
      <c r="C130">
        <v>125513</v>
      </c>
      <c r="D130">
        <v>481048.3</v>
      </c>
      <c r="G130">
        <v>331120.26</v>
      </c>
      <c r="H130">
        <v>40538.629999999997</v>
      </c>
      <c r="K130">
        <v>0</v>
      </c>
      <c r="L130">
        <v>59084.97</v>
      </c>
      <c r="N130">
        <v>8319</v>
      </c>
      <c r="P130">
        <v>175500</v>
      </c>
      <c r="R130">
        <v>-1094482.99</v>
      </c>
      <c r="S130">
        <v>3801437.29</v>
      </c>
      <c r="T130">
        <v>2420639.56</v>
      </c>
      <c r="V130">
        <v>3925.83</v>
      </c>
      <c r="X130">
        <v>2364523.6</v>
      </c>
      <c r="Y130">
        <v>78937.06</v>
      </c>
      <c r="Z130">
        <v>3214988.31</v>
      </c>
      <c r="AB130">
        <v>4964</v>
      </c>
      <c r="AC130">
        <v>2328639.06</v>
      </c>
      <c r="AD130">
        <v>48573.97</v>
      </c>
      <c r="AH130">
        <v>305819</v>
      </c>
    </row>
    <row r="131" spans="1:34" x14ac:dyDescent="0.25">
      <c r="A131" t="s">
        <v>2239</v>
      </c>
      <c r="B131">
        <v>469667.89</v>
      </c>
      <c r="C131">
        <v>43880.56</v>
      </c>
      <c r="D131">
        <v>268965.49</v>
      </c>
      <c r="G131">
        <v>285385.25</v>
      </c>
      <c r="H131">
        <v>78364.03</v>
      </c>
      <c r="K131">
        <v>6400</v>
      </c>
      <c r="L131">
        <v>58541.75</v>
      </c>
      <c r="N131">
        <v>6550</v>
      </c>
      <c r="P131">
        <v>172600</v>
      </c>
      <c r="R131">
        <v>-717792</v>
      </c>
      <c r="S131">
        <v>2453088.7400000002</v>
      </c>
      <c r="T131">
        <v>1706209.45</v>
      </c>
      <c r="U131">
        <v>7000</v>
      </c>
      <c r="V131">
        <v>2224.36</v>
      </c>
      <c r="X131">
        <v>1417352.35</v>
      </c>
      <c r="Y131">
        <v>133600</v>
      </c>
      <c r="Z131">
        <v>2220375.13</v>
      </c>
      <c r="AA131">
        <v>57729</v>
      </c>
      <c r="AC131">
        <v>1384608.97</v>
      </c>
      <c r="AD131">
        <v>73149.850000000006</v>
      </c>
      <c r="AH131">
        <v>363648.48</v>
      </c>
    </row>
    <row r="132" spans="1:34" x14ac:dyDescent="0.25">
      <c r="A132" t="s">
        <v>2240</v>
      </c>
      <c r="B132">
        <v>1130934.99</v>
      </c>
      <c r="C132">
        <v>184198.22</v>
      </c>
      <c r="D132">
        <v>696917.92</v>
      </c>
      <c r="G132">
        <v>207091.33</v>
      </c>
      <c r="H132">
        <v>532211.59</v>
      </c>
      <c r="K132">
        <v>0</v>
      </c>
      <c r="L132">
        <v>98480.53</v>
      </c>
      <c r="N132">
        <v>4726</v>
      </c>
      <c r="P132">
        <v>698200</v>
      </c>
      <c r="R132">
        <v>463285.17</v>
      </c>
      <c r="S132">
        <v>3154881.69</v>
      </c>
      <c r="T132">
        <v>2307903.9700000002</v>
      </c>
      <c r="U132">
        <v>110</v>
      </c>
      <c r="X132">
        <v>2507192.6</v>
      </c>
      <c r="Y132">
        <v>294475</v>
      </c>
      <c r="Z132">
        <v>3024466.6</v>
      </c>
      <c r="AA132">
        <v>17720</v>
      </c>
      <c r="AC132">
        <v>3198708.92</v>
      </c>
      <c r="AD132">
        <v>189387.99</v>
      </c>
      <c r="AH132">
        <v>347617.4</v>
      </c>
    </row>
    <row r="133" spans="1:34" x14ac:dyDescent="0.25">
      <c r="A133" t="s">
        <v>2241</v>
      </c>
      <c r="B133">
        <v>978040.42</v>
      </c>
      <c r="C133">
        <v>127107</v>
      </c>
      <c r="D133">
        <v>151628.35999999999</v>
      </c>
      <c r="G133">
        <v>70566.38</v>
      </c>
      <c r="H133">
        <v>619405.42000000004</v>
      </c>
      <c r="K133">
        <v>0</v>
      </c>
      <c r="L133">
        <v>79994.89</v>
      </c>
      <c r="N133">
        <v>7334.54</v>
      </c>
      <c r="P133">
        <v>97875</v>
      </c>
      <c r="Q133">
        <v>-132601.09</v>
      </c>
      <c r="R133">
        <v>2278312.38</v>
      </c>
      <c r="S133">
        <v>1192306.58</v>
      </c>
      <c r="T133">
        <v>1968013.74</v>
      </c>
      <c r="U133">
        <v>284469</v>
      </c>
      <c r="V133">
        <v>4118.01</v>
      </c>
      <c r="X133">
        <v>2028713.8</v>
      </c>
      <c r="Y133">
        <v>238600</v>
      </c>
      <c r="Z133">
        <v>2878224.8</v>
      </c>
      <c r="AA133">
        <v>14520</v>
      </c>
      <c r="AC133">
        <v>2753915.46</v>
      </c>
      <c r="AD133">
        <v>151076.06</v>
      </c>
      <c r="AH133">
        <v>302652.95</v>
      </c>
    </row>
    <row r="134" spans="1:34" x14ac:dyDescent="0.25">
      <c r="A134" t="s">
        <v>2242</v>
      </c>
      <c r="B134">
        <v>1282089.69</v>
      </c>
      <c r="C134">
        <v>104432.5</v>
      </c>
      <c r="D134">
        <v>79542.039999999994</v>
      </c>
      <c r="G134">
        <v>295721.15999999997</v>
      </c>
      <c r="H134">
        <v>206188.35</v>
      </c>
      <c r="K134">
        <v>0</v>
      </c>
      <c r="L134">
        <v>99185.93</v>
      </c>
      <c r="N134">
        <v>2481</v>
      </c>
      <c r="P134">
        <v>96710</v>
      </c>
      <c r="R134">
        <v>589793.39</v>
      </c>
      <c r="S134">
        <v>2072080.16</v>
      </c>
      <c r="T134">
        <v>1238354.8500000001</v>
      </c>
      <c r="V134">
        <v>3782.23</v>
      </c>
      <c r="X134">
        <v>1658754.55</v>
      </c>
      <c r="Y134">
        <v>96000</v>
      </c>
      <c r="Z134">
        <v>2037757.55</v>
      </c>
      <c r="AA134">
        <v>42690</v>
      </c>
      <c r="AC134">
        <v>1459267.47</v>
      </c>
      <c r="AD134">
        <v>126863.35</v>
      </c>
      <c r="AH134">
        <v>222590</v>
      </c>
    </row>
    <row r="135" spans="1:34" x14ac:dyDescent="0.25">
      <c r="A135" t="s">
        <v>2243</v>
      </c>
      <c r="B135">
        <v>1045906.02</v>
      </c>
      <c r="C135">
        <v>63122.2</v>
      </c>
      <c r="D135">
        <v>504548.39</v>
      </c>
      <c r="G135">
        <v>301453.96999999997</v>
      </c>
      <c r="H135">
        <v>148468.22</v>
      </c>
      <c r="K135">
        <v>30527</v>
      </c>
      <c r="L135">
        <v>117849.53</v>
      </c>
      <c r="N135">
        <v>4724</v>
      </c>
      <c r="P135">
        <v>0</v>
      </c>
      <c r="R135">
        <v>-737059.69</v>
      </c>
      <c r="S135">
        <v>3517785.78</v>
      </c>
      <c r="T135">
        <v>4690658.09</v>
      </c>
      <c r="U135">
        <v>193781</v>
      </c>
      <c r="V135">
        <v>3437.88</v>
      </c>
      <c r="X135">
        <v>1830167</v>
      </c>
      <c r="Y135">
        <v>132450</v>
      </c>
      <c r="Z135">
        <v>2447645</v>
      </c>
      <c r="AA135">
        <v>10540</v>
      </c>
      <c r="AC135">
        <v>2306533.1800000002</v>
      </c>
      <c r="AD135">
        <v>66400.320000000007</v>
      </c>
      <c r="AH135">
        <v>2889703.29</v>
      </c>
    </row>
    <row r="136" spans="1:34" x14ac:dyDescent="0.25">
      <c r="A136" t="s">
        <v>2244</v>
      </c>
      <c r="B136">
        <v>571768.54</v>
      </c>
      <c r="C136">
        <v>47809.1</v>
      </c>
      <c r="D136">
        <v>6041.98</v>
      </c>
      <c r="G136">
        <v>254693.33</v>
      </c>
      <c r="H136">
        <v>103709.73</v>
      </c>
      <c r="K136">
        <v>29500</v>
      </c>
      <c r="L136">
        <v>69965</v>
      </c>
      <c r="N136">
        <v>3424</v>
      </c>
      <c r="P136">
        <v>27015</v>
      </c>
      <c r="R136">
        <v>-894093.9</v>
      </c>
      <c r="S136">
        <v>2461639.23</v>
      </c>
      <c r="T136">
        <v>971891.13</v>
      </c>
      <c r="U136">
        <v>257845</v>
      </c>
      <c r="X136">
        <v>2180395.21</v>
      </c>
      <c r="Y136">
        <v>35600</v>
      </c>
      <c r="Z136">
        <v>2582021.4700000002</v>
      </c>
      <c r="AA136">
        <v>6980</v>
      </c>
      <c r="AC136">
        <v>1374370.04</v>
      </c>
      <c r="AD136">
        <v>104655.96</v>
      </c>
      <c r="AH136">
        <v>91130.52</v>
      </c>
    </row>
    <row r="137" spans="1:34" x14ac:dyDescent="0.25">
      <c r="A137" t="s">
        <v>2245</v>
      </c>
      <c r="B137">
        <v>262624.13</v>
      </c>
      <c r="C137">
        <v>80228.72</v>
      </c>
      <c r="D137">
        <v>172406.25</v>
      </c>
      <c r="G137">
        <v>1344209.43</v>
      </c>
      <c r="H137">
        <v>195858</v>
      </c>
      <c r="K137">
        <v>8450</v>
      </c>
      <c r="L137">
        <v>58552.28</v>
      </c>
      <c r="N137">
        <v>4797</v>
      </c>
      <c r="P137">
        <v>97919.5</v>
      </c>
      <c r="R137">
        <v>726082.23</v>
      </c>
      <c r="S137">
        <v>1490475.39</v>
      </c>
      <c r="T137">
        <v>1448677.97</v>
      </c>
      <c r="U137">
        <v>249175</v>
      </c>
      <c r="V137">
        <v>1535.9</v>
      </c>
      <c r="X137">
        <v>1667740</v>
      </c>
      <c r="Y137">
        <v>166169.9</v>
      </c>
      <c r="Z137">
        <v>2183579.9</v>
      </c>
      <c r="AA137">
        <v>8180</v>
      </c>
      <c r="AC137">
        <v>1106962.28</v>
      </c>
      <c r="AD137">
        <v>192251.08</v>
      </c>
      <c r="AH137">
        <v>373275.38</v>
      </c>
    </row>
    <row r="138" spans="1:34" x14ac:dyDescent="0.25">
      <c r="A138" t="s">
        <v>2246</v>
      </c>
      <c r="B138">
        <v>522759.78</v>
      </c>
      <c r="C138">
        <v>103944.45</v>
      </c>
      <c r="D138">
        <v>391065.25</v>
      </c>
      <c r="G138">
        <v>961312.59</v>
      </c>
      <c r="H138">
        <v>584038.06000000006</v>
      </c>
      <c r="K138">
        <v>0</v>
      </c>
      <c r="L138">
        <v>74970.740000000005</v>
      </c>
      <c r="N138">
        <v>7993</v>
      </c>
      <c r="P138">
        <v>55075.1</v>
      </c>
      <c r="R138">
        <v>-16269.76</v>
      </c>
      <c r="S138">
        <v>3529981.97</v>
      </c>
      <c r="T138">
        <v>2868723.85</v>
      </c>
      <c r="U138">
        <v>360324.9</v>
      </c>
      <c r="V138">
        <v>3392.74</v>
      </c>
      <c r="X138">
        <v>2336375.4</v>
      </c>
      <c r="Y138">
        <v>144562.15</v>
      </c>
      <c r="Z138">
        <v>3308115.14</v>
      </c>
      <c r="AA138">
        <v>12500</v>
      </c>
      <c r="AC138">
        <v>2863591.87</v>
      </c>
      <c r="AD138">
        <v>188863.57</v>
      </c>
      <c r="AH138">
        <v>428939.38</v>
      </c>
    </row>
    <row r="139" spans="1:34" x14ac:dyDescent="0.25">
      <c r="A139" t="s">
        <v>2247</v>
      </c>
      <c r="B139">
        <v>632701.01</v>
      </c>
      <c r="C139">
        <v>31526</v>
      </c>
      <c r="D139">
        <v>239966.78</v>
      </c>
      <c r="G139">
        <v>260976.1</v>
      </c>
      <c r="H139">
        <v>217700.53</v>
      </c>
      <c r="K139">
        <v>0</v>
      </c>
      <c r="L139">
        <v>83400</v>
      </c>
      <c r="N139">
        <v>2662.99</v>
      </c>
      <c r="P139">
        <v>26400</v>
      </c>
      <c r="R139">
        <v>618616.18999999994</v>
      </c>
      <c r="S139">
        <v>1467910.57</v>
      </c>
      <c r="T139">
        <v>3434974.54</v>
      </c>
      <c r="U139">
        <v>191100</v>
      </c>
      <c r="V139">
        <v>2806.2</v>
      </c>
      <c r="X139">
        <v>1497450</v>
      </c>
      <c r="Y139">
        <v>56400</v>
      </c>
      <c r="Z139">
        <v>1886124</v>
      </c>
      <c r="AB139">
        <v>24880</v>
      </c>
      <c r="AC139">
        <v>1657760.31</v>
      </c>
      <c r="AD139">
        <v>107766.65</v>
      </c>
      <c r="AH139">
        <v>2322319.11</v>
      </c>
    </row>
    <row r="140" spans="1:34" x14ac:dyDescent="0.25">
      <c r="A140" t="s">
        <v>2248</v>
      </c>
      <c r="B140">
        <v>669247.63</v>
      </c>
      <c r="C140">
        <v>110990.5</v>
      </c>
      <c r="D140">
        <v>27686.61</v>
      </c>
      <c r="G140">
        <v>182074.48</v>
      </c>
      <c r="H140">
        <v>175397.21</v>
      </c>
      <c r="K140">
        <v>16180</v>
      </c>
      <c r="L140">
        <v>47779.19</v>
      </c>
      <c r="N140">
        <v>4469</v>
      </c>
      <c r="P140">
        <v>16000</v>
      </c>
      <c r="R140">
        <v>961618.23</v>
      </c>
      <c r="S140">
        <v>431311.75</v>
      </c>
      <c r="T140">
        <v>2984959.88</v>
      </c>
      <c r="U140">
        <v>343650</v>
      </c>
      <c r="V140">
        <v>2331.6999999999998</v>
      </c>
      <c r="X140">
        <v>1337296.5</v>
      </c>
      <c r="Y140">
        <v>28400</v>
      </c>
      <c r="Z140">
        <v>1857380.5</v>
      </c>
      <c r="AC140">
        <v>1549022.85</v>
      </c>
      <c r="AD140">
        <v>71064.05</v>
      </c>
      <c r="AH140">
        <v>1531132.42</v>
      </c>
    </row>
    <row r="141" spans="1:34" x14ac:dyDescent="0.25">
      <c r="A141" t="s">
        <v>2249</v>
      </c>
      <c r="B141">
        <v>599215.31000000006</v>
      </c>
      <c r="C141">
        <v>151579.1</v>
      </c>
      <c r="D141">
        <v>331480.25</v>
      </c>
      <c r="G141">
        <v>342320.49</v>
      </c>
      <c r="H141">
        <v>360496.05</v>
      </c>
      <c r="K141">
        <v>5000</v>
      </c>
      <c r="L141">
        <v>95098.2</v>
      </c>
      <c r="N141">
        <v>3851.68</v>
      </c>
      <c r="P141">
        <v>36997.5</v>
      </c>
      <c r="R141">
        <v>-70997.13</v>
      </c>
      <c r="S141">
        <v>2115546</v>
      </c>
      <c r="T141">
        <v>1577558.01</v>
      </c>
      <c r="U141">
        <v>151002.5</v>
      </c>
      <c r="V141">
        <v>2224.71</v>
      </c>
      <c r="X141">
        <v>1649420.5</v>
      </c>
      <c r="Y141">
        <v>45900</v>
      </c>
      <c r="Z141">
        <v>2003545.49</v>
      </c>
      <c r="AA141">
        <v>16780</v>
      </c>
      <c r="AC141">
        <v>1414009.98</v>
      </c>
      <c r="AD141">
        <v>140233.94</v>
      </c>
      <c r="AH141">
        <v>251941.36</v>
      </c>
    </row>
    <row r="142" spans="1:34" x14ac:dyDescent="0.25">
      <c r="A142" t="s">
        <v>2250</v>
      </c>
      <c r="B142">
        <v>63969.4</v>
      </c>
      <c r="C142">
        <v>57558.44</v>
      </c>
      <c r="D142">
        <v>121521.81</v>
      </c>
      <c r="G142">
        <v>646279.86</v>
      </c>
      <c r="H142">
        <v>150693.1</v>
      </c>
      <c r="L142">
        <v>119240.24</v>
      </c>
      <c r="N142">
        <v>4270</v>
      </c>
      <c r="P142">
        <v>51750</v>
      </c>
      <c r="R142">
        <v>-1156002.46</v>
      </c>
      <c r="S142">
        <v>2263113.85</v>
      </c>
      <c r="T142">
        <v>1210085.3899999999</v>
      </c>
      <c r="U142">
        <v>40400</v>
      </c>
      <c r="V142">
        <v>221.48</v>
      </c>
      <c r="X142">
        <v>1277240</v>
      </c>
      <c r="Y142">
        <v>204900</v>
      </c>
      <c r="Z142">
        <v>1773485.67</v>
      </c>
      <c r="AC142">
        <v>871516.08</v>
      </c>
      <c r="AD142">
        <v>87269.71</v>
      </c>
      <c r="AH142">
        <v>242924.43</v>
      </c>
    </row>
    <row r="143" spans="1:34" x14ac:dyDescent="0.25">
      <c r="A143" t="s">
        <v>2251</v>
      </c>
      <c r="B143">
        <v>211581.31</v>
      </c>
      <c r="C143">
        <v>213236.03</v>
      </c>
      <c r="D143">
        <v>544320.04</v>
      </c>
      <c r="G143">
        <v>494015.38</v>
      </c>
      <c r="H143">
        <v>134924.53</v>
      </c>
      <c r="K143">
        <v>4000</v>
      </c>
      <c r="L143">
        <v>121688.28</v>
      </c>
      <c r="M143">
        <v>291240.90000000002</v>
      </c>
      <c r="N143">
        <v>7931.69</v>
      </c>
      <c r="P143">
        <v>30727</v>
      </c>
      <c r="R143">
        <v>-840893.38</v>
      </c>
      <c r="S143">
        <v>2512572.4500000002</v>
      </c>
      <c r="T143">
        <v>1848405.17</v>
      </c>
      <c r="U143">
        <v>188122.1</v>
      </c>
      <c r="V143">
        <v>1987.54</v>
      </c>
      <c r="X143">
        <v>2066908.9</v>
      </c>
      <c r="Y143">
        <v>99700</v>
      </c>
      <c r="Z143">
        <v>2783708.9</v>
      </c>
      <c r="AA143">
        <v>720</v>
      </c>
      <c r="AC143">
        <v>1311856.29</v>
      </c>
      <c r="AD143">
        <v>96469.85</v>
      </c>
      <c r="AH143">
        <v>541558.31999999995</v>
      </c>
    </row>
    <row r="144" spans="1:34" x14ac:dyDescent="0.25">
      <c r="A144" t="s">
        <v>2252</v>
      </c>
      <c r="B144">
        <v>1449887.86</v>
      </c>
      <c r="C144">
        <v>190081.98</v>
      </c>
      <c r="D144">
        <v>198883.67</v>
      </c>
      <c r="G144">
        <v>1336078.6399999999</v>
      </c>
      <c r="H144">
        <v>354324.49</v>
      </c>
      <c r="K144">
        <v>66000</v>
      </c>
      <c r="L144">
        <v>97185.15</v>
      </c>
      <c r="N144">
        <v>7376.9</v>
      </c>
      <c r="P144">
        <v>51000</v>
      </c>
      <c r="R144">
        <v>3046448.95</v>
      </c>
      <c r="S144">
        <v>1298036.29</v>
      </c>
      <c r="T144">
        <v>2032929.73</v>
      </c>
      <c r="U144">
        <v>332539</v>
      </c>
      <c r="V144">
        <v>5309.19</v>
      </c>
      <c r="X144">
        <v>1631032</v>
      </c>
      <c r="Y144">
        <v>76200</v>
      </c>
      <c r="Z144">
        <v>2280536</v>
      </c>
      <c r="AA144">
        <v>19680</v>
      </c>
      <c r="AC144">
        <v>2336045.8199999998</v>
      </c>
      <c r="AD144">
        <v>259556.37</v>
      </c>
      <c r="AH144">
        <v>218982.38</v>
      </c>
    </row>
    <row r="145" spans="1:34" x14ac:dyDescent="0.25">
      <c r="A145" t="s">
        <v>2253</v>
      </c>
      <c r="B145">
        <v>245825.6</v>
      </c>
      <c r="C145">
        <v>58376.17</v>
      </c>
      <c r="D145">
        <v>321570.2</v>
      </c>
      <c r="G145">
        <v>479924.95</v>
      </c>
      <c r="H145">
        <v>142343.69</v>
      </c>
      <c r="K145">
        <v>0</v>
      </c>
      <c r="L145">
        <v>1992</v>
      </c>
      <c r="N145">
        <v>0</v>
      </c>
      <c r="R145">
        <v>-238835.19</v>
      </c>
      <c r="S145">
        <v>1854562.35</v>
      </c>
      <c r="T145">
        <v>1234299.42</v>
      </c>
      <c r="U145">
        <v>150740</v>
      </c>
      <c r="V145">
        <v>902.07</v>
      </c>
      <c r="X145">
        <v>998130</v>
      </c>
      <c r="Y145">
        <v>145955.6</v>
      </c>
      <c r="Z145">
        <v>1320541</v>
      </c>
      <c r="AA145">
        <v>7392</v>
      </c>
      <c r="AC145">
        <v>1253896.95</v>
      </c>
      <c r="AD145">
        <v>231525.55</v>
      </c>
      <c r="AH145">
        <v>86350.14</v>
      </c>
    </row>
    <row r="146" spans="1:34" x14ac:dyDescent="0.25">
      <c r="A146" t="s">
        <v>2254</v>
      </c>
      <c r="B146">
        <v>1474912.8</v>
      </c>
      <c r="C146">
        <v>456482.79</v>
      </c>
      <c r="D146">
        <v>394646.54</v>
      </c>
      <c r="G146">
        <v>296850.68</v>
      </c>
      <c r="H146">
        <v>562736.1</v>
      </c>
      <c r="K146">
        <v>0</v>
      </c>
      <c r="L146">
        <v>74627.839999999997</v>
      </c>
      <c r="N146">
        <v>0</v>
      </c>
      <c r="R146">
        <v>-516919.35</v>
      </c>
      <c r="S146">
        <v>3974625.34</v>
      </c>
      <c r="T146">
        <v>2504353.38</v>
      </c>
      <c r="U146">
        <v>113250</v>
      </c>
      <c r="V146">
        <v>4757.1499999999996</v>
      </c>
      <c r="X146">
        <v>1978063.5</v>
      </c>
      <c r="Y146">
        <v>283459.14</v>
      </c>
      <c r="Z146">
        <v>2697090.01</v>
      </c>
      <c r="AA146">
        <v>17600</v>
      </c>
      <c r="AC146">
        <v>2112415.37</v>
      </c>
      <c r="AD146">
        <v>254147.3</v>
      </c>
      <c r="AH146">
        <v>149335.41</v>
      </c>
    </row>
    <row r="147" spans="1:34" x14ac:dyDescent="0.25">
      <c r="A147" t="s">
        <v>2255</v>
      </c>
      <c r="B147">
        <v>161617.74</v>
      </c>
      <c r="C147">
        <v>203155.7</v>
      </c>
      <c r="D147">
        <v>44623.16</v>
      </c>
      <c r="G147">
        <v>773973.89</v>
      </c>
      <c r="H147">
        <v>365070.37</v>
      </c>
      <c r="K147">
        <v>0</v>
      </c>
      <c r="L147">
        <v>2954.4</v>
      </c>
      <c r="N147">
        <v>1117</v>
      </c>
      <c r="R147">
        <v>1909958.03</v>
      </c>
      <c r="T147">
        <v>1158484.8</v>
      </c>
      <c r="U147">
        <v>215700</v>
      </c>
      <c r="V147">
        <v>1056.56</v>
      </c>
      <c r="X147">
        <v>960419</v>
      </c>
      <c r="Y147">
        <v>206988.4</v>
      </c>
      <c r="Z147">
        <v>1271402</v>
      </c>
      <c r="AA147">
        <v>4210</v>
      </c>
      <c r="AB147">
        <v>10302</v>
      </c>
      <c r="AC147">
        <v>1314308.33</v>
      </c>
      <c r="AD147">
        <v>227789</v>
      </c>
      <c r="AE147">
        <v>25000</v>
      </c>
      <c r="AH147">
        <v>55226</v>
      </c>
    </row>
    <row r="148" spans="1:34" x14ac:dyDescent="0.25">
      <c r="A148" t="s">
        <v>2256</v>
      </c>
      <c r="B148">
        <v>1447445.66</v>
      </c>
      <c r="C148">
        <v>1798</v>
      </c>
      <c r="D148">
        <v>62005.120000000003</v>
      </c>
      <c r="G148">
        <v>405813.15</v>
      </c>
      <c r="H148">
        <v>492360.04</v>
      </c>
      <c r="K148">
        <v>10600</v>
      </c>
      <c r="L148">
        <v>47220</v>
      </c>
      <c r="N148">
        <v>7822</v>
      </c>
      <c r="R148">
        <v>-36482.85</v>
      </c>
      <c r="S148">
        <v>2538450.7999999998</v>
      </c>
      <c r="T148">
        <v>1812279.66</v>
      </c>
      <c r="U148">
        <v>332200</v>
      </c>
      <c r="X148">
        <v>1899119.86</v>
      </c>
      <c r="Y148">
        <v>154580.64000000001</v>
      </c>
      <c r="Z148">
        <v>2476514.61</v>
      </c>
      <c r="AA148">
        <v>5648</v>
      </c>
      <c r="AC148">
        <v>1627330.07</v>
      </c>
      <c r="AD148">
        <v>130207.62</v>
      </c>
      <c r="AH148">
        <v>116667.84</v>
      </c>
    </row>
    <row r="149" spans="1:34" x14ac:dyDescent="0.25">
      <c r="A149" t="s">
        <v>2257</v>
      </c>
      <c r="B149">
        <v>700755.63</v>
      </c>
      <c r="C149">
        <v>251766.77</v>
      </c>
      <c r="D149">
        <v>496808.04</v>
      </c>
      <c r="G149">
        <v>641376.91</v>
      </c>
      <c r="H149">
        <v>110939.21</v>
      </c>
      <c r="K149">
        <v>6000</v>
      </c>
      <c r="L149">
        <v>5625.94</v>
      </c>
      <c r="N149">
        <v>0</v>
      </c>
      <c r="R149">
        <v>98051.96</v>
      </c>
      <c r="S149">
        <v>3053279.47</v>
      </c>
      <c r="T149">
        <v>2032590.44</v>
      </c>
      <c r="U149">
        <v>213190</v>
      </c>
      <c r="V149">
        <v>3784.35</v>
      </c>
      <c r="X149">
        <v>2091157.69</v>
      </c>
      <c r="Y149">
        <v>290282</v>
      </c>
      <c r="Z149">
        <v>2714735.69</v>
      </c>
      <c r="AA149">
        <v>32210</v>
      </c>
      <c r="AC149">
        <v>2428579.0299999998</v>
      </c>
      <c r="AD149">
        <v>129650.1</v>
      </c>
      <c r="AH149">
        <v>287140.46999999997</v>
      </c>
    </row>
    <row r="150" spans="1:34" x14ac:dyDescent="0.25">
      <c r="A150" t="s">
        <v>2258</v>
      </c>
      <c r="B150">
        <v>1435072.66</v>
      </c>
      <c r="C150">
        <v>58158.82</v>
      </c>
      <c r="D150">
        <v>148173.54999999999</v>
      </c>
      <c r="G150">
        <v>170208.44</v>
      </c>
      <c r="H150">
        <v>200076.44</v>
      </c>
      <c r="K150">
        <v>2000</v>
      </c>
      <c r="L150">
        <v>80000</v>
      </c>
      <c r="N150">
        <v>0</v>
      </c>
      <c r="R150">
        <v>669674.65</v>
      </c>
      <c r="S150">
        <v>1819262.69</v>
      </c>
      <c r="T150">
        <v>1517887.81</v>
      </c>
      <c r="U150">
        <v>217450</v>
      </c>
      <c r="V150">
        <v>4127.58</v>
      </c>
      <c r="X150">
        <v>1297366</v>
      </c>
      <c r="Y150">
        <v>106782.72</v>
      </c>
      <c r="Z150">
        <v>2008768.96</v>
      </c>
      <c r="AA150">
        <v>12460</v>
      </c>
      <c r="AC150">
        <v>1381300.51</v>
      </c>
      <c r="AD150">
        <v>65843.070000000007</v>
      </c>
      <c r="AH150">
        <v>234489</v>
      </c>
    </row>
    <row r="151" spans="1:34" x14ac:dyDescent="0.25">
      <c r="A151" t="s">
        <v>2259</v>
      </c>
      <c r="B151">
        <v>140800.98000000001</v>
      </c>
      <c r="C151">
        <v>296897.53000000003</v>
      </c>
      <c r="D151">
        <v>763632.38</v>
      </c>
      <c r="G151">
        <v>431828.49</v>
      </c>
      <c r="H151">
        <v>457377.6</v>
      </c>
      <c r="K151">
        <v>4940</v>
      </c>
      <c r="L151">
        <v>0</v>
      </c>
      <c r="N151">
        <v>0</v>
      </c>
      <c r="R151">
        <v>-86097.58</v>
      </c>
      <c r="S151">
        <v>2522678.58</v>
      </c>
      <c r="T151">
        <v>2432794.8199999998</v>
      </c>
      <c r="U151">
        <v>201800</v>
      </c>
      <c r="V151">
        <v>1665.7</v>
      </c>
      <c r="X151">
        <v>1812744.5</v>
      </c>
      <c r="Y151">
        <v>166304.24</v>
      </c>
      <c r="Z151">
        <v>2467178.5</v>
      </c>
      <c r="AA151">
        <v>29194</v>
      </c>
      <c r="AC151">
        <v>2247342.96</v>
      </c>
      <c r="AD151">
        <v>156084.34</v>
      </c>
      <c r="AH151">
        <v>66493.48</v>
      </c>
    </row>
    <row r="152" spans="1:34" x14ac:dyDescent="0.25">
      <c r="A152" t="s">
        <v>2260</v>
      </c>
      <c r="B152">
        <v>210701.73</v>
      </c>
      <c r="C152">
        <v>27125.200000000001</v>
      </c>
      <c r="D152">
        <v>173374.22</v>
      </c>
      <c r="G152">
        <v>419713.56</v>
      </c>
      <c r="H152">
        <v>292627.40000000002</v>
      </c>
      <c r="K152">
        <v>4500</v>
      </c>
      <c r="L152">
        <v>33316.49</v>
      </c>
      <c r="N152">
        <v>0</v>
      </c>
      <c r="R152">
        <v>-3537363.71</v>
      </c>
      <c r="S152">
        <v>4801199.47</v>
      </c>
      <c r="T152">
        <v>1434787.76</v>
      </c>
      <c r="U152">
        <v>188300</v>
      </c>
      <c r="V152">
        <v>807.97</v>
      </c>
      <c r="X152">
        <v>1369728.73</v>
      </c>
      <c r="Y152">
        <v>281739.2</v>
      </c>
      <c r="Z152">
        <v>1834681.73</v>
      </c>
      <c r="AA152">
        <v>6152</v>
      </c>
      <c r="AC152">
        <v>1346846.17</v>
      </c>
      <c r="AD152">
        <v>159239.29999999999</v>
      </c>
      <c r="AH152">
        <v>106554.6</v>
      </c>
    </row>
    <row r="153" spans="1:34" x14ac:dyDescent="0.25">
      <c r="A153" t="s">
        <v>2261</v>
      </c>
      <c r="B153">
        <v>320534.46999999997</v>
      </c>
      <c r="C153">
        <v>47889.95</v>
      </c>
      <c r="D153">
        <v>141172.09</v>
      </c>
      <c r="G153">
        <v>440714.95</v>
      </c>
      <c r="H153">
        <v>299927.05</v>
      </c>
      <c r="K153">
        <v>0</v>
      </c>
      <c r="L153">
        <v>72133.97</v>
      </c>
      <c r="N153">
        <v>146</v>
      </c>
      <c r="R153">
        <v>-3866054.2</v>
      </c>
      <c r="S153">
        <v>5209136.26</v>
      </c>
      <c r="T153">
        <v>1664166.9</v>
      </c>
      <c r="U153">
        <v>362898</v>
      </c>
      <c r="V153">
        <v>1245.44</v>
      </c>
      <c r="X153">
        <v>1916162.5</v>
      </c>
      <c r="Y153">
        <v>311632.8</v>
      </c>
      <c r="Z153">
        <v>2449763.5</v>
      </c>
      <c r="AA153">
        <v>41598</v>
      </c>
      <c r="AC153">
        <v>1684733.36</v>
      </c>
      <c r="AD153">
        <v>167171</v>
      </c>
      <c r="AH153">
        <v>77963.3</v>
      </c>
    </row>
    <row r="154" spans="1:34" x14ac:dyDescent="0.25">
      <c r="A154" t="s">
        <v>2262</v>
      </c>
      <c r="B154">
        <v>643354.16</v>
      </c>
      <c r="C154">
        <v>82357.320000000007</v>
      </c>
      <c r="D154">
        <v>580251.56999999995</v>
      </c>
      <c r="G154">
        <v>287232.03999999998</v>
      </c>
      <c r="H154">
        <v>369349.97</v>
      </c>
      <c r="K154">
        <v>4500</v>
      </c>
      <c r="L154">
        <v>0</v>
      </c>
      <c r="N154">
        <v>0</v>
      </c>
      <c r="R154">
        <v>-370618.61</v>
      </c>
      <c r="S154">
        <v>2453318.4700000002</v>
      </c>
      <c r="T154">
        <v>1277351.1100000001</v>
      </c>
      <c r="U154">
        <v>409000</v>
      </c>
      <c r="V154">
        <v>1907.66</v>
      </c>
      <c r="X154">
        <v>1199541</v>
      </c>
      <c r="Y154">
        <v>191533.04</v>
      </c>
      <c r="Z154">
        <v>1631107</v>
      </c>
      <c r="AA154">
        <v>9280</v>
      </c>
      <c r="AC154">
        <v>1305496.69</v>
      </c>
      <c r="AD154">
        <v>167212.29999999999</v>
      </c>
      <c r="AH154">
        <v>90891.62</v>
      </c>
    </row>
    <row r="155" spans="1:34" x14ac:dyDescent="0.25">
      <c r="A155" t="s">
        <v>2263</v>
      </c>
      <c r="B155">
        <v>4674164.7</v>
      </c>
      <c r="C155">
        <v>180997.98</v>
      </c>
      <c r="D155">
        <v>334339.03999999998</v>
      </c>
      <c r="E155">
        <v>0</v>
      </c>
      <c r="F155">
        <v>0</v>
      </c>
      <c r="G155">
        <v>381971.91</v>
      </c>
      <c r="H155">
        <v>1291841.99</v>
      </c>
      <c r="I155">
        <v>0</v>
      </c>
      <c r="J155">
        <v>0</v>
      </c>
      <c r="K155">
        <v>7000</v>
      </c>
      <c r="L155">
        <v>101270.53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1845033.98</v>
      </c>
      <c r="S155">
        <v>4517827.99</v>
      </c>
      <c r="T155">
        <v>3827785.6</v>
      </c>
      <c r="U155">
        <v>783350</v>
      </c>
      <c r="V155">
        <v>12064.39</v>
      </c>
      <c r="X155">
        <v>2568898.5</v>
      </c>
      <c r="Y155">
        <v>355541.2</v>
      </c>
      <c r="Z155">
        <v>3857382.5</v>
      </c>
      <c r="AA155">
        <v>65018</v>
      </c>
      <c r="AC155">
        <v>2602535.48</v>
      </c>
      <c r="AD155">
        <v>386334.41</v>
      </c>
      <c r="AH155">
        <v>244186.18</v>
      </c>
    </row>
    <row r="156" spans="1:34" x14ac:dyDescent="0.25">
      <c r="A156" t="s">
        <v>2264</v>
      </c>
      <c r="B156">
        <v>145089.38</v>
      </c>
      <c r="C156">
        <v>215745</v>
      </c>
      <c r="D156">
        <v>382115.99</v>
      </c>
      <c r="G156">
        <v>329244.78999999998</v>
      </c>
      <c r="H156">
        <v>59523.1</v>
      </c>
      <c r="K156">
        <v>4000</v>
      </c>
      <c r="L156">
        <v>298666</v>
      </c>
      <c r="N156">
        <v>-32921</v>
      </c>
      <c r="R156">
        <v>-1853131.04</v>
      </c>
      <c r="S156">
        <v>3061336.79</v>
      </c>
      <c r="T156">
        <v>1796843.15</v>
      </c>
      <c r="U156">
        <v>738267</v>
      </c>
      <c r="X156">
        <v>1078166.5</v>
      </c>
      <c r="Y156">
        <v>103371.2</v>
      </c>
      <c r="Z156">
        <v>1456561.16</v>
      </c>
      <c r="AA156">
        <v>13960</v>
      </c>
      <c r="AC156">
        <v>2261932.54</v>
      </c>
      <c r="AD156">
        <v>246470.64</v>
      </c>
      <c r="AE156">
        <v>10000</v>
      </c>
      <c r="AH156">
        <v>73956</v>
      </c>
    </row>
    <row r="157" spans="1:34" x14ac:dyDescent="0.25">
      <c r="A157" t="s">
        <v>2265</v>
      </c>
      <c r="B157">
        <v>148523.29999999999</v>
      </c>
      <c r="C157">
        <v>57367</v>
      </c>
      <c r="D157">
        <v>95420.19</v>
      </c>
      <c r="G157">
        <v>1663919.08</v>
      </c>
      <c r="H157">
        <v>407307.1</v>
      </c>
      <c r="K157">
        <v>0</v>
      </c>
      <c r="L157">
        <v>16413.8</v>
      </c>
      <c r="N157">
        <v>7755.26</v>
      </c>
      <c r="R157">
        <v>133381.54999999999</v>
      </c>
      <c r="S157">
        <v>2227904.62</v>
      </c>
      <c r="T157">
        <v>1257258.04</v>
      </c>
      <c r="U157">
        <v>388520</v>
      </c>
      <c r="V157">
        <v>340.87</v>
      </c>
      <c r="X157">
        <v>678016.5</v>
      </c>
      <c r="Y157">
        <v>148343.04000000001</v>
      </c>
      <c r="Z157">
        <v>1182017.26</v>
      </c>
      <c r="AA157">
        <v>1504</v>
      </c>
      <c r="AC157">
        <v>1056037.6000000001</v>
      </c>
      <c r="AD157">
        <v>196602.1</v>
      </c>
      <c r="AH157">
        <v>49236.05</v>
      </c>
    </row>
    <row r="158" spans="1:34" x14ac:dyDescent="0.25">
      <c r="A158" t="s">
        <v>2266</v>
      </c>
      <c r="B158">
        <v>360574.26</v>
      </c>
      <c r="C158">
        <v>0</v>
      </c>
      <c r="D158">
        <v>633013.74</v>
      </c>
      <c r="G158">
        <v>1190339.8500000001</v>
      </c>
      <c r="H158">
        <v>659380.68000000005</v>
      </c>
      <c r="K158">
        <v>0</v>
      </c>
      <c r="L158">
        <v>101737.35</v>
      </c>
      <c r="N158">
        <v>0</v>
      </c>
      <c r="P158">
        <v>550</v>
      </c>
      <c r="R158">
        <v>1390446.5</v>
      </c>
      <c r="S158">
        <v>1652500.79</v>
      </c>
      <c r="T158">
        <v>1257061.68</v>
      </c>
      <c r="U158">
        <v>259935</v>
      </c>
      <c r="V158">
        <v>1380</v>
      </c>
      <c r="X158">
        <v>1117841</v>
      </c>
      <c r="Y158">
        <v>112605.6</v>
      </c>
      <c r="Z158">
        <v>1484333.71</v>
      </c>
      <c r="AA158">
        <v>32548</v>
      </c>
      <c r="AC158">
        <v>1383768.55</v>
      </c>
      <c r="AD158">
        <v>128099.13</v>
      </c>
      <c r="AH158">
        <v>22000</v>
      </c>
    </row>
    <row r="159" spans="1:34" x14ac:dyDescent="0.25">
      <c r="A159" t="s">
        <v>2267</v>
      </c>
      <c r="B159">
        <v>842605.78</v>
      </c>
      <c r="C159">
        <v>0</v>
      </c>
      <c r="D159">
        <v>302940.34999999998</v>
      </c>
      <c r="G159">
        <v>874761.03</v>
      </c>
      <c r="H159">
        <v>766638.64</v>
      </c>
      <c r="L159">
        <v>185242.3</v>
      </c>
      <c r="N159">
        <v>0</v>
      </c>
      <c r="R159">
        <v>101259.68</v>
      </c>
      <c r="S159">
        <v>2038406.69</v>
      </c>
      <c r="T159">
        <v>2465630.35</v>
      </c>
      <c r="U159">
        <v>271930</v>
      </c>
      <c r="V159">
        <v>1408.83</v>
      </c>
      <c r="X159">
        <v>1329377</v>
      </c>
      <c r="Y159">
        <v>45601.2</v>
      </c>
      <c r="Z159">
        <v>2099647</v>
      </c>
      <c r="AA159">
        <v>19870</v>
      </c>
      <c r="AC159">
        <v>1309323.31</v>
      </c>
      <c r="AD159">
        <v>223069.94</v>
      </c>
    </row>
    <row r="160" spans="1:34" x14ac:dyDescent="0.25">
      <c r="A160" t="s">
        <v>2268</v>
      </c>
      <c r="B160">
        <v>796384.84</v>
      </c>
      <c r="C160">
        <v>8656.24</v>
      </c>
      <c r="D160">
        <v>57120.81</v>
      </c>
      <c r="G160">
        <v>1042994.19</v>
      </c>
      <c r="H160">
        <v>466207.02</v>
      </c>
      <c r="K160">
        <v>0</v>
      </c>
      <c r="L160">
        <v>37410</v>
      </c>
      <c r="N160">
        <v>1707</v>
      </c>
      <c r="R160">
        <v>55686.11</v>
      </c>
      <c r="S160">
        <v>2546107.46</v>
      </c>
      <c r="T160">
        <v>1685562.93</v>
      </c>
      <c r="U160">
        <v>179600</v>
      </c>
      <c r="V160">
        <v>1822.14</v>
      </c>
      <c r="X160">
        <v>1748092</v>
      </c>
      <c r="Y160">
        <v>306060.76</v>
      </c>
      <c r="Z160">
        <v>2167096</v>
      </c>
      <c r="AA160">
        <v>5648</v>
      </c>
      <c r="AC160">
        <v>1589988.7</v>
      </c>
      <c r="AD160">
        <v>262587.75</v>
      </c>
      <c r="AH160">
        <v>165364.85</v>
      </c>
    </row>
    <row r="161" spans="1:34" x14ac:dyDescent="0.25">
      <c r="A161" t="s">
        <v>2269</v>
      </c>
      <c r="B161">
        <v>113723</v>
      </c>
      <c r="C161">
        <v>42552.54</v>
      </c>
      <c r="D161">
        <v>166703.54</v>
      </c>
      <c r="G161">
        <v>402009.12</v>
      </c>
      <c r="H161">
        <v>661572.81000000006</v>
      </c>
      <c r="K161">
        <v>0</v>
      </c>
      <c r="L161">
        <v>26370.03</v>
      </c>
      <c r="N161">
        <v>0</v>
      </c>
      <c r="R161">
        <v>-814338.38</v>
      </c>
      <c r="S161">
        <v>2320392.7599999998</v>
      </c>
      <c r="T161">
        <v>1729759.33</v>
      </c>
      <c r="U161">
        <v>38000</v>
      </c>
      <c r="V161">
        <v>628.12</v>
      </c>
      <c r="X161">
        <v>1170495.5</v>
      </c>
      <c r="Y161">
        <v>165572.20000000001</v>
      </c>
      <c r="Z161">
        <v>1510538.83</v>
      </c>
      <c r="AA161">
        <v>2000</v>
      </c>
      <c r="AC161">
        <v>1263204.8400000001</v>
      </c>
      <c r="AD161">
        <v>30763.61</v>
      </c>
      <c r="AE161">
        <v>18000</v>
      </c>
      <c r="AH161">
        <v>425811.27</v>
      </c>
    </row>
    <row r="162" spans="1:34" x14ac:dyDescent="0.25">
      <c r="A162" t="s">
        <v>2270</v>
      </c>
      <c r="B162">
        <v>105314.55</v>
      </c>
      <c r="C162">
        <v>61923</v>
      </c>
      <c r="D162">
        <v>175525.44</v>
      </c>
      <c r="G162">
        <v>469532.93</v>
      </c>
      <c r="H162">
        <v>283337.15999999997</v>
      </c>
      <c r="K162">
        <v>4000</v>
      </c>
      <c r="L162">
        <v>21528</v>
      </c>
      <c r="N162">
        <v>0</v>
      </c>
      <c r="R162">
        <v>-1271286.0900000001</v>
      </c>
      <c r="S162">
        <v>2754433.99</v>
      </c>
      <c r="T162">
        <v>1332848.57</v>
      </c>
      <c r="U162">
        <v>87160</v>
      </c>
      <c r="V162">
        <v>846.58</v>
      </c>
      <c r="X162">
        <v>1589975.26</v>
      </c>
      <c r="Y162">
        <v>155558.07999999999</v>
      </c>
      <c r="Z162">
        <v>1894232.26</v>
      </c>
      <c r="AA162">
        <v>6240</v>
      </c>
      <c r="AC162">
        <v>1430358.15</v>
      </c>
      <c r="AD162">
        <v>170775.4</v>
      </c>
      <c r="AH162">
        <v>77825.5</v>
      </c>
    </row>
    <row r="163" spans="1:34" x14ac:dyDescent="0.25">
      <c r="A163" t="s">
        <v>2271</v>
      </c>
      <c r="B163">
        <v>527148.36</v>
      </c>
      <c r="C163">
        <v>151119.76999999999</v>
      </c>
      <c r="D163">
        <v>95038.9</v>
      </c>
      <c r="G163">
        <v>334045</v>
      </c>
      <c r="H163">
        <v>547189.5</v>
      </c>
      <c r="K163">
        <v>0</v>
      </c>
      <c r="L163">
        <v>29727.69</v>
      </c>
      <c r="N163">
        <v>9089</v>
      </c>
      <c r="R163">
        <v>-2133974.48</v>
      </c>
      <c r="S163">
        <v>4163724</v>
      </c>
      <c r="T163">
        <v>1777246.1</v>
      </c>
      <c r="U163">
        <v>145000</v>
      </c>
      <c r="V163">
        <v>2004.72</v>
      </c>
      <c r="X163">
        <v>1795150</v>
      </c>
      <c r="Y163">
        <v>202028.12</v>
      </c>
      <c r="Z163">
        <v>2366785</v>
      </c>
      <c r="AB163">
        <v>16922</v>
      </c>
      <c r="AC163">
        <v>1763406.6</v>
      </c>
      <c r="AD163">
        <v>55981.64</v>
      </c>
      <c r="AH163">
        <v>132358.38</v>
      </c>
    </row>
    <row r="164" spans="1:34" x14ac:dyDescent="0.25">
      <c r="A164" t="s">
        <v>2272</v>
      </c>
      <c r="B164">
        <v>276931.03999999998</v>
      </c>
      <c r="C164">
        <v>8488.3700000000008</v>
      </c>
      <c r="D164">
        <v>347177.96</v>
      </c>
      <c r="G164">
        <v>513817.24</v>
      </c>
      <c r="H164">
        <v>68384.06</v>
      </c>
      <c r="K164">
        <v>22000</v>
      </c>
      <c r="L164">
        <v>199083.22</v>
      </c>
      <c r="N164">
        <v>3363</v>
      </c>
      <c r="R164">
        <v>-1942715.82</v>
      </c>
      <c r="S164">
        <v>3254719.47</v>
      </c>
      <c r="T164">
        <v>1249589.72</v>
      </c>
      <c r="V164">
        <v>3807.25</v>
      </c>
      <c r="X164">
        <v>1487657</v>
      </c>
      <c r="Y164">
        <v>160237.20000000001</v>
      </c>
      <c r="Z164">
        <v>1737448</v>
      </c>
      <c r="AA164">
        <v>10220</v>
      </c>
      <c r="AC164">
        <v>1373170.29</v>
      </c>
      <c r="AD164">
        <v>62444.55</v>
      </c>
      <c r="AH164">
        <v>39659.53</v>
      </c>
    </row>
    <row r="165" spans="1:34" x14ac:dyDescent="0.25">
      <c r="A165" t="s">
        <v>2273</v>
      </c>
      <c r="B165">
        <v>1253925.51</v>
      </c>
      <c r="C165">
        <v>2127207.89</v>
      </c>
      <c r="D165">
        <v>128446.58</v>
      </c>
      <c r="G165">
        <v>241807.08</v>
      </c>
      <c r="H165">
        <v>276205.13</v>
      </c>
      <c r="K165">
        <v>4000</v>
      </c>
      <c r="L165">
        <v>92560.31</v>
      </c>
      <c r="N165">
        <v>592.05999999999995</v>
      </c>
      <c r="R165">
        <v>-1472915.38</v>
      </c>
      <c r="S165">
        <v>5043639.74</v>
      </c>
      <c r="T165">
        <v>2784795.87</v>
      </c>
      <c r="U165">
        <v>490600</v>
      </c>
      <c r="V165">
        <v>4201.38</v>
      </c>
      <c r="X165">
        <v>2828668.08</v>
      </c>
      <c r="Y165">
        <v>1670</v>
      </c>
      <c r="Z165">
        <v>3795446.08</v>
      </c>
      <c r="AA165">
        <v>26074</v>
      </c>
      <c r="AB165">
        <v>62036</v>
      </c>
      <c r="AC165">
        <v>1790543.31</v>
      </c>
      <c r="AD165">
        <v>72445.679999999993</v>
      </c>
      <c r="AH165">
        <v>3674.8</v>
      </c>
    </row>
    <row r="166" spans="1:34" x14ac:dyDescent="0.25">
      <c r="A166" t="s">
        <v>2274</v>
      </c>
      <c r="B166">
        <v>277947.32</v>
      </c>
      <c r="C166">
        <v>334765.39</v>
      </c>
      <c r="D166">
        <v>43833.18</v>
      </c>
      <c r="G166">
        <v>221837.95</v>
      </c>
      <c r="H166">
        <v>454907.24</v>
      </c>
      <c r="K166">
        <v>3500</v>
      </c>
      <c r="L166">
        <v>56789.599999999999</v>
      </c>
      <c r="N166">
        <v>809.91</v>
      </c>
      <c r="R166">
        <v>-1799565.95</v>
      </c>
      <c r="S166">
        <v>3325480.98</v>
      </c>
      <c r="T166">
        <v>1451523.06</v>
      </c>
      <c r="U166">
        <v>96850</v>
      </c>
      <c r="V166">
        <v>1480.76</v>
      </c>
      <c r="X166">
        <v>1016522.5</v>
      </c>
      <c r="Y166">
        <v>91238.25</v>
      </c>
      <c r="Z166">
        <v>1531438.5</v>
      </c>
      <c r="AA166">
        <v>10740</v>
      </c>
      <c r="AB166">
        <v>18760</v>
      </c>
      <c r="AC166">
        <v>980087.31</v>
      </c>
      <c r="AD166">
        <v>284437.53000000003</v>
      </c>
      <c r="AH166">
        <v>85874.69</v>
      </c>
    </row>
    <row r="167" spans="1:34" x14ac:dyDescent="0.25">
      <c r="A167" t="s">
        <v>2275</v>
      </c>
      <c r="B167">
        <v>398688.27</v>
      </c>
      <c r="C167">
        <v>1051648.05</v>
      </c>
      <c r="D167">
        <v>66276.320000000007</v>
      </c>
      <c r="G167">
        <v>341991.28</v>
      </c>
      <c r="H167">
        <v>922024.35</v>
      </c>
      <c r="K167">
        <v>4500</v>
      </c>
      <c r="L167">
        <v>97858.15</v>
      </c>
      <c r="N167">
        <v>10809.89</v>
      </c>
      <c r="R167">
        <v>-667857.25</v>
      </c>
      <c r="S167">
        <v>2391351.64</v>
      </c>
      <c r="T167">
        <v>1630125.69</v>
      </c>
      <c r="U167">
        <v>281585</v>
      </c>
      <c r="V167">
        <v>1267.93</v>
      </c>
      <c r="X167">
        <v>1693621.08</v>
      </c>
      <c r="Y167">
        <v>826500</v>
      </c>
      <c r="Z167">
        <v>1902445</v>
      </c>
      <c r="AA167">
        <v>6060</v>
      </c>
      <c r="AB167">
        <v>25140</v>
      </c>
      <c r="AC167">
        <v>1418934.22</v>
      </c>
      <c r="AD167">
        <v>133845.54</v>
      </c>
      <c r="AH167">
        <v>2709.1</v>
      </c>
    </row>
    <row r="168" spans="1:34" x14ac:dyDescent="0.25">
      <c r="A168" t="s">
        <v>2276</v>
      </c>
      <c r="B168">
        <v>3423028.66</v>
      </c>
      <c r="C168">
        <v>1893931.76</v>
      </c>
      <c r="D168">
        <v>62384.3</v>
      </c>
      <c r="G168">
        <v>98648.24</v>
      </c>
      <c r="H168">
        <v>837330.42</v>
      </c>
      <c r="K168">
        <v>3000</v>
      </c>
      <c r="L168">
        <v>250406.86</v>
      </c>
      <c r="N168">
        <v>0</v>
      </c>
      <c r="R168">
        <v>2537392.67</v>
      </c>
      <c r="S168">
        <v>3361619.92</v>
      </c>
      <c r="T168">
        <v>2934480.55</v>
      </c>
      <c r="U168">
        <v>86180</v>
      </c>
      <c r="V168">
        <v>8912</v>
      </c>
      <c r="X168">
        <v>1726889.5</v>
      </c>
      <c r="Y168">
        <v>9600</v>
      </c>
      <c r="Z168">
        <v>2626915.5</v>
      </c>
      <c r="AA168">
        <v>10990</v>
      </c>
      <c r="AB168">
        <v>23300</v>
      </c>
      <c r="AC168">
        <v>1814607.04</v>
      </c>
      <c r="AD168">
        <v>126865.58</v>
      </c>
      <c r="AH168">
        <v>480</v>
      </c>
    </row>
    <row r="169" spans="1:34" x14ac:dyDescent="0.25">
      <c r="A169" t="s">
        <v>2277</v>
      </c>
      <c r="B169">
        <v>2990546.75</v>
      </c>
      <c r="C169">
        <v>8383111.6399999997</v>
      </c>
      <c r="D169">
        <v>125798.16</v>
      </c>
      <c r="G169">
        <v>173067.23</v>
      </c>
      <c r="H169">
        <v>205648.23</v>
      </c>
      <c r="K169">
        <v>2700</v>
      </c>
      <c r="L169">
        <v>95073.3</v>
      </c>
      <c r="N169">
        <v>3043.54</v>
      </c>
      <c r="R169">
        <v>8479451.5199999996</v>
      </c>
      <c r="S169">
        <v>1760380.65</v>
      </c>
      <c r="T169">
        <v>3165839.95</v>
      </c>
      <c r="U169">
        <v>542100</v>
      </c>
      <c r="V169">
        <v>6078.54</v>
      </c>
      <c r="X169">
        <v>1201918</v>
      </c>
      <c r="Z169">
        <v>1980365.73</v>
      </c>
      <c r="AA169">
        <v>5990</v>
      </c>
      <c r="AB169">
        <v>19620</v>
      </c>
      <c r="AC169">
        <v>1279177.6100000001</v>
      </c>
      <c r="AD169">
        <v>92529.15</v>
      </c>
      <c r="AH169">
        <v>731</v>
      </c>
    </row>
    <row r="170" spans="1:34" x14ac:dyDescent="0.25">
      <c r="A170" t="s">
        <v>2278</v>
      </c>
      <c r="B170">
        <v>415028.98</v>
      </c>
      <c r="C170">
        <v>1555425.25</v>
      </c>
      <c r="D170">
        <v>58650.93</v>
      </c>
      <c r="G170">
        <v>118081.09</v>
      </c>
      <c r="H170">
        <v>980781.2</v>
      </c>
      <c r="K170">
        <v>5000</v>
      </c>
      <c r="L170">
        <v>60376.04</v>
      </c>
      <c r="N170">
        <v>1380.84</v>
      </c>
      <c r="R170">
        <v>71358.759999999995</v>
      </c>
      <c r="S170">
        <v>2322668.0699999998</v>
      </c>
      <c r="T170">
        <v>2052165.71</v>
      </c>
      <c r="U170">
        <v>251700</v>
      </c>
      <c r="V170">
        <v>2311.44</v>
      </c>
      <c r="X170">
        <v>1582166</v>
      </c>
      <c r="Y170">
        <v>820000</v>
      </c>
      <c r="Z170">
        <v>1936548</v>
      </c>
      <c r="AA170">
        <v>5551</v>
      </c>
      <c r="AB170">
        <v>24220</v>
      </c>
      <c r="AC170">
        <v>1900826.39</v>
      </c>
      <c r="AD170">
        <v>172890.02</v>
      </c>
      <c r="AH170">
        <v>1124</v>
      </c>
    </row>
    <row r="171" spans="1:34" x14ac:dyDescent="0.25">
      <c r="A171" t="s">
        <v>2279</v>
      </c>
      <c r="B171">
        <v>1920246.92</v>
      </c>
      <c r="C171">
        <v>2315458.2999999998</v>
      </c>
      <c r="D171">
        <v>105133.72</v>
      </c>
      <c r="G171">
        <v>103835.1</v>
      </c>
      <c r="H171">
        <v>435115.93</v>
      </c>
      <c r="K171">
        <v>4000</v>
      </c>
      <c r="L171">
        <v>114036.43</v>
      </c>
      <c r="N171">
        <v>1969.53</v>
      </c>
      <c r="R171">
        <v>1808010.87</v>
      </c>
      <c r="S171">
        <v>2698130.22</v>
      </c>
      <c r="T171">
        <v>2585623.6800000002</v>
      </c>
      <c r="U171">
        <v>420709</v>
      </c>
      <c r="V171">
        <v>5248.32</v>
      </c>
      <c r="X171">
        <v>1073244.8</v>
      </c>
      <c r="Y171">
        <v>53300</v>
      </c>
      <c r="Z171">
        <v>1901708.8</v>
      </c>
      <c r="AA171">
        <v>9120</v>
      </c>
      <c r="AB171">
        <v>39320</v>
      </c>
      <c r="AC171">
        <v>1696979.31</v>
      </c>
      <c r="AD171">
        <v>236990.02</v>
      </c>
      <c r="AH171">
        <v>364.75</v>
      </c>
    </row>
    <row r="172" spans="1:34" x14ac:dyDescent="0.25">
      <c r="A172" t="s">
        <v>2280</v>
      </c>
      <c r="B172">
        <v>794038.2</v>
      </c>
      <c r="C172">
        <v>930858.1</v>
      </c>
      <c r="D172">
        <v>87425.04</v>
      </c>
      <c r="G172">
        <v>69211.28</v>
      </c>
      <c r="H172">
        <v>580149.49</v>
      </c>
      <c r="L172">
        <v>58730</v>
      </c>
      <c r="N172">
        <v>1356.14</v>
      </c>
      <c r="R172">
        <v>-329391.2</v>
      </c>
      <c r="S172">
        <v>2583594.75</v>
      </c>
      <c r="T172">
        <v>1637170.13</v>
      </c>
      <c r="U172">
        <v>173500</v>
      </c>
      <c r="V172">
        <v>1981.4</v>
      </c>
      <c r="X172">
        <v>1053769.5</v>
      </c>
      <c r="Z172">
        <v>1428714.5</v>
      </c>
      <c r="AA172">
        <v>6060</v>
      </c>
      <c r="AB172">
        <v>22920</v>
      </c>
      <c r="AC172">
        <v>947272.7</v>
      </c>
      <c r="AD172">
        <v>313052.90999999997</v>
      </c>
      <c r="AH172">
        <v>1008.5</v>
      </c>
    </row>
    <row r="173" spans="1:34" x14ac:dyDescent="0.25">
      <c r="A173" t="s">
        <v>2281</v>
      </c>
      <c r="B173">
        <v>378544.39</v>
      </c>
      <c r="C173">
        <v>247893.48</v>
      </c>
      <c r="D173">
        <v>29025.87</v>
      </c>
      <c r="G173">
        <v>632890.69999999995</v>
      </c>
      <c r="H173">
        <v>65985.289999999994</v>
      </c>
      <c r="L173">
        <v>30926.3</v>
      </c>
      <c r="N173">
        <v>199.79</v>
      </c>
      <c r="R173">
        <v>-2256509.7400000002</v>
      </c>
      <c r="S173">
        <v>3606433.4</v>
      </c>
      <c r="T173">
        <v>1052699.93</v>
      </c>
      <c r="U173">
        <v>60000</v>
      </c>
      <c r="V173">
        <v>1139.0899999999999</v>
      </c>
      <c r="X173">
        <v>1049923</v>
      </c>
      <c r="Y173">
        <v>155061.76000000001</v>
      </c>
      <c r="Z173">
        <v>1311527</v>
      </c>
      <c r="AA173">
        <v>3820</v>
      </c>
      <c r="AB173">
        <v>17460</v>
      </c>
      <c r="AC173">
        <v>855251.59</v>
      </c>
      <c r="AD173">
        <v>157255.42000000001</v>
      </c>
      <c r="AH173">
        <v>219.79</v>
      </c>
    </row>
    <row r="174" spans="1:34" x14ac:dyDescent="0.25">
      <c r="A174" t="s">
        <v>2282</v>
      </c>
      <c r="B174">
        <v>911806.66</v>
      </c>
      <c r="C174">
        <v>80854.81</v>
      </c>
      <c r="D174">
        <v>531877</v>
      </c>
      <c r="G174">
        <v>1058940.8899999999</v>
      </c>
      <c r="H174">
        <v>345273.52</v>
      </c>
      <c r="K174">
        <v>52640</v>
      </c>
      <c r="L174">
        <v>123043.29</v>
      </c>
      <c r="M174">
        <v>351927</v>
      </c>
      <c r="N174">
        <v>2512.6</v>
      </c>
      <c r="O174">
        <v>866</v>
      </c>
      <c r="R174">
        <v>1590712.14</v>
      </c>
      <c r="S174">
        <v>1870843.71</v>
      </c>
      <c r="T174">
        <v>2102084.5499999998</v>
      </c>
      <c r="V174">
        <v>2940.94</v>
      </c>
      <c r="X174">
        <v>2035033</v>
      </c>
      <c r="Y174">
        <v>170400</v>
      </c>
      <c r="Z174">
        <v>3194724.98</v>
      </c>
      <c r="AA174">
        <v>10708</v>
      </c>
      <c r="AC174">
        <v>1553224.49</v>
      </c>
      <c r="AD174">
        <v>188254.07999999999</v>
      </c>
      <c r="AH174">
        <v>427338.8</v>
      </c>
    </row>
    <row r="175" spans="1:34" x14ac:dyDescent="0.25">
      <c r="A175" t="s">
        <v>2283</v>
      </c>
      <c r="B175">
        <v>579277.91</v>
      </c>
      <c r="C175">
        <v>46908.5</v>
      </c>
      <c r="D175">
        <v>153346.63</v>
      </c>
      <c r="G175">
        <v>495434.4</v>
      </c>
      <c r="H175">
        <v>535411.75</v>
      </c>
      <c r="K175">
        <v>4000</v>
      </c>
      <c r="L175">
        <v>79341.3</v>
      </c>
      <c r="M175">
        <v>139090</v>
      </c>
      <c r="N175">
        <v>351</v>
      </c>
      <c r="R175">
        <v>-1606947.1</v>
      </c>
      <c r="S175">
        <v>3462022.37</v>
      </c>
      <c r="T175">
        <v>1769260.02</v>
      </c>
      <c r="U175">
        <v>111020</v>
      </c>
      <c r="V175">
        <v>1206.23</v>
      </c>
      <c r="X175">
        <v>1866848.6</v>
      </c>
      <c r="Y175">
        <v>214600</v>
      </c>
      <c r="Z175">
        <v>2342242.6</v>
      </c>
      <c r="AA175">
        <v>15550</v>
      </c>
      <c r="AB175">
        <v>1800</v>
      </c>
      <c r="AC175">
        <v>1354834.78</v>
      </c>
      <c r="AD175">
        <v>357056.63</v>
      </c>
      <c r="AH175">
        <v>158929.22</v>
      </c>
    </row>
    <row r="176" spans="1:34" x14ac:dyDescent="0.25">
      <c r="A176" t="s">
        <v>2284</v>
      </c>
      <c r="B176">
        <v>866351.58</v>
      </c>
      <c r="C176">
        <v>10400</v>
      </c>
      <c r="D176">
        <v>197707.91</v>
      </c>
      <c r="G176">
        <v>13352028.939999999</v>
      </c>
      <c r="H176">
        <v>2370761.2000000002</v>
      </c>
      <c r="K176">
        <v>0</v>
      </c>
      <c r="L176">
        <v>53043.14</v>
      </c>
      <c r="N176">
        <v>483.71</v>
      </c>
      <c r="R176">
        <v>15600246.390000001</v>
      </c>
      <c r="S176">
        <v>3101018.9</v>
      </c>
      <c r="T176">
        <v>2423262.4</v>
      </c>
      <c r="V176">
        <v>3534.99</v>
      </c>
      <c r="Y176">
        <v>2041810</v>
      </c>
      <c r="Z176">
        <v>2563345</v>
      </c>
      <c r="AA176">
        <v>19760</v>
      </c>
      <c r="AC176">
        <v>1639451.76</v>
      </c>
      <c r="AD176">
        <v>1899754.28</v>
      </c>
      <c r="AH176">
        <v>303838.86</v>
      </c>
    </row>
    <row r="177" spans="1:34" x14ac:dyDescent="0.25">
      <c r="A177" t="s">
        <v>2285</v>
      </c>
      <c r="B177">
        <v>624281.43999999994</v>
      </c>
      <c r="C177">
        <v>44190.49</v>
      </c>
      <c r="D177">
        <v>250611.04</v>
      </c>
      <c r="G177">
        <v>3</v>
      </c>
      <c r="H177">
        <v>476051.86</v>
      </c>
      <c r="K177">
        <v>57860</v>
      </c>
      <c r="L177">
        <v>117932.67</v>
      </c>
      <c r="M177">
        <v>107600</v>
      </c>
      <c r="N177">
        <v>601.55999999999995</v>
      </c>
      <c r="R177">
        <v>-378098.16</v>
      </c>
      <c r="S177">
        <v>1627952.15</v>
      </c>
      <c r="T177">
        <v>2373226.31</v>
      </c>
      <c r="V177">
        <v>1566.58</v>
      </c>
      <c r="X177">
        <v>2426513.2000000002</v>
      </c>
      <c r="Y177">
        <v>216700</v>
      </c>
      <c r="Z177">
        <v>3166921.2</v>
      </c>
      <c r="AA177">
        <v>17360</v>
      </c>
      <c r="AC177">
        <v>1489702.98</v>
      </c>
      <c r="AD177">
        <v>163714.5</v>
      </c>
      <c r="AH177">
        <v>319017.8</v>
      </c>
    </row>
    <row r="178" spans="1:34" x14ac:dyDescent="0.25">
      <c r="A178" t="s">
        <v>2286</v>
      </c>
      <c r="B178">
        <v>723100.08</v>
      </c>
      <c r="C178">
        <v>206819.95</v>
      </c>
      <c r="D178">
        <v>217876.95</v>
      </c>
      <c r="G178">
        <v>2</v>
      </c>
      <c r="H178">
        <v>281829.28000000003</v>
      </c>
      <c r="K178">
        <v>19056</v>
      </c>
      <c r="L178">
        <v>178164.32</v>
      </c>
      <c r="M178">
        <v>231000</v>
      </c>
      <c r="N178">
        <v>2267.12</v>
      </c>
      <c r="R178">
        <v>-3290842.93</v>
      </c>
      <c r="S178">
        <v>4470863.96</v>
      </c>
      <c r="T178">
        <v>2197347.71</v>
      </c>
      <c r="U178">
        <v>45000</v>
      </c>
      <c r="V178">
        <v>1539.15</v>
      </c>
      <c r="X178">
        <v>2713746</v>
      </c>
      <c r="Y178">
        <v>61200</v>
      </c>
      <c r="Z178">
        <v>3281130.4</v>
      </c>
      <c r="AA178">
        <v>11850</v>
      </c>
      <c r="AC178">
        <v>1548748.22</v>
      </c>
      <c r="AD178">
        <v>99432.23</v>
      </c>
      <c r="AH178">
        <v>258552.22</v>
      </c>
    </row>
    <row r="179" spans="1:34" x14ac:dyDescent="0.25">
      <c r="A179" t="s">
        <v>2287</v>
      </c>
      <c r="B179">
        <v>585709.03</v>
      </c>
      <c r="C179">
        <v>76883.75</v>
      </c>
      <c r="D179">
        <v>186032.89</v>
      </c>
      <c r="G179">
        <v>-3708.7</v>
      </c>
      <c r="H179">
        <v>664244.21</v>
      </c>
      <c r="K179">
        <v>51528.08</v>
      </c>
      <c r="L179">
        <v>94899.29</v>
      </c>
      <c r="M179">
        <v>138685.35999999999</v>
      </c>
      <c r="N179">
        <v>2160.46</v>
      </c>
      <c r="R179">
        <v>-130703.72</v>
      </c>
      <c r="S179">
        <v>1561169.34</v>
      </c>
      <c r="T179">
        <v>2493402.73</v>
      </c>
      <c r="U179">
        <v>386920.24</v>
      </c>
      <c r="V179">
        <v>1725.22</v>
      </c>
      <c r="X179">
        <v>2405710.1</v>
      </c>
      <c r="Y179">
        <v>206700</v>
      </c>
      <c r="Z179">
        <v>3409570.1</v>
      </c>
      <c r="AA179">
        <v>11440</v>
      </c>
      <c r="AC179">
        <v>1951258.06</v>
      </c>
      <c r="AD179">
        <v>163898.13</v>
      </c>
      <c r="AH179">
        <v>166869.63</v>
      </c>
    </row>
    <row r="180" spans="1:34" x14ac:dyDescent="0.25">
      <c r="A180" t="s">
        <v>2288</v>
      </c>
      <c r="B180">
        <v>907551.96</v>
      </c>
      <c r="C180">
        <v>30351</v>
      </c>
      <c r="D180">
        <v>302922.31</v>
      </c>
      <c r="G180">
        <v>502624.94</v>
      </c>
      <c r="H180">
        <v>1091087.1299999999</v>
      </c>
      <c r="K180">
        <v>5920</v>
      </c>
      <c r="L180">
        <v>86294.54</v>
      </c>
      <c r="N180">
        <v>352.66</v>
      </c>
      <c r="R180">
        <v>1732866.17</v>
      </c>
      <c r="S180">
        <v>1137972.49</v>
      </c>
      <c r="T180">
        <v>2348105.2799999998</v>
      </c>
      <c r="U180">
        <v>23053.5</v>
      </c>
      <c r="V180">
        <v>2405.12</v>
      </c>
      <c r="X180">
        <v>2610607.7000000002</v>
      </c>
      <c r="Y180">
        <v>156300</v>
      </c>
      <c r="Z180">
        <v>3087130.55</v>
      </c>
      <c r="AA180">
        <v>18940</v>
      </c>
      <c r="AC180">
        <v>1549552.53</v>
      </c>
      <c r="AD180">
        <v>308619.03999999998</v>
      </c>
      <c r="AH180">
        <v>305098</v>
      </c>
    </row>
    <row r="181" spans="1:34" x14ac:dyDescent="0.25">
      <c r="A181" t="s">
        <v>2289</v>
      </c>
      <c r="B181">
        <v>814284.97</v>
      </c>
      <c r="C181">
        <v>61509.56</v>
      </c>
      <c r="D181">
        <v>216844.31</v>
      </c>
      <c r="G181">
        <v>1778902</v>
      </c>
      <c r="H181">
        <v>613079.17000000004</v>
      </c>
      <c r="K181">
        <v>4900</v>
      </c>
      <c r="L181">
        <v>106526.3</v>
      </c>
      <c r="M181">
        <v>243200</v>
      </c>
      <c r="N181">
        <v>2683.59</v>
      </c>
      <c r="R181">
        <v>1677333.86</v>
      </c>
      <c r="S181">
        <v>1899168.01</v>
      </c>
      <c r="T181">
        <v>3347925.71</v>
      </c>
      <c r="V181">
        <v>2115.4299999999998</v>
      </c>
      <c r="X181">
        <v>2012343.9</v>
      </c>
      <c r="Y181">
        <v>164200</v>
      </c>
      <c r="Z181">
        <v>2881854.9</v>
      </c>
      <c r="AA181">
        <v>52142</v>
      </c>
      <c r="AC181">
        <v>2113733.5299999998</v>
      </c>
      <c r="AD181">
        <v>389584.29</v>
      </c>
      <c r="AH181">
        <v>538462.06999999995</v>
      </c>
    </row>
    <row r="182" spans="1:34" x14ac:dyDescent="0.25">
      <c r="A182" t="s">
        <v>2290</v>
      </c>
      <c r="B182">
        <v>492475.67</v>
      </c>
      <c r="C182">
        <v>46326.8</v>
      </c>
      <c r="D182">
        <v>185299.15</v>
      </c>
      <c r="G182">
        <v>1203503.48</v>
      </c>
      <c r="H182">
        <v>521797.66</v>
      </c>
      <c r="K182">
        <v>3000</v>
      </c>
      <c r="L182">
        <v>137975.75</v>
      </c>
      <c r="M182">
        <v>27000</v>
      </c>
      <c r="N182">
        <v>2274.09</v>
      </c>
      <c r="R182">
        <v>-1090278.1100000001</v>
      </c>
      <c r="S182">
        <v>4476501.28</v>
      </c>
      <c r="T182">
        <v>2260358.37</v>
      </c>
      <c r="U182">
        <v>291000</v>
      </c>
      <c r="V182">
        <v>1924.35</v>
      </c>
      <c r="X182">
        <v>1621379.8</v>
      </c>
      <c r="Y182">
        <v>119500</v>
      </c>
      <c r="Z182">
        <v>2392525.7999999998</v>
      </c>
      <c r="AA182">
        <v>11260</v>
      </c>
      <c r="AC182">
        <v>2564233.9700000002</v>
      </c>
      <c r="AD182">
        <v>268395.27</v>
      </c>
      <c r="AH182">
        <v>164817.73000000001</v>
      </c>
    </row>
    <row r="183" spans="1:34" x14ac:dyDescent="0.25">
      <c r="A183" t="s">
        <v>2291</v>
      </c>
      <c r="B183">
        <v>543807.06000000006</v>
      </c>
      <c r="C183">
        <v>50276.25</v>
      </c>
      <c r="D183">
        <v>152385.01999999999</v>
      </c>
      <c r="G183">
        <v>215761.05</v>
      </c>
      <c r="H183">
        <v>479117.55</v>
      </c>
      <c r="K183">
        <v>0</v>
      </c>
      <c r="L183">
        <v>75775.199999999997</v>
      </c>
      <c r="M183">
        <v>40410</v>
      </c>
      <c r="N183">
        <v>37575.699999999997</v>
      </c>
      <c r="R183">
        <v>-492334.6</v>
      </c>
      <c r="S183">
        <v>1898710.57</v>
      </c>
      <c r="T183">
        <v>1714789.67</v>
      </c>
      <c r="U183">
        <v>229290</v>
      </c>
      <c r="V183">
        <v>1474.75</v>
      </c>
      <c r="X183">
        <v>2992126.6</v>
      </c>
      <c r="Y183">
        <v>186000</v>
      </c>
      <c r="Z183">
        <v>3524801.6</v>
      </c>
      <c r="AA183">
        <v>6490</v>
      </c>
      <c r="AC183">
        <v>1458959.29</v>
      </c>
      <c r="AD183">
        <v>153182.59</v>
      </c>
      <c r="AH183">
        <v>99037.48</v>
      </c>
    </row>
    <row r="184" spans="1:34" x14ac:dyDescent="0.25">
      <c r="A184" t="s">
        <v>2292</v>
      </c>
      <c r="B184">
        <v>666436.80000000005</v>
      </c>
      <c r="C184">
        <v>43007.67</v>
      </c>
      <c r="D184">
        <v>92387.74</v>
      </c>
      <c r="G184">
        <v>178952.81</v>
      </c>
      <c r="H184">
        <v>702403.27</v>
      </c>
      <c r="K184">
        <v>7000</v>
      </c>
      <c r="L184">
        <v>115383.4</v>
      </c>
      <c r="M184">
        <v>132603</v>
      </c>
      <c r="N184">
        <v>836.06</v>
      </c>
      <c r="R184">
        <v>-459464.35</v>
      </c>
      <c r="S184">
        <v>2242933.0699999998</v>
      </c>
      <c r="T184">
        <v>2167043.9900000002</v>
      </c>
      <c r="U184">
        <v>63297</v>
      </c>
      <c r="V184">
        <v>1895.58</v>
      </c>
      <c r="X184">
        <v>1561789.6</v>
      </c>
      <c r="Y184">
        <v>101000</v>
      </c>
      <c r="Z184">
        <v>2271802.6</v>
      </c>
      <c r="AA184">
        <v>800</v>
      </c>
      <c r="AC184">
        <v>1504702.35</v>
      </c>
      <c r="AD184">
        <v>222853.83</v>
      </c>
      <c r="AH184">
        <v>250970.28</v>
      </c>
    </row>
    <row r="185" spans="1:34" x14ac:dyDescent="0.25">
      <c r="A185" t="s">
        <v>2293</v>
      </c>
      <c r="B185">
        <v>444163.16</v>
      </c>
      <c r="C185">
        <v>21458</v>
      </c>
      <c r="D185">
        <v>71448.44</v>
      </c>
      <c r="G185">
        <v>177265.8</v>
      </c>
      <c r="H185">
        <v>381515.91</v>
      </c>
      <c r="K185">
        <v>7200</v>
      </c>
      <c r="L185">
        <v>49992</v>
      </c>
      <c r="M185">
        <v>21000</v>
      </c>
      <c r="N185">
        <v>225</v>
      </c>
      <c r="R185">
        <v>-2086123.63</v>
      </c>
      <c r="S185">
        <v>3271789.71</v>
      </c>
      <c r="T185">
        <v>1182988.79</v>
      </c>
      <c r="U185">
        <v>81000</v>
      </c>
      <c r="V185">
        <v>1259.79</v>
      </c>
      <c r="X185">
        <v>1486324.9</v>
      </c>
      <c r="Y185">
        <v>135100</v>
      </c>
      <c r="Z185">
        <v>1860674.57</v>
      </c>
      <c r="AA185">
        <v>33184.01</v>
      </c>
      <c r="AC185">
        <v>970746.37</v>
      </c>
      <c r="AD185">
        <v>134821.29999999999</v>
      </c>
      <c r="AH185">
        <v>55479</v>
      </c>
    </row>
    <row r="186" spans="1:34" x14ac:dyDescent="0.25">
      <c r="A186" t="s">
        <v>2294</v>
      </c>
      <c r="B186">
        <v>404611.23</v>
      </c>
      <c r="C186">
        <v>30691.9</v>
      </c>
      <c r="D186">
        <v>539689.43999999994</v>
      </c>
      <c r="G186">
        <v>911731.38</v>
      </c>
      <c r="H186">
        <v>431532.63</v>
      </c>
      <c r="K186">
        <v>1500</v>
      </c>
      <c r="L186">
        <v>101294.2</v>
      </c>
      <c r="M186">
        <v>52872</v>
      </c>
      <c r="N186">
        <v>511.2</v>
      </c>
      <c r="R186">
        <v>-925721.52</v>
      </c>
      <c r="S186">
        <v>3600900</v>
      </c>
      <c r="T186">
        <v>2473550.25</v>
      </c>
      <c r="U186">
        <v>162350</v>
      </c>
      <c r="V186">
        <v>1194.18</v>
      </c>
      <c r="X186">
        <v>1746115.6</v>
      </c>
      <c r="Y186">
        <v>224404</v>
      </c>
      <c r="Z186">
        <v>2583486.6</v>
      </c>
      <c r="AA186">
        <v>12180</v>
      </c>
      <c r="AC186">
        <v>1979592.85</v>
      </c>
      <c r="AD186">
        <v>331098.15000000002</v>
      </c>
      <c r="AH186">
        <v>214355.73</v>
      </c>
    </row>
    <row r="187" spans="1:34" x14ac:dyDescent="0.25">
      <c r="A187" t="s">
        <v>2295</v>
      </c>
      <c r="B187">
        <v>128157.87</v>
      </c>
      <c r="C187">
        <v>7000</v>
      </c>
      <c r="D187">
        <v>38188.25</v>
      </c>
      <c r="G187">
        <v>473529.81</v>
      </c>
      <c r="H187">
        <v>30981.91</v>
      </c>
      <c r="K187">
        <v>500</v>
      </c>
      <c r="L187">
        <v>48810</v>
      </c>
      <c r="N187">
        <v>483.32</v>
      </c>
      <c r="R187">
        <v>-1768844.77</v>
      </c>
      <c r="S187">
        <v>2938659.03</v>
      </c>
      <c r="T187">
        <v>898108.16</v>
      </c>
      <c r="U187">
        <v>145260</v>
      </c>
      <c r="V187">
        <v>1173.55</v>
      </c>
      <c r="X187">
        <v>988823.1</v>
      </c>
      <c r="Z187">
        <v>1512333.1</v>
      </c>
      <c r="AA187">
        <v>10880</v>
      </c>
      <c r="AB187">
        <v>15432</v>
      </c>
      <c r="AC187">
        <v>946328.74</v>
      </c>
      <c r="AD187">
        <v>90140.71</v>
      </c>
    </row>
    <row r="188" spans="1:34" x14ac:dyDescent="0.25">
      <c r="A188" t="s">
        <v>2296</v>
      </c>
      <c r="B188">
        <v>433824.15</v>
      </c>
      <c r="C188">
        <v>6600</v>
      </c>
      <c r="D188">
        <v>87137.49</v>
      </c>
      <c r="G188">
        <v>1313312.3</v>
      </c>
      <c r="H188">
        <v>646279.34</v>
      </c>
      <c r="K188">
        <v>1500</v>
      </c>
      <c r="L188">
        <v>71250</v>
      </c>
      <c r="N188">
        <v>360</v>
      </c>
      <c r="R188">
        <v>2408748.2999999998</v>
      </c>
      <c r="S188">
        <v>514242.15</v>
      </c>
      <c r="T188">
        <v>801878.71</v>
      </c>
      <c r="U188">
        <v>85500</v>
      </c>
      <c r="V188">
        <v>1672.17</v>
      </c>
      <c r="X188">
        <v>1919890</v>
      </c>
      <c r="Y188">
        <v>33000</v>
      </c>
      <c r="Z188">
        <v>2407062</v>
      </c>
      <c r="AA188">
        <v>4070</v>
      </c>
      <c r="AB188">
        <v>12000</v>
      </c>
      <c r="AC188">
        <v>747455.05</v>
      </c>
      <c r="AD188">
        <v>180301</v>
      </c>
    </row>
    <row r="189" spans="1:34" x14ac:dyDescent="0.25">
      <c r="A189" t="s">
        <v>2297</v>
      </c>
      <c r="B189">
        <v>574449.01</v>
      </c>
      <c r="C189">
        <v>59500</v>
      </c>
      <c r="D189">
        <v>118424.59</v>
      </c>
      <c r="G189">
        <v>1587170.23</v>
      </c>
      <c r="H189">
        <v>329496.38</v>
      </c>
      <c r="K189">
        <v>1500</v>
      </c>
      <c r="L189">
        <v>80450</v>
      </c>
      <c r="N189">
        <v>662.74</v>
      </c>
      <c r="R189">
        <v>-85935.65</v>
      </c>
      <c r="S189">
        <v>2920045.89</v>
      </c>
      <c r="T189">
        <v>1553890.5</v>
      </c>
      <c r="U189">
        <v>232350</v>
      </c>
      <c r="V189">
        <v>1811.95</v>
      </c>
      <c r="X189">
        <v>1971567.5</v>
      </c>
      <c r="Y189">
        <v>34500</v>
      </c>
      <c r="Z189">
        <v>2803175.5</v>
      </c>
      <c r="AA189">
        <v>26640</v>
      </c>
      <c r="AB189">
        <v>10124</v>
      </c>
      <c r="AC189">
        <v>951564.99</v>
      </c>
      <c r="AD189">
        <v>250298.23</v>
      </c>
    </row>
    <row r="190" spans="1:34" x14ac:dyDescent="0.25">
      <c r="A190" t="s">
        <v>2298</v>
      </c>
      <c r="B190">
        <v>155423.07</v>
      </c>
      <c r="C190">
        <v>6600</v>
      </c>
      <c r="D190">
        <v>85097.38</v>
      </c>
      <c r="G190">
        <v>205960.07</v>
      </c>
      <c r="H190">
        <v>76458.03</v>
      </c>
      <c r="K190">
        <v>4000</v>
      </c>
      <c r="L190">
        <v>32365</v>
      </c>
      <c r="N190">
        <v>618.6</v>
      </c>
      <c r="R190">
        <v>-1661421.56</v>
      </c>
      <c r="S190">
        <v>2662416.9900000002</v>
      </c>
      <c r="T190">
        <v>669768.42000000004</v>
      </c>
      <c r="U190">
        <v>70400</v>
      </c>
      <c r="V190">
        <v>1279.94</v>
      </c>
      <c r="X190">
        <v>167520.73000000001</v>
      </c>
      <c r="Y190">
        <v>1500</v>
      </c>
      <c r="Z190">
        <v>510867.73</v>
      </c>
      <c r="AA190">
        <v>7425</v>
      </c>
      <c r="AB190">
        <v>20184</v>
      </c>
      <c r="AC190">
        <v>726288.65</v>
      </c>
      <c r="AD190">
        <v>154144.19</v>
      </c>
    </row>
    <row r="191" spans="1:34" x14ac:dyDescent="0.25">
      <c r="A191" t="s">
        <v>2299</v>
      </c>
      <c r="B191">
        <v>465097.82</v>
      </c>
      <c r="C191">
        <v>18371.830000000002</v>
      </c>
      <c r="D191">
        <v>80760.320000000007</v>
      </c>
      <c r="G191">
        <v>2</v>
      </c>
      <c r="H191">
        <v>101289.78</v>
      </c>
      <c r="K191">
        <v>0</v>
      </c>
      <c r="L191">
        <v>44450</v>
      </c>
      <c r="N191">
        <v>1543.77</v>
      </c>
      <c r="R191">
        <v>-1371003.19</v>
      </c>
      <c r="S191">
        <v>2577037.9500000002</v>
      </c>
      <c r="T191">
        <v>1510134.96</v>
      </c>
      <c r="U191">
        <v>67020</v>
      </c>
      <c r="V191">
        <v>1889.46</v>
      </c>
      <c r="X191">
        <v>655326</v>
      </c>
      <c r="Y191">
        <v>20000</v>
      </c>
      <c r="Z191">
        <v>1275323</v>
      </c>
      <c r="AB191">
        <v>13824</v>
      </c>
      <c r="AC191">
        <v>929643.18</v>
      </c>
      <c r="AD191">
        <v>263131.07</v>
      </c>
      <c r="AH191">
        <v>358955.95</v>
      </c>
    </row>
    <row r="192" spans="1:34" x14ac:dyDescent="0.25">
      <c r="A192" t="s">
        <v>2300</v>
      </c>
      <c r="B192">
        <v>733488.48</v>
      </c>
      <c r="C192">
        <v>32831</v>
      </c>
      <c r="D192">
        <v>58109.32</v>
      </c>
      <c r="G192">
        <v>275651.25</v>
      </c>
      <c r="H192">
        <v>-46361.22</v>
      </c>
      <c r="L192">
        <v>39035</v>
      </c>
      <c r="N192">
        <v>43.35</v>
      </c>
      <c r="R192">
        <v>-1437588.34</v>
      </c>
      <c r="S192">
        <v>2987149.95</v>
      </c>
      <c r="T192">
        <v>817996.86</v>
      </c>
      <c r="U192">
        <v>135742</v>
      </c>
      <c r="V192">
        <v>2181.31</v>
      </c>
      <c r="X192">
        <v>1027290</v>
      </c>
      <c r="Y192">
        <v>297870</v>
      </c>
      <c r="Z192">
        <v>1457254.96</v>
      </c>
      <c r="AA192">
        <v>21860</v>
      </c>
      <c r="AB192">
        <v>1500</v>
      </c>
      <c r="AC192">
        <v>1071692.0900000001</v>
      </c>
      <c r="AD192">
        <v>213694.25</v>
      </c>
      <c r="AH192">
        <v>50000</v>
      </c>
    </row>
    <row r="193" spans="1:34" x14ac:dyDescent="0.25">
      <c r="A193" t="s">
        <v>2301</v>
      </c>
      <c r="B193">
        <v>195449.35</v>
      </c>
      <c r="C193">
        <v>194384.36</v>
      </c>
      <c r="D193">
        <v>91101.96</v>
      </c>
      <c r="G193">
        <v>3261674.62</v>
      </c>
      <c r="H193">
        <v>701147.17</v>
      </c>
      <c r="K193">
        <v>0</v>
      </c>
      <c r="L193">
        <v>0</v>
      </c>
      <c r="N193">
        <v>790.4</v>
      </c>
      <c r="R193">
        <v>1432735.37</v>
      </c>
      <c r="S193">
        <v>2987149.95</v>
      </c>
      <c r="T193">
        <v>1302605.8899999999</v>
      </c>
      <c r="U193">
        <v>147500</v>
      </c>
      <c r="V193">
        <v>25000</v>
      </c>
      <c r="W193">
        <v>1068.0999999999999</v>
      </c>
      <c r="X193">
        <v>1065785.5</v>
      </c>
      <c r="Y193">
        <v>218651</v>
      </c>
      <c r="Z193">
        <v>1417960.5</v>
      </c>
      <c r="AA193">
        <v>86940</v>
      </c>
      <c r="AC193">
        <v>1226098.76</v>
      </c>
      <c r="AD193">
        <v>6529.49</v>
      </c>
    </row>
    <row r="194" spans="1:34" x14ac:dyDescent="0.25">
      <c r="A194" t="s">
        <v>2302</v>
      </c>
      <c r="B194">
        <v>619657.1</v>
      </c>
      <c r="C194">
        <v>4560</v>
      </c>
      <c r="D194">
        <v>24191.200000000001</v>
      </c>
      <c r="G194">
        <v>166953.85</v>
      </c>
      <c r="H194">
        <v>250871.12</v>
      </c>
      <c r="K194">
        <v>0</v>
      </c>
      <c r="L194">
        <v>26989</v>
      </c>
      <c r="N194">
        <v>19235</v>
      </c>
      <c r="R194">
        <v>148854.56</v>
      </c>
      <c r="S194">
        <v>2090614.96</v>
      </c>
      <c r="T194">
        <v>845172.77</v>
      </c>
      <c r="U194">
        <v>60000</v>
      </c>
      <c r="V194">
        <v>2634.45</v>
      </c>
      <c r="X194">
        <v>2346599.9</v>
      </c>
      <c r="Y194">
        <v>130800</v>
      </c>
      <c r="Z194">
        <v>2752333.9</v>
      </c>
      <c r="AA194">
        <v>26038</v>
      </c>
      <c r="AC194">
        <v>1356245.67</v>
      </c>
      <c r="AD194">
        <v>267454.8</v>
      </c>
      <c r="AH194">
        <v>202595</v>
      </c>
    </row>
    <row r="195" spans="1:34" x14ac:dyDescent="0.25">
      <c r="A195" t="s">
        <v>2303</v>
      </c>
      <c r="B195">
        <v>688551.42</v>
      </c>
      <c r="C195">
        <v>7400</v>
      </c>
      <c r="D195">
        <v>67719.38</v>
      </c>
      <c r="G195">
        <v>742379.59</v>
      </c>
      <c r="H195">
        <v>822892.43</v>
      </c>
      <c r="K195">
        <v>0</v>
      </c>
      <c r="L195">
        <v>188111.28</v>
      </c>
      <c r="N195">
        <v>3910</v>
      </c>
      <c r="P195">
        <v>2504</v>
      </c>
      <c r="R195">
        <v>2972078.9</v>
      </c>
      <c r="S195">
        <v>433496.95</v>
      </c>
      <c r="T195">
        <v>1368867.25</v>
      </c>
      <c r="U195">
        <v>457320</v>
      </c>
      <c r="V195">
        <v>1772.37</v>
      </c>
      <c r="X195">
        <v>2379270</v>
      </c>
      <c r="Y195">
        <v>166200</v>
      </c>
      <c r="Z195">
        <v>2838711.68</v>
      </c>
      <c r="AA195">
        <v>24588</v>
      </c>
      <c r="AB195">
        <v>14508</v>
      </c>
      <c r="AC195">
        <v>1771205.75</v>
      </c>
      <c r="AD195">
        <v>307636.28000000003</v>
      </c>
      <c r="AH195">
        <v>687938.22</v>
      </c>
    </row>
    <row r="196" spans="1:34" x14ac:dyDescent="0.25">
      <c r="A196" t="s">
        <v>2304</v>
      </c>
      <c r="B196">
        <v>599613.51</v>
      </c>
      <c r="C196">
        <v>0</v>
      </c>
      <c r="D196">
        <v>34268.339999999997</v>
      </c>
      <c r="G196">
        <v>81699.899999999994</v>
      </c>
      <c r="H196">
        <v>316681.59999999998</v>
      </c>
      <c r="K196">
        <v>3500</v>
      </c>
      <c r="L196">
        <v>26650</v>
      </c>
      <c r="N196">
        <v>0</v>
      </c>
      <c r="Q196">
        <v>-8100056.1100000003</v>
      </c>
      <c r="R196">
        <v>5365154.82</v>
      </c>
      <c r="S196">
        <v>4047651.72</v>
      </c>
      <c r="T196">
        <v>2433130.87</v>
      </c>
      <c r="U196">
        <v>207400</v>
      </c>
      <c r="V196">
        <v>4879.1000000000004</v>
      </c>
      <c r="Y196">
        <v>265100</v>
      </c>
      <c r="Z196">
        <v>846454.56</v>
      </c>
      <c r="AA196">
        <v>19200</v>
      </c>
      <c r="AC196">
        <v>2237083.5499999998</v>
      </c>
      <c r="AD196">
        <v>66968.94</v>
      </c>
      <c r="AE196">
        <v>50000</v>
      </c>
      <c r="AH196">
        <v>1440</v>
      </c>
    </row>
    <row r="197" spans="1:34" x14ac:dyDescent="0.25">
      <c r="A197" t="s">
        <v>2305</v>
      </c>
      <c r="B197">
        <v>616809.62</v>
      </c>
      <c r="C197">
        <v>0</v>
      </c>
      <c r="D197">
        <v>109835.57</v>
      </c>
      <c r="G197">
        <v>457287.39</v>
      </c>
      <c r="H197">
        <v>118284.41</v>
      </c>
      <c r="K197">
        <v>182466.5</v>
      </c>
      <c r="L197">
        <v>42735</v>
      </c>
      <c r="N197">
        <v>0</v>
      </c>
      <c r="Q197">
        <v>327749.2</v>
      </c>
      <c r="R197">
        <v>-172525.71</v>
      </c>
      <c r="S197">
        <v>769808.6</v>
      </c>
      <c r="T197">
        <v>2243129.2400000002</v>
      </c>
      <c r="U197">
        <v>204000</v>
      </c>
      <c r="X197">
        <v>967228.9</v>
      </c>
      <c r="Y197">
        <v>195075</v>
      </c>
      <c r="Z197">
        <v>1541396.39</v>
      </c>
      <c r="AB197">
        <v>43070</v>
      </c>
      <c r="AC197">
        <v>1675701.19</v>
      </c>
      <c r="AD197">
        <v>197282.16</v>
      </c>
    </row>
    <row r="198" spans="1:34" x14ac:dyDescent="0.25">
      <c r="A198" t="s">
        <v>2306</v>
      </c>
      <c r="B198">
        <v>559232.38</v>
      </c>
      <c r="C198">
        <v>31600</v>
      </c>
      <c r="D198">
        <v>65758.5</v>
      </c>
      <c r="G198">
        <v>1260121.8</v>
      </c>
      <c r="H198">
        <v>246770.46</v>
      </c>
      <c r="K198">
        <v>128272</v>
      </c>
      <c r="L198">
        <v>36100</v>
      </c>
      <c r="M198">
        <v>57679</v>
      </c>
      <c r="N198">
        <v>0</v>
      </c>
      <c r="R198">
        <v>404577.12</v>
      </c>
      <c r="S198">
        <v>1268762.8700000001</v>
      </c>
      <c r="T198">
        <v>3281674.66</v>
      </c>
      <c r="V198">
        <v>2359.54</v>
      </c>
      <c r="X198">
        <v>1125124</v>
      </c>
      <c r="Z198">
        <v>2168604</v>
      </c>
      <c r="AB198">
        <v>17840</v>
      </c>
      <c r="AC198">
        <v>1732828.84</v>
      </c>
      <c r="AD198">
        <v>221793.21</v>
      </c>
    </row>
    <row r="199" spans="1:34" x14ac:dyDescent="0.25">
      <c r="A199" t="s">
        <v>2307</v>
      </c>
      <c r="B199">
        <v>687910.17</v>
      </c>
      <c r="C199">
        <v>92200.9</v>
      </c>
      <c r="D199">
        <v>25848.6</v>
      </c>
      <c r="G199">
        <v>473220.82</v>
      </c>
      <c r="H199">
        <v>417307.39</v>
      </c>
      <c r="K199">
        <v>3910</v>
      </c>
      <c r="L199">
        <v>37506.6</v>
      </c>
      <c r="N199">
        <v>0</v>
      </c>
      <c r="R199">
        <v>-1021793.5</v>
      </c>
      <c r="S199">
        <v>2466734.7400000002</v>
      </c>
      <c r="T199">
        <v>1269280.31</v>
      </c>
      <c r="U199">
        <v>232000</v>
      </c>
      <c r="V199">
        <v>2083.6999999999998</v>
      </c>
      <c r="X199">
        <v>469480</v>
      </c>
      <c r="Y199">
        <v>111800</v>
      </c>
      <c r="Z199">
        <v>885545</v>
      </c>
      <c r="AB199">
        <v>7300</v>
      </c>
      <c r="AC199">
        <v>833672.1</v>
      </c>
      <c r="AD199">
        <v>147996.87</v>
      </c>
    </row>
    <row r="200" spans="1:34" x14ac:dyDescent="0.25">
      <c r="A200" t="s">
        <v>2308</v>
      </c>
      <c r="B200">
        <v>318096.26</v>
      </c>
      <c r="C200">
        <v>5000</v>
      </c>
      <c r="D200">
        <v>174801.36</v>
      </c>
      <c r="G200">
        <v>890118.92</v>
      </c>
      <c r="H200">
        <v>898773.76</v>
      </c>
      <c r="K200">
        <v>331573</v>
      </c>
      <c r="L200">
        <v>14867.56</v>
      </c>
      <c r="N200">
        <v>29359</v>
      </c>
      <c r="R200">
        <v>-185589.16</v>
      </c>
      <c r="S200">
        <v>2655980.98</v>
      </c>
      <c r="T200">
        <v>1807329.69</v>
      </c>
      <c r="U200">
        <v>70000</v>
      </c>
      <c r="X200">
        <v>1847879</v>
      </c>
      <c r="Y200">
        <v>73200</v>
      </c>
      <c r="Z200">
        <v>2463416</v>
      </c>
      <c r="AA200">
        <v>6272</v>
      </c>
      <c r="AB200">
        <v>12440</v>
      </c>
      <c r="AC200">
        <v>1751544.38</v>
      </c>
      <c r="AD200">
        <v>124137.39</v>
      </c>
    </row>
    <row r="201" spans="1:34" x14ac:dyDescent="0.25">
      <c r="A201" t="s">
        <v>2309</v>
      </c>
      <c r="B201">
        <v>621157.28</v>
      </c>
      <c r="C201">
        <v>7850</v>
      </c>
      <c r="D201">
        <v>10167.43</v>
      </c>
      <c r="G201">
        <v>238135.22</v>
      </c>
      <c r="H201">
        <v>314839.31</v>
      </c>
      <c r="K201">
        <v>7640</v>
      </c>
      <c r="L201">
        <v>41707.58</v>
      </c>
      <c r="N201">
        <v>0</v>
      </c>
      <c r="R201">
        <v>-1267999.44</v>
      </c>
      <c r="S201">
        <v>2328715.77</v>
      </c>
      <c r="T201">
        <v>1056722.58</v>
      </c>
      <c r="U201">
        <v>215050</v>
      </c>
      <c r="V201">
        <v>1684.58</v>
      </c>
      <c r="X201">
        <v>1148070</v>
      </c>
      <c r="Y201">
        <v>144300</v>
      </c>
      <c r="Z201">
        <v>1466920</v>
      </c>
      <c r="AA201">
        <v>2160</v>
      </c>
      <c r="AB201">
        <v>23530</v>
      </c>
      <c r="AC201">
        <v>923716.7</v>
      </c>
      <c r="AD201">
        <v>67415.13</v>
      </c>
    </row>
    <row r="202" spans="1:34" x14ac:dyDescent="0.25">
      <c r="A202" t="s">
        <v>2310</v>
      </c>
      <c r="B202">
        <v>1516127.79</v>
      </c>
      <c r="C202">
        <v>5000</v>
      </c>
      <c r="D202">
        <v>132181.35</v>
      </c>
      <c r="G202">
        <v>2213980.02</v>
      </c>
      <c r="H202">
        <v>491474.26</v>
      </c>
      <c r="K202">
        <v>4500</v>
      </c>
      <c r="L202">
        <v>47821.59</v>
      </c>
      <c r="N202">
        <v>0</v>
      </c>
      <c r="R202">
        <v>492066.96</v>
      </c>
      <c r="S202">
        <v>4119895.74</v>
      </c>
      <c r="T202">
        <v>1655655.2</v>
      </c>
      <c r="U202">
        <v>145647</v>
      </c>
      <c r="V202">
        <v>4425.55</v>
      </c>
      <c r="X202">
        <v>1321559.3</v>
      </c>
      <c r="Y202">
        <v>116500</v>
      </c>
      <c r="Z202">
        <v>1809778.3</v>
      </c>
      <c r="AB202">
        <v>30956</v>
      </c>
      <c r="AC202">
        <v>1581561.3</v>
      </c>
      <c r="AD202">
        <v>127012.32</v>
      </c>
    </row>
    <row r="203" spans="1:34" x14ac:dyDescent="0.25">
      <c r="A203" t="s">
        <v>2311</v>
      </c>
      <c r="B203">
        <v>607407.61</v>
      </c>
      <c r="C203">
        <v>0</v>
      </c>
      <c r="D203">
        <v>39296</v>
      </c>
      <c r="G203">
        <v>468502.99</v>
      </c>
      <c r="H203">
        <v>736110.57</v>
      </c>
      <c r="K203">
        <v>0</v>
      </c>
      <c r="L203">
        <v>1300</v>
      </c>
      <c r="N203">
        <v>5733</v>
      </c>
      <c r="R203">
        <v>-1354921.62</v>
      </c>
      <c r="S203">
        <v>2992215.82</v>
      </c>
      <c r="T203">
        <v>1846598.67</v>
      </c>
      <c r="U203">
        <v>186879</v>
      </c>
      <c r="V203">
        <v>2022.67</v>
      </c>
      <c r="X203">
        <v>1475969</v>
      </c>
      <c r="Z203">
        <v>1930483</v>
      </c>
      <c r="AA203">
        <v>19508</v>
      </c>
      <c r="AB203">
        <v>6660</v>
      </c>
      <c r="AC203">
        <v>1252175.52</v>
      </c>
      <c r="AD203">
        <v>95461.75</v>
      </c>
      <c r="AH203">
        <v>191.1</v>
      </c>
    </row>
    <row r="204" spans="1:34" x14ac:dyDescent="0.25">
      <c r="A204" t="s">
        <v>2312</v>
      </c>
      <c r="B204">
        <v>802395.43</v>
      </c>
      <c r="C204">
        <v>8300</v>
      </c>
      <c r="D204">
        <v>37806</v>
      </c>
      <c r="G204">
        <v>-975957.49</v>
      </c>
      <c r="H204">
        <v>573814.68999999994</v>
      </c>
      <c r="N204">
        <v>0</v>
      </c>
      <c r="R204">
        <v>-653415.24</v>
      </c>
      <c r="S204">
        <v>889745.48</v>
      </c>
      <c r="T204">
        <v>1178296.69</v>
      </c>
      <c r="V204">
        <v>1605.1</v>
      </c>
      <c r="Y204">
        <v>68700</v>
      </c>
      <c r="Z204">
        <v>346554.35</v>
      </c>
      <c r="AA204">
        <v>480</v>
      </c>
      <c r="AB204">
        <v>2590</v>
      </c>
      <c r="AC204">
        <v>534346.31000000006</v>
      </c>
      <c r="AD204">
        <v>154602.74</v>
      </c>
    </row>
    <row r="205" spans="1:34" x14ac:dyDescent="0.25">
      <c r="A205" t="s">
        <v>2313</v>
      </c>
      <c r="B205">
        <v>379460.09</v>
      </c>
      <c r="C205">
        <v>84105</v>
      </c>
      <c r="D205">
        <v>111265.71</v>
      </c>
      <c r="G205">
        <v>1987238.48</v>
      </c>
      <c r="H205">
        <v>805573.01</v>
      </c>
      <c r="L205">
        <v>83620</v>
      </c>
      <c r="M205">
        <v>106360</v>
      </c>
      <c r="N205">
        <v>0</v>
      </c>
      <c r="R205">
        <v>2653740.85</v>
      </c>
      <c r="S205">
        <v>574807.30000000005</v>
      </c>
      <c r="T205">
        <v>1841137.95</v>
      </c>
      <c r="U205">
        <v>32450</v>
      </c>
      <c r="V205">
        <v>1551.54</v>
      </c>
      <c r="X205">
        <v>1821815</v>
      </c>
      <c r="Y205">
        <v>72100</v>
      </c>
      <c r="Z205">
        <v>2403514</v>
      </c>
      <c r="AA205">
        <v>21042</v>
      </c>
      <c r="AC205">
        <v>870392.28</v>
      </c>
      <c r="AD205">
        <v>242924.07</v>
      </c>
      <c r="AH205">
        <v>282068</v>
      </c>
    </row>
    <row r="206" spans="1:34" x14ac:dyDescent="0.25">
      <c r="A206" t="s">
        <v>2314</v>
      </c>
      <c r="B206">
        <v>872427.78</v>
      </c>
      <c r="C206">
        <v>22560</v>
      </c>
      <c r="D206">
        <v>81572.31</v>
      </c>
      <c r="G206">
        <v>619501.55000000005</v>
      </c>
      <c r="H206">
        <v>1012432.5</v>
      </c>
      <c r="L206">
        <v>41200</v>
      </c>
      <c r="M206">
        <v>127925</v>
      </c>
      <c r="N206">
        <v>6682</v>
      </c>
      <c r="R206">
        <v>-541419.11</v>
      </c>
      <c r="S206">
        <v>2085517.75</v>
      </c>
      <c r="T206">
        <v>1678851.22</v>
      </c>
      <c r="U206">
        <v>31280</v>
      </c>
      <c r="V206">
        <v>1854.37</v>
      </c>
      <c r="X206">
        <v>423979.5</v>
      </c>
      <c r="Y206">
        <v>1303785.01</v>
      </c>
      <c r="Z206">
        <v>1287545.5</v>
      </c>
      <c r="AA206">
        <v>11435</v>
      </c>
      <c r="AC206">
        <v>1085020.07</v>
      </c>
      <c r="AD206">
        <v>105743.03</v>
      </c>
      <c r="AH206">
        <v>61418</v>
      </c>
    </row>
    <row r="207" spans="1:34" x14ac:dyDescent="0.25">
      <c r="A207" t="s">
        <v>2315</v>
      </c>
      <c r="B207">
        <v>879964.51</v>
      </c>
      <c r="C207">
        <v>9399</v>
      </c>
      <c r="D207">
        <v>92623.44</v>
      </c>
      <c r="G207">
        <v>1438009.93</v>
      </c>
      <c r="H207">
        <v>719723.85</v>
      </c>
      <c r="K207">
        <v>0</v>
      </c>
      <c r="L207">
        <v>79240.77</v>
      </c>
      <c r="N207">
        <v>2473</v>
      </c>
      <c r="R207">
        <v>932344.39</v>
      </c>
      <c r="S207">
        <v>2982894.62</v>
      </c>
      <c r="T207">
        <v>1733953.83</v>
      </c>
      <c r="V207">
        <v>3378.37</v>
      </c>
      <c r="X207">
        <v>2917774.05</v>
      </c>
      <c r="Y207">
        <v>237857.25</v>
      </c>
      <c r="Z207">
        <v>3568332.3</v>
      </c>
      <c r="AB207">
        <v>7280</v>
      </c>
      <c r="AC207">
        <v>1645870.24</v>
      </c>
      <c r="AD207">
        <v>434643.01</v>
      </c>
      <c r="AH207">
        <v>94070</v>
      </c>
    </row>
    <row r="208" spans="1:34" x14ac:dyDescent="0.25">
      <c r="A208" t="s">
        <v>2316</v>
      </c>
      <c r="B208">
        <v>643416.32999999996</v>
      </c>
      <c r="C208">
        <v>8600</v>
      </c>
      <c r="D208">
        <v>51418.38</v>
      </c>
      <c r="G208">
        <v>1820492.99</v>
      </c>
      <c r="H208">
        <v>305086.86</v>
      </c>
      <c r="L208">
        <v>53000</v>
      </c>
      <c r="M208">
        <v>201683</v>
      </c>
      <c r="N208">
        <v>970</v>
      </c>
      <c r="R208">
        <v>222727.15</v>
      </c>
      <c r="S208">
        <v>2454994.11</v>
      </c>
      <c r="T208">
        <v>1075875.42</v>
      </c>
      <c r="U208">
        <v>180000</v>
      </c>
      <c r="V208">
        <v>1310.2</v>
      </c>
      <c r="X208">
        <v>1435505.6</v>
      </c>
      <c r="Y208">
        <v>146100</v>
      </c>
      <c r="Z208">
        <v>1756280.6</v>
      </c>
      <c r="AA208">
        <v>8450</v>
      </c>
      <c r="AB208">
        <v>610</v>
      </c>
      <c r="AC208">
        <v>832789.4</v>
      </c>
      <c r="AD208">
        <v>301505.91999999998</v>
      </c>
      <c r="AH208">
        <v>43515</v>
      </c>
    </row>
    <row r="209" spans="1:34" x14ac:dyDescent="0.25">
      <c r="A209" t="s">
        <v>2317</v>
      </c>
      <c r="B209">
        <v>1756941.62</v>
      </c>
      <c r="C209">
        <v>644899.66</v>
      </c>
      <c r="D209">
        <v>51503.43</v>
      </c>
      <c r="G209">
        <v>891294.91</v>
      </c>
      <c r="H209">
        <v>331811.99</v>
      </c>
      <c r="K209">
        <v>94635</v>
      </c>
      <c r="L209">
        <v>180883.38</v>
      </c>
      <c r="N209">
        <v>4255.5200000000004</v>
      </c>
      <c r="R209">
        <v>312420.96999999997</v>
      </c>
      <c r="S209">
        <v>3300171.5</v>
      </c>
      <c r="T209">
        <v>1476156.89</v>
      </c>
      <c r="U209">
        <v>114685</v>
      </c>
      <c r="V209">
        <v>4927.3999999999996</v>
      </c>
      <c r="W209">
        <v>830</v>
      </c>
      <c r="X209">
        <v>822320</v>
      </c>
      <c r="Z209">
        <v>1328721</v>
      </c>
      <c r="AA209">
        <v>41679.980000000003</v>
      </c>
      <c r="AC209">
        <v>1108089.6599999999</v>
      </c>
      <c r="AD209">
        <v>148295.51999999999</v>
      </c>
      <c r="AF209">
        <v>8047.89</v>
      </c>
    </row>
    <row r="210" spans="1:34" x14ac:dyDescent="0.25">
      <c r="A210" t="s">
        <v>2318</v>
      </c>
      <c r="B210">
        <v>1440263.1</v>
      </c>
      <c r="C210">
        <v>75061</v>
      </c>
      <c r="D210">
        <v>196059.36</v>
      </c>
      <c r="G210">
        <v>735082.05</v>
      </c>
      <c r="H210">
        <v>637236.02</v>
      </c>
      <c r="L210">
        <v>46730</v>
      </c>
      <c r="N210">
        <v>2812.85</v>
      </c>
      <c r="R210">
        <v>1956266.5</v>
      </c>
      <c r="S210">
        <v>1463514.66</v>
      </c>
      <c r="T210">
        <v>349332.6</v>
      </c>
      <c r="V210">
        <v>8243.9500000000007</v>
      </c>
      <c r="X210">
        <v>1401630</v>
      </c>
      <c r="Y210">
        <v>1333492.27</v>
      </c>
      <c r="Z210">
        <v>2131094</v>
      </c>
      <c r="AA210">
        <v>14262</v>
      </c>
      <c r="AC210">
        <v>971695.44</v>
      </c>
      <c r="AD210">
        <v>336269.86</v>
      </c>
      <c r="AE210">
        <v>25000</v>
      </c>
      <c r="AF210">
        <v>0</v>
      </c>
    </row>
    <row r="211" spans="1:34" x14ac:dyDescent="0.25">
      <c r="A211" t="s">
        <v>2319</v>
      </c>
      <c r="B211">
        <v>680300.83</v>
      </c>
      <c r="C211">
        <v>402221.8</v>
      </c>
      <c r="D211">
        <v>46398.63</v>
      </c>
      <c r="G211">
        <v>1424866.38</v>
      </c>
      <c r="H211">
        <v>364514.14</v>
      </c>
      <c r="K211">
        <v>5210</v>
      </c>
      <c r="L211">
        <v>9917.7099999999991</v>
      </c>
      <c r="N211">
        <v>123.06</v>
      </c>
      <c r="R211">
        <v>276753.56</v>
      </c>
      <c r="S211">
        <v>2681365.84</v>
      </c>
      <c r="T211">
        <v>1279718.33</v>
      </c>
      <c r="U211">
        <v>144000</v>
      </c>
      <c r="V211">
        <v>1813.77</v>
      </c>
      <c r="X211">
        <v>1347730</v>
      </c>
      <c r="Y211">
        <v>152464.14000000001</v>
      </c>
      <c r="Z211">
        <v>1853502</v>
      </c>
      <c r="AA211">
        <v>17875.5</v>
      </c>
      <c r="AB211">
        <v>2880</v>
      </c>
      <c r="AC211">
        <v>937377.26</v>
      </c>
      <c r="AD211">
        <v>162007.51</v>
      </c>
      <c r="AF211">
        <v>7152.36</v>
      </c>
    </row>
    <row r="212" spans="1:34" x14ac:dyDescent="0.25">
      <c r="A212" t="s">
        <v>2320</v>
      </c>
      <c r="B212">
        <v>2345557.7599999998</v>
      </c>
      <c r="C212">
        <v>93357.93</v>
      </c>
      <c r="D212">
        <v>138763.09</v>
      </c>
      <c r="G212">
        <v>360355.86</v>
      </c>
      <c r="H212">
        <v>832876.08</v>
      </c>
      <c r="K212">
        <v>8478.4599999999991</v>
      </c>
      <c r="L212">
        <v>50774.71</v>
      </c>
      <c r="N212">
        <v>4248.78</v>
      </c>
      <c r="R212">
        <v>-1064771.24</v>
      </c>
      <c r="S212">
        <v>5060758.04</v>
      </c>
      <c r="T212">
        <v>1996441.72</v>
      </c>
      <c r="U212">
        <v>106500</v>
      </c>
      <c r="V212">
        <v>7527.57</v>
      </c>
      <c r="X212">
        <v>1866660</v>
      </c>
      <c r="Y212">
        <v>65950</v>
      </c>
      <c r="Z212">
        <v>2647571</v>
      </c>
      <c r="AB212">
        <v>40550</v>
      </c>
      <c r="AC212">
        <v>1502774.91</v>
      </c>
      <c r="AD212">
        <v>119789.34</v>
      </c>
      <c r="AF212">
        <v>14882.07</v>
      </c>
      <c r="AH212">
        <v>6090</v>
      </c>
    </row>
    <row r="213" spans="1:34" x14ac:dyDescent="0.25">
      <c r="A213" t="s">
        <v>2321</v>
      </c>
      <c r="B213">
        <v>1088113</v>
      </c>
      <c r="C213">
        <v>10940.22</v>
      </c>
      <c r="D213">
        <v>74176.59</v>
      </c>
      <c r="G213">
        <v>130449.26</v>
      </c>
      <c r="H213">
        <v>452017.49</v>
      </c>
      <c r="K213">
        <v>113879</v>
      </c>
      <c r="L213">
        <v>37146.28</v>
      </c>
      <c r="N213">
        <v>429.02</v>
      </c>
      <c r="Q213">
        <v>-23036.959999999999</v>
      </c>
      <c r="R213">
        <v>283845.88</v>
      </c>
      <c r="S213">
        <v>1741122.88</v>
      </c>
      <c r="T213">
        <v>868904.2</v>
      </c>
      <c r="U213">
        <v>98685</v>
      </c>
      <c r="V213">
        <v>3613.96</v>
      </c>
      <c r="X213">
        <v>907200</v>
      </c>
      <c r="Y213">
        <v>140</v>
      </c>
      <c r="Z213">
        <v>1278790</v>
      </c>
      <c r="AA213">
        <v>30306</v>
      </c>
      <c r="AB213">
        <v>6000</v>
      </c>
      <c r="AC213">
        <v>829383.87</v>
      </c>
      <c r="AD213">
        <v>130904.35</v>
      </c>
      <c r="AF213">
        <v>848.48</v>
      </c>
    </row>
    <row r="214" spans="1:34" x14ac:dyDescent="0.25">
      <c r="A214" t="s">
        <v>2322</v>
      </c>
      <c r="B214">
        <v>918150.64</v>
      </c>
      <c r="C214">
        <v>105154.1</v>
      </c>
      <c r="D214">
        <v>67301.679999999993</v>
      </c>
      <c r="E214">
        <v>0</v>
      </c>
      <c r="F214">
        <v>0</v>
      </c>
      <c r="G214">
        <v>482959.02</v>
      </c>
      <c r="H214">
        <v>540938.25</v>
      </c>
      <c r="I214">
        <v>0</v>
      </c>
      <c r="J214">
        <v>0</v>
      </c>
      <c r="K214">
        <v>4700</v>
      </c>
      <c r="L214">
        <v>58368</v>
      </c>
      <c r="M214">
        <v>0</v>
      </c>
      <c r="N214">
        <v>4099.8</v>
      </c>
      <c r="O214">
        <v>0</v>
      </c>
      <c r="P214">
        <v>720</v>
      </c>
      <c r="Q214">
        <v>0</v>
      </c>
      <c r="R214">
        <v>-1770095.53</v>
      </c>
      <c r="S214">
        <v>3760347.17</v>
      </c>
      <c r="T214">
        <v>2020219.27</v>
      </c>
      <c r="U214">
        <v>381068</v>
      </c>
      <c r="V214">
        <v>2795.77</v>
      </c>
      <c r="X214">
        <v>2153204.9</v>
      </c>
      <c r="Y214">
        <v>0</v>
      </c>
      <c r="Z214">
        <v>2484878.9</v>
      </c>
      <c r="AA214">
        <v>46156.9</v>
      </c>
      <c r="AC214">
        <v>1440658.92</v>
      </c>
      <c r="AD214">
        <v>265097.96999999997</v>
      </c>
      <c r="AE214">
        <v>50000</v>
      </c>
      <c r="AH214">
        <v>214131</v>
      </c>
    </row>
    <row r="215" spans="1:34" x14ac:dyDescent="0.25">
      <c r="A215" t="s">
        <v>2323</v>
      </c>
      <c r="B215">
        <v>1658146.75</v>
      </c>
      <c r="C215">
        <v>85050.27</v>
      </c>
      <c r="D215">
        <v>60984.42</v>
      </c>
      <c r="G215">
        <v>994653.95</v>
      </c>
      <c r="H215">
        <v>580022.52</v>
      </c>
      <c r="K215">
        <v>3000</v>
      </c>
      <c r="L215">
        <v>24450</v>
      </c>
      <c r="N215">
        <v>10608.09</v>
      </c>
      <c r="R215">
        <v>1429425.39</v>
      </c>
      <c r="S215">
        <v>2267172.48</v>
      </c>
      <c r="T215">
        <v>1918655.79</v>
      </c>
      <c r="U215">
        <v>328000</v>
      </c>
      <c r="V215">
        <v>4905.32</v>
      </c>
      <c r="X215">
        <v>1319639.5</v>
      </c>
      <c r="Y215">
        <v>4415.8900000000003</v>
      </c>
      <c r="Z215">
        <v>1763802.5</v>
      </c>
      <c r="AA215">
        <v>40364</v>
      </c>
      <c r="AC215">
        <v>1570830.46</v>
      </c>
      <c r="AD215">
        <v>196698.27</v>
      </c>
      <c r="AH215">
        <v>359719.32</v>
      </c>
    </row>
    <row r="216" spans="1:34" x14ac:dyDescent="0.25">
      <c r="A216" t="s">
        <v>2324</v>
      </c>
      <c r="B216">
        <v>786001.03</v>
      </c>
      <c r="C216">
        <v>46620.75</v>
      </c>
      <c r="D216">
        <v>55301.02</v>
      </c>
      <c r="G216">
        <v>234856.79</v>
      </c>
      <c r="H216">
        <v>751232</v>
      </c>
      <c r="K216">
        <v>56452</v>
      </c>
      <c r="L216">
        <v>19400</v>
      </c>
      <c r="N216">
        <v>47918.61</v>
      </c>
      <c r="P216">
        <v>2215</v>
      </c>
      <c r="R216">
        <v>-779781.67</v>
      </c>
      <c r="S216">
        <v>1878069.39</v>
      </c>
      <c r="T216">
        <v>2059311.83</v>
      </c>
      <c r="U216">
        <v>430000</v>
      </c>
      <c r="V216">
        <v>1874.21</v>
      </c>
      <c r="X216">
        <v>999040</v>
      </c>
      <c r="Y216">
        <v>29622.31</v>
      </c>
      <c r="Z216">
        <v>1289440.04</v>
      </c>
      <c r="AA216">
        <v>6528</v>
      </c>
      <c r="AC216">
        <v>1112436.24</v>
      </c>
      <c r="AE216">
        <v>100000</v>
      </c>
      <c r="AH216">
        <v>361705.81</v>
      </c>
    </row>
    <row r="217" spans="1:34" x14ac:dyDescent="0.25">
      <c r="A217" t="s">
        <v>2325</v>
      </c>
      <c r="B217">
        <v>1236216.04</v>
      </c>
      <c r="C217">
        <v>32209.53</v>
      </c>
      <c r="D217">
        <v>81558.080000000002</v>
      </c>
      <c r="G217">
        <v>404962.97</v>
      </c>
      <c r="H217">
        <v>1345576.51</v>
      </c>
      <c r="K217">
        <v>0</v>
      </c>
      <c r="L217">
        <v>155765.70000000001</v>
      </c>
      <c r="N217">
        <v>8528.7800000000007</v>
      </c>
      <c r="P217">
        <v>3885</v>
      </c>
      <c r="R217">
        <v>-1692619.9</v>
      </c>
      <c r="S217">
        <v>4524693.96</v>
      </c>
      <c r="T217">
        <v>4278893.32</v>
      </c>
      <c r="U217">
        <v>395921</v>
      </c>
      <c r="V217">
        <v>4552.29</v>
      </c>
      <c r="X217">
        <v>2181051</v>
      </c>
      <c r="Y217">
        <v>783617.98</v>
      </c>
      <c r="Z217">
        <v>3789586</v>
      </c>
      <c r="AA217">
        <v>150956</v>
      </c>
      <c r="AC217">
        <v>2760924.02</v>
      </c>
      <c r="AD217">
        <v>219670.19</v>
      </c>
      <c r="AH217">
        <v>622629.79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S217"/>
  <sheetViews>
    <sheetView zoomScale="96" zoomScaleNormal="96" workbookViewId="0">
      <pane ySplit="3" topLeftCell="A30" activePane="bottomLeft" state="frozen"/>
      <selection pane="bottomLeft" activeCell="AR10" sqref="AR10:AR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39" width="8.796875"/>
    <col min="40" max="40" width="16.3984375" style="123" customWidth="1"/>
    <col min="41" max="41" width="17.09765625" style="144" bestFit="1" customWidth="1"/>
    <col min="42" max="42" width="17.3984375" style="138" bestFit="1" customWidth="1"/>
    <col min="43" max="43" width="17.59765625" style="140" bestFit="1" customWidth="1"/>
    <col min="44" max="44" width="19.09765625" style="141" bestFit="1" customWidth="1"/>
    <col min="45" max="45" width="14.59765625" style="145" bestFit="1" customWidth="1"/>
    <col min="46" max="16384" width="9" style="147"/>
  </cols>
  <sheetData>
    <row r="1" spans="1:45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2670</v>
      </c>
      <c r="K1" t="s">
        <v>2061</v>
      </c>
      <c r="L1" t="s">
        <v>2062</v>
      </c>
      <c r="M1" t="s">
        <v>2063</v>
      </c>
      <c r="N1" t="s">
        <v>2523</v>
      </c>
      <c r="O1" t="s">
        <v>2064</v>
      </c>
      <c r="P1" t="s">
        <v>2065</v>
      </c>
      <c r="Q1" t="s">
        <v>2067</v>
      </c>
      <c r="R1" t="s">
        <v>2068</v>
      </c>
      <c r="S1" t="s">
        <v>2108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2109</v>
      </c>
      <c r="AA1" t="s">
        <v>2666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2110</v>
      </c>
      <c r="AJ1" t="s">
        <v>2111</v>
      </c>
      <c r="AK1" t="s">
        <v>2112</v>
      </c>
      <c r="AL1" t="s">
        <v>2082</v>
      </c>
      <c r="AM1" t="s">
        <v>2668</v>
      </c>
      <c r="AN1" s="123" t="s">
        <v>0</v>
      </c>
      <c r="AO1" s="124" t="s">
        <v>1</v>
      </c>
      <c r="AP1" s="138" t="s">
        <v>2</v>
      </c>
      <c r="AQ1" s="139" t="s">
        <v>3</v>
      </c>
      <c r="AR1" s="126" t="s">
        <v>4</v>
      </c>
      <c r="AS1" s="128" t="s">
        <v>5</v>
      </c>
    </row>
    <row r="2" spans="1:45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2671</v>
      </c>
      <c r="K2" t="s">
        <v>2088</v>
      </c>
      <c r="L2" t="s">
        <v>2089</v>
      </c>
      <c r="M2" t="s">
        <v>2090</v>
      </c>
      <c r="N2" t="s">
        <v>2525</v>
      </c>
      <c r="O2" t="s">
        <v>2091</v>
      </c>
      <c r="P2" t="s">
        <v>2092</v>
      </c>
      <c r="Q2" t="s">
        <v>2094</v>
      </c>
      <c r="R2" t="s">
        <v>2095</v>
      </c>
      <c r="S2" t="s">
        <v>2113</v>
      </c>
      <c r="T2" t="s">
        <v>2096</v>
      </c>
      <c r="U2" t="s">
        <v>2663</v>
      </c>
      <c r="V2" t="s">
        <v>2664</v>
      </c>
      <c r="W2" t="s">
        <v>2665</v>
      </c>
      <c r="X2" t="s">
        <v>2097</v>
      </c>
      <c r="Y2" t="s">
        <v>2098</v>
      </c>
      <c r="Z2" t="s">
        <v>2114</v>
      </c>
      <c r="AA2" t="s">
        <v>2667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2115</v>
      </c>
      <c r="AJ2" t="s">
        <v>2116</v>
      </c>
      <c r="AK2" t="s">
        <v>2117</v>
      </c>
      <c r="AL2" t="s">
        <v>2106</v>
      </c>
      <c r="AM2" t="s">
        <v>2669</v>
      </c>
      <c r="AO2" s="124"/>
      <c r="AS2" s="125"/>
    </row>
    <row r="3" spans="1:45" x14ac:dyDescent="0.25">
      <c r="B3" s="115" t="s">
        <v>37</v>
      </c>
      <c r="AN3" s="123">
        <f t="shared" ref="AN3:AS3" si="0">SUM(AN4:AN84)</f>
        <v>118782997.25999998</v>
      </c>
      <c r="AO3" s="124">
        <f t="shared" si="0"/>
        <v>1758095190.7199996</v>
      </c>
      <c r="AP3" s="138">
        <f t="shared" si="0"/>
        <v>-1639312193.4599998</v>
      </c>
      <c r="AQ3" s="140" t="e">
        <f t="shared" si="0"/>
        <v>#REF!</v>
      </c>
      <c r="AR3" s="141" t="e">
        <f t="shared" si="0"/>
        <v>#REF!</v>
      </c>
      <c r="AS3" s="125" t="e">
        <f t="shared" si="0"/>
        <v>#REF!</v>
      </c>
    </row>
    <row r="4" spans="1:45" x14ac:dyDescent="0.25">
      <c r="D4" s="115" t="s">
        <v>6</v>
      </c>
      <c r="E4" t="s">
        <v>2107</v>
      </c>
      <c r="F4">
        <v>194805289.96000001</v>
      </c>
      <c r="G4">
        <v>46543293.960000001</v>
      </c>
      <c r="H4">
        <v>46651140.25</v>
      </c>
      <c r="I4">
        <v>0</v>
      </c>
      <c r="J4">
        <v>0</v>
      </c>
      <c r="K4">
        <v>119656865.03</v>
      </c>
      <c r="L4">
        <v>120726003.66</v>
      </c>
      <c r="M4">
        <v>-132361.76999999999</v>
      </c>
      <c r="N4">
        <v>0</v>
      </c>
      <c r="O4">
        <v>3248184.81</v>
      </c>
      <c r="P4">
        <v>17770841.16</v>
      </c>
      <c r="Q4">
        <v>3853499.28</v>
      </c>
      <c r="R4">
        <v>2651895.39</v>
      </c>
      <c r="S4">
        <v>866</v>
      </c>
      <c r="T4">
        <v>7389503.5300000003</v>
      </c>
      <c r="U4">
        <v>-10056529.869999999</v>
      </c>
      <c r="V4">
        <v>53233526.600000001</v>
      </c>
      <c r="W4">
        <v>509563337.20999998</v>
      </c>
      <c r="X4">
        <v>395483246.94999999</v>
      </c>
      <c r="Y4">
        <v>44708626.700000003</v>
      </c>
      <c r="Z4">
        <v>622605.71</v>
      </c>
      <c r="AA4">
        <v>21998.1</v>
      </c>
      <c r="AB4">
        <v>354793893.88999999</v>
      </c>
      <c r="AC4">
        <v>48174149.799999997</v>
      </c>
      <c r="AD4">
        <v>482795074.67000002</v>
      </c>
      <c r="AE4">
        <v>3379551.78</v>
      </c>
      <c r="AF4">
        <v>1334686.8500000001</v>
      </c>
      <c r="AG4">
        <v>340509695.56999999</v>
      </c>
      <c r="AH4">
        <v>42703630.280000001</v>
      </c>
      <c r="AI4">
        <v>889980</v>
      </c>
      <c r="AJ4">
        <v>701562.38</v>
      </c>
      <c r="AK4">
        <v>419441.68</v>
      </c>
      <c r="AL4">
        <v>30066018.460000001</v>
      </c>
      <c r="AM4">
        <v>409772.5</v>
      </c>
      <c r="AN4" s="123">
        <f t="shared" ref="AN4:AN9" si="1">SUM(S4:U4)</f>
        <v>-2666160.3399999989</v>
      </c>
      <c r="AO4" s="129">
        <f t="shared" ref="AO4:AO9" si="2">SUM(X4:AM4)</f>
        <v>1747013935.3199999</v>
      </c>
      <c r="AP4" s="142">
        <f>AN4-AO4</f>
        <v>-1749680095.6599998</v>
      </c>
      <c r="AQ4" s="143" t="e">
        <f>SUM(#REF!)</f>
        <v>#REF!</v>
      </c>
      <c r="AR4" s="130" t="e">
        <f>SUM(#REF!)</f>
        <v>#REF!</v>
      </c>
      <c r="AS4" s="125" t="e">
        <f>AQ4-AR4</f>
        <v>#REF!</v>
      </c>
    </row>
    <row r="5" spans="1:45" x14ac:dyDescent="0.25">
      <c r="D5" s="115" t="s">
        <v>1019</v>
      </c>
      <c r="AN5" s="123">
        <f t="shared" si="1"/>
        <v>0</v>
      </c>
      <c r="AO5" s="129">
        <f t="shared" si="2"/>
        <v>0</v>
      </c>
      <c r="AP5" s="142">
        <f t="shared" ref="AP5:AP9" si="3">AN5-AO5</f>
        <v>0</v>
      </c>
      <c r="AQ5" s="143" t="e">
        <f>SUM(#REF!)</f>
        <v>#REF!</v>
      </c>
      <c r="AR5" s="130" t="e">
        <f>SUM(#REF!)</f>
        <v>#REF!</v>
      </c>
      <c r="AS5" s="125" t="e">
        <f t="shared" ref="AS5:AS66" si="4">AQ5-AR5</f>
        <v>#REF!</v>
      </c>
    </row>
    <row r="6" spans="1:45" x14ac:dyDescent="0.25">
      <c r="D6" s="115" t="s">
        <v>7</v>
      </c>
      <c r="AN6" s="123">
        <f t="shared" si="1"/>
        <v>0</v>
      </c>
      <c r="AO6" s="129">
        <f t="shared" si="2"/>
        <v>0</v>
      </c>
      <c r="AP6" s="142">
        <f t="shared" si="3"/>
        <v>0</v>
      </c>
      <c r="AQ6" s="143" t="e">
        <f>SUM(#REF!)</f>
        <v>#REF!</v>
      </c>
      <c r="AR6" s="130" t="e">
        <f>SUM(#REF!)</f>
        <v>#REF!</v>
      </c>
      <c r="AS6" s="125" t="e">
        <f t="shared" si="4"/>
        <v>#REF!</v>
      </c>
    </row>
    <row r="7" spans="1:45" x14ac:dyDescent="0.25">
      <c r="D7" s="115" t="s">
        <v>8</v>
      </c>
      <c r="AN7" s="123">
        <f t="shared" si="1"/>
        <v>0</v>
      </c>
      <c r="AO7" s="129">
        <f t="shared" si="2"/>
        <v>0</v>
      </c>
      <c r="AP7" s="142">
        <f t="shared" si="3"/>
        <v>0</v>
      </c>
      <c r="AQ7" s="143" t="e">
        <f>SUM(#REF!)</f>
        <v>#REF!</v>
      </c>
      <c r="AR7" s="130" t="e">
        <f>SUM(#REF!)</f>
        <v>#REF!</v>
      </c>
      <c r="AS7" s="125" t="e">
        <f t="shared" si="4"/>
        <v>#REF!</v>
      </c>
    </row>
    <row r="8" spans="1:45" x14ac:dyDescent="0.25">
      <c r="D8" s="115" t="s">
        <v>9</v>
      </c>
      <c r="AN8" s="123">
        <f t="shared" si="1"/>
        <v>0</v>
      </c>
      <c r="AO8" s="129">
        <f t="shared" si="2"/>
        <v>0</v>
      </c>
      <c r="AP8" s="142">
        <f t="shared" si="3"/>
        <v>0</v>
      </c>
      <c r="AQ8" s="143" t="e">
        <f>SUM(#REF!)</f>
        <v>#REF!</v>
      </c>
      <c r="AR8" s="130" t="e">
        <f>SUM(#REF!)</f>
        <v>#REF!</v>
      </c>
      <c r="AS8" s="125" t="e">
        <f t="shared" si="4"/>
        <v>#REF!</v>
      </c>
    </row>
    <row r="9" spans="1:45" ht="14.4" thickBot="1" x14ac:dyDescent="0.3">
      <c r="D9" s="115" t="s">
        <v>10</v>
      </c>
      <c r="AN9" s="123">
        <f t="shared" si="1"/>
        <v>0</v>
      </c>
      <c r="AO9" s="129">
        <f t="shared" si="2"/>
        <v>0</v>
      </c>
      <c r="AP9" s="142">
        <f t="shared" si="3"/>
        <v>0</v>
      </c>
      <c r="AQ9" s="143" t="e">
        <f>SUM(#REF!)</f>
        <v>#REF!</v>
      </c>
      <c r="AR9" s="130" t="e">
        <f>SUM(#REF!)</f>
        <v>#REF!</v>
      </c>
      <c r="AS9" s="125" t="e">
        <f t="shared" si="4"/>
        <v>#REF!</v>
      </c>
    </row>
    <row r="10" spans="1:45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2118</v>
      </c>
      <c r="F10">
        <v>741448.07</v>
      </c>
      <c r="G10">
        <v>81189</v>
      </c>
      <c r="H10">
        <v>652333.32999999996</v>
      </c>
      <c r="K10">
        <v>309869.48</v>
      </c>
      <c r="L10">
        <v>1151133.97</v>
      </c>
      <c r="P10">
        <v>90228.7</v>
      </c>
      <c r="R10">
        <v>0</v>
      </c>
      <c r="V10">
        <v>1496815.71</v>
      </c>
      <c r="W10">
        <v>1534772.11</v>
      </c>
      <c r="X10">
        <v>2462376.7799999998</v>
      </c>
      <c r="Y10">
        <v>342340</v>
      </c>
      <c r="Z10">
        <v>2882.75</v>
      </c>
      <c r="AB10">
        <v>3348486.76</v>
      </c>
      <c r="AC10">
        <v>252063</v>
      </c>
      <c r="AD10">
        <v>4128203.92</v>
      </c>
      <c r="AE10">
        <v>30958</v>
      </c>
      <c r="AG10">
        <v>2143497.02</v>
      </c>
      <c r="AH10">
        <v>290168.02</v>
      </c>
      <c r="AK10">
        <v>1165</v>
      </c>
      <c r="AN10" s="123">
        <f>SUM(F10:I10)</f>
        <v>1474970.4</v>
      </c>
      <c r="AO10" s="129">
        <f>SUM(O10:S10)</f>
        <v>90228.7</v>
      </c>
      <c r="AP10" s="142">
        <f>AN10-AO10</f>
        <v>1384741.7</v>
      </c>
      <c r="AQ10" s="143">
        <f>SUM(X10:AC10)</f>
        <v>6408149.2899999991</v>
      </c>
      <c r="AR10" s="143">
        <f>SUM(AD10:AM10)</f>
        <v>6593991.959999999</v>
      </c>
      <c r="AS10" s="125">
        <f t="shared" si="4"/>
        <v>-185842.66999999993</v>
      </c>
    </row>
    <row r="11" spans="1:45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2119</v>
      </c>
      <c r="F11">
        <v>2811274.54</v>
      </c>
      <c r="G11">
        <v>7300</v>
      </c>
      <c r="H11">
        <v>390640.53</v>
      </c>
      <c r="K11">
        <v>52118.16</v>
      </c>
      <c r="L11">
        <v>1886907.54</v>
      </c>
      <c r="O11">
        <v>3710</v>
      </c>
      <c r="P11">
        <v>189244.69</v>
      </c>
      <c r="R11">
        <v>1941</v>
      </c>
      <c r="V11">
        <v>3836223.62</v>
      </c>
      <c r="W11">
        <v>1097038.29</v>
      </c>
      <c r="X11">
        <v>2499229.85</v>
      </c>
      <c r="Y11">
        <v>71241</v>
      </c>
      <c r="Z11">
        <v>5417.75</v>
      </c>
      <c r="AB11">
        <v>2085295</v>
      </c>
      <c r="AC11">
        <v>172072</v>
      </c>
      <c r="AD11">
        <v>2576101</v>
      </c>
      <c r="AE11">
        <v>4900</v>
      </c>
      <c r="AG11">
        <v>1412130.31</v>
      </c>
      <c r="AH11">
        <v>771101.12</v>
      </c>
      <c r="AL11">
        <v>48940</v>
      </c>
      <c r="AN11" s="123">
        <f t="shared" ref="AN11:AN74" si="5">SUM(F11:I11)</f>
        <v>3209215.0700000003</v>
      </c>
      <c r="AO11" s="129">
        <f t="shared" ref="AO11:AO74" si="6">SUM(O11:S11)</f>
        <v>194895.69</v>
      </c>
      <c r="AP11" s="142">
        <f t="shared" ref="AP11:AP74" si="7">AN11-AO11</f>
        <v>3014319.3800000004</v>
      </c>
      <c r="AQ11" s="143">
        <f t="shared" ref="AQ11:AQ74" si="8">SUM(X11:AC11)</f>
        <v>4833255.5999999996</v>
      </c>
      <c r="AR11" s="143">
        <f t="shared" ref="AR11:AR74" si="9">SUM(AD11:AM11)</f>
        <v>4813172.43</v>
      </c>
      <c r="AS11" s="125">
        <f t="shared" si="4"/>
        <v>20083.169999999925</v>
      </c>
    </row>
    <row r="12" spans="1:45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2120</v>
      </c>
      <c r="F12">
        <v>1031085.21</v>
      </c>
      <c r="G12">
        <v>13398</v>
      </c>
      <c r="H12">
        <v>175961.85</v>
      </c>
      <c r="K12">
        <v>1530412.24</v>
      </c>
      <c r="L12">
        <v>564412.96</v>
      </c>
      <c r="O12">
        <v>2297</v>
      </c>
      <c r="P12">
        <v>38470</v>
      </c>
      <c r="R12">
        <v>0</v>
      </c>
      <c r="V12">
        <v>1294424.48</v>
      </c>
      <c r="W12">
        <v>1718005.94</v>
      </c>
      <c r="X12">
        <v>2061880.42</v>
      </c>
      <c r="Y12">
        <v>77290</v>
      </c>
      <c r="Z12">
        <v>753.85</v>
      </c>
      <c r="AB12">
        <v>1567330</v>
      </c>
      <c r="AC12">
        <v>120700</v>
      </c>
      <c r="AD12">
        <v>2098533.39</v>
      </c>
      <c r="AE12">
        <v>18880</v>
      </c>
      <c r="AF12">
        <v>9836</v>
      </c>
      <c r="AG12">
        <v>954345.32</v>
      </c>
      <c r="AH12">
        <v>484286.71999999997</v>
      </c>
      <c r="AN12" s="123">
        <f t="shared" si="5"/>
        <v>1220445.06</v>
      </c>
      <c r="AO12" s="129">
        <f t="shared" si="6"/>
        <v>40767</v>
      </c>
      <c r="AP12" s="142">
        <f t="shared" si="7"/>
        <v>1179678.06</v>
      </c>
      <c r="AQ12" s="143">
        <f t="shared" si="8"/>
        <v>3827954.27</v>
      </c>
      <c r="AR12" s="143">
        <f t="shared" si="9"/>
        <v>3565881.4299999997</v>
      </c>
      <c r="AS12" s="125">
        <f t="shared" si="4"/>
        <v>262072.84000000032</v>
      </c>
    </row>
    <row r="13" spans="1:45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2121</v>
      </c>
      <c r="F13">
        <v>1347617.23</v>
      </c>
      <c r="G13">
        <v>146535.15</v>
      </c>
      <c r="H13">
        <v>1309785.8999999999</v>
      </c>
      <c r="K13">
        <v>7</v>
      </c>
      <c r="L13">
        <v>944049.01</v>
      </c>
      <c r="O13">
        <v>4566.93</v>
      </c>
      <c r="P13">
        <v>211193.69</v>
      </c>
      <c r="Q13">
        <v>62009.2</v>
      </c>
      <c r="R13">
        <v>46182.94</v>
      </c>
      <c r="V13">
        <v>-1146133.56</v>
      </c>
      <c r="W13">
        <v>3950541.16</v>
      </c>
      <c r="X13">
        <v>4074815.87</v>
      </c>
      <c r="Y13">
        <v>380900</v>
      </c>
      <c r="Z13">
        <v>3685.51</v>
      </c>
      <c r="AB13">
        <v>4735142.2</v>
      </c>
      <c r="AC13">
        <v>579911</v>
      </c>
      <c r="AD13">
        <v>5378746.1299999999</v>
      </c>
      <c r="AG13">
        <v>3602378.97</v>
      </c>
      <c r="AH13">
        <v>110534.71</v>
      </c>
      <c r="AL13">
        <v>63160.84</v>
      </c>
      <c r="AN13" s="123">
        <f t="shared" si="5"/>
        <v>2803938.28</v>
      </c>
      <c r="AO13" s="129">
        <f t="shared" si="6"/>
        <v>323952.76</v>
      </c>
      <c r="AP13" s="142">
        <f t="shared" si="7"/>
        <v>2479985.5199999996</v>
      </c>
      <c r="AQ13" s="143">
        <f t="shared" si="8"/>
        <v>9774454.5800000001</v>
      </c>
      <c r="AR13" s="143">
        <f t="shared" si="9"/>
        <v>9154820.6500000004</v>
      </c>
      <c r="AS13" s="125">
        <f t="shared" si="4"/>
        <v>619633.9299999997</v>
      </c>
    </row>
    <row r="14" spans="1:45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2122</v>
      </c>
      <c r="F14">
        <v>1292381.6000000001</v>
      </c>
      <c r="G14">
        <v>120496.75</v>
      </c>
      <c r="H14">
        <v>773428.84</v>
      </c>
      <c r="K14">
        <v>280026.48</v>
      </c>
      <c r="L14">
        <v>376952.81</v>
      </c>
      <c r="P14">
        <v>137839.94</v>
      </c>
      <c r="R14">
        <v>5915.5</v>
      </c>
      <c r="V14">
        <v>97540.06</v>
      </c>
      <c r="W14">
        <v>2643840</v>
      </c>
      <c r="X14">
        <v>3382620.89</v>
      </c>
      <c r="Y14">
        <v>286940</v>
      </c>
      <c r="Z14">
        <v>3938.12</v>
      </c>
      <c r="AB14">
        <v>2537488.54</v>
      </c>
      <c r="AC14">
        <v>293973</v>
      </c>
      <c r="AD14">
        <v>3418743.54</v>
      </c>
      <c r="AE14">
        <v>4000</v>
      </c>
      <c r="AG14">
        <v>2749883.44</v>
      </c>
      <c r="AH14">
        <v>291602.59000000003</v>
      </c>
      <c r="AL14">
        <v>82580</v>
      </c>
      <c r="AN14" s="123">
        <f t="shared" si="5"/>
        <v>2186307.19</v>
      </c>
      <c r="AO14" s="129">
        <f t="shared" si="6"/>
        <v>143755.44</v>
      </c>
      <c r="AP14" s="142">
        <f t="shared" si="7"/>
        <v>2042551.75</v>
      </c>
      <c r="AQ14" s="143">
        <f t="shared" si="8"/>
        <v>6504960.5500000007</v>
      </c>
      <c r="AR14" s="143">
        <f t="shared" si="9"/>
        <v>6546809.5700000003</v>
      </c>
      <c r="AS14" s="125">
        <f t="shared" si="4"/>
        <v>-41849.019999999553</v>
      </c>
    </row>
    <row r="15" spans="1:45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2123</v>
      </c>
      <c r="F15">
        <v>1092734.5900000001</v>
      </c>
      <c r="G15">
        <v>49630</v>
      </c>
      <c r="H15">
        <v>392805.84</v>
      </c>
      <c r="K15">
        <v>409425.29</v>
      </c>
      <c r="L15">
        <v>687055.95</v>
      </c>
      <c r="P15">
        <v>45624.24</v>
      </c>
      <c r="R15">
        <v>2186.8200000000002</v>
      </c>
      <c r="V15">
        <v>391680.74</v>
      </c>
      <c r="W15">
        <v>2287723.02</v>
      </c>
      <c r="X15">
        <v>1640960.61</v>
      </c>
      <c r="Y15">
        <v>298644</v>
      </c>
      <c r="Z15">
        <v>3239.24</v>
      </c>
      <c r="AB15">
        <v>1024079.5</v>
      </c>
      <c r="AC15">
        <v>102154.32</v>
      </c>
      <c r="AD15">
        <v>1469148.5</v>
      </c>
      <c r="AE15">
        <v>19398</v>
      </c>
      <c r="AG15">
        <v>1437797</v>
      </c>
      <c r="AH15">
        <v>202763</v>
      </c>
      <c r="AL15">
        <v>35534.32</v>
      </c>
      <c r="AN15" s="123">
        <f t="shared" si="5"/>
        <v>1535170.4300000002</v>
      </c>
      <c r="AO15" s="129">
        <f t="shared" si="6"/>
        <v>47811.06</v>
      </c>
      <c r="AP15" s="142">
        <f t="shared" si="7"/>
        <v>1487359.37</v>
      </c>
      <c r="AQ15" s="143">
        <f t="shared" si="8"/>
        <v>3069077.67</v>
      </c>
      <c r="AR15" s="143">
        <f t="shared" si="9"/>
        <v>3164640.82</v>
      </c>
      <c r="AS15" s="125">
        <f t="shared" si="4"/>
        <v>-95563.149999999907</v>
      </c>
    </row>
    <row r="16" spans="1:45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2124</v>
      </c>
      <c r="F16">
        <v>655938.71</v>
      </c>
      <c r="G16">
        <v>137815</v>
      </c>
      <c r="H16">
        <v>480524.69</v>
      </c>
      <c r="K16">
        <v>549670.5</v>
      </c>
      <c r="L16">
        <v>1193559.95</v>
      </c>
      <c r="O16">
        <v>14460</v>
      </c>
      <c r="P16">
        <v>95891.92</v>
      </c>
      <c r="R16">
        <v>4951.53</v>
      </c>
      <c r="V16">
        <v>3229052.75</v>
      </c>
      <c r="W16">
        <v>312292.87</v>
      </c>
      <c r="X16">
        <v>2612072.66</v>
      </c>
      <c r="Y16">
        <v>601736</v>
      </c>
      <c r="Z16">
        <v>3869.48</v>
      </c>
      <c r="AB16">
        <v>3182861.62</v>
      </c>
      <c r="AC16">
        <v>270880</v>
      </c>
      <c r="AD16">
        <v>3842385.36</v>
      </c>
      <c r="AE16">
        <v>10592</v>
      </c>
      <c r="AG16">
        <v>3046863.24</v>
      </c>
      <c r="AH16">
        <v>361367.12</v>
      </c>
      <c r="AL16">
        <v>49352.26</v>
      </c>
      <c r="AN16" s="123">
        <f t="shared" si="5"/>
        <v>1274278.3999999999</v>
      </c>
      <c r="AO16" s="129">
        <f t="shared" si="6"/>
        <v>115303.45</v>
      </c>
      <c r="AP16" s="142">
        <f t="shared" si="7"/>
        <v>1158974.95</v>
      </c>
      <c r="AQ16" s="143">
        <f t="shared" si="8"/>
        <v>6671419.7599999998</v>
      </c>
      <c r="AR16" s="143">
        <f t="shared" si="9"/>
        <v>7310559.9799999995</v>
      </c>
      <c r="AS16" s="125">
        <f t="shared" si="4"/>
        <v>-639140.21999999974</v>
      </c>
    </row>
    <row r="17" spans="1:45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2125</v>
      </c>
      <c r="F17">
        <v>778304.13</v>
      </c>
      <c r="G17">
        <v>106982</v>
      </c>
      <c r="H17">
        <v>1056425.42</v>
      </c>
      <c r="K17">
        <v>892010.68</v>
      </c>
      <c r="L17">
        <v>161453.87</v>
      </c>
      <c r="P17">
        <v>207226.51</v>
      </c>
      <c r="R17">
        <v>6987.79</v>
      </c>
      <c r="V17">
        <v>2264235.09</v>
      </c>
      <c r="W17">
        <v>928313.81</v>
      </c>
      <c r="X17">
        <v>2288296.4</v>
      </c>
      <c r="Y17">
        <v>425800</v>
      </c>
      <c r="Z17">
        <v>3305.01</v>
      </c>
      <c r="AB17">
        <v>3748012.2</v>
      </c>
      <c r="AC17">
        <v>309829</v>
      </c>
      <c r="AD17">
        <v>4533894.17</v>
      </c>
      <c r="AE17">
        <v>3800</v>
      </c>
      <c r="AG17">
        <v>2504850.11</v>
      </c>
      <c r="AH17">
        <v>135409.03</v>
      </c>
      <c r="AL17">
        <v>8876.4</v>
      </c>
      <c r="AN17" s="123">
        <f t="shared" si="5"/>
        <v>1941711.5499999998</v>
      </c>
      <c r="AO17" s="129">
        <f t="shared" si="6"/>
        <v>214214.30000000002</v>
      </c>
      <c r="AP17" s="142">
        <f t="shared" si="7"/>
        <v>1727497.2499999998</v>
      </c>
      <c r="AQ17" s="143">
        <f t="shared" si="8"/>
        <v>6775242.6099999994</v>
      </c>
      <c r="AR17" s="143">
        <f t="shared" si="9"/>
        <v>7186829.71</v>
      </c>
      <c r="AS17" s="125">
        <f t="shared" si="4"/>
        <v>-411587.10000000056</v>
      </c>
    </row>
    <row r="18" spans="1:45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2126</v>
      </c>
      <c r="F18">
        <v>1508520.76</v>
      </c>
      <c r="G18">
        <v>166132.14000000001</v>
      </c>
      <c r="H18">
        <v>541396.38</v>
      </c>
      <c r="K18">
        <v>198570.58</v>
      </c>
      <c r="L18">
        <v>324495.35999999999</v>
      </c>
      <c r="O18">
        <v>2084.8000000000002</v>
      </c>
      <c r="P18">
        <v>346387.13</v>
      </c>
      <c r="R18">
        <v>0</v>
      </c>
      <c r="T18">
        <v>217250</v>
      </c>
      <c r="V18">
        <v>1054703.01</v>
      </c>
      <c r="W18">
        <v>955989.15</v>
      </c>
      <c r="X18">
        <v>2987944.67</v>
      </c>
      <c r="Y18">
        <v>388010</v>
      </c>
      <c r="Z18">
        <v>6500.62</v>
      </c>
      <c r="AB18">
        <v>2945818.3</v>
      </c>
      <c r="AC18">
        <v>374173.2</v>
      </c>
      <c r="AD18">
        <v>3503163.5</v>
      </c>
      <c r="AF18">
        <v>36600</v>
      </c>
      <c r="AG18">
        <v>2772683.19</v>
      </c>
      <c r="AH18">
        <v>202562.97</v>
      </c>
      <c r="AL18">
        <v>24736</v>
      </c>
      <c r="AN18" s="123">
        <f t="shared" si="5"/>
        <v>2216049.2799999998</v>
      </c>
      <c r="AO18" s="129">
        <f t="shared" si="6"/>
        <v>348471.93</v>
      </c>
      <c r="AP18" s="142">
        <f t="shared" si="7"/>
        <v>1867577.3499999999</v>
      </c>
      <c r="AQ18" s="143">
        <f t="shared" si="8"/>
        <v>6702446.79</v>
      </c>
      <c r="AR18" s="143">
        <f t="shared" si="9"/>
        <v>6539745.6599999992</v>
      </c>
      <c r="AS18" s="125">
        <f t="shared" si="4"/>
        <v>162701.13000000082</v>
      </c>
    </row>
    <row r="19" spans="1:45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2127</v>
      </c>
      <c r="F19">
        <v>2017013.83</v>
      </c>
      <c r="G19">
        <v>43086</v>
      </c>
      <c r="H19">
        <v>344406.79</v>
      </c>
      <c r="K19">
        <v>1430299.33</v>
      </c>
      <c r="L19">
        <v>148872.94</v>
      </c>
      <c r="O19">
        <v>0</v>
      </c>
      <c r="P19">
        <v>88565.89</v>
      </c>
      <c r="R19">
        <v>4183.2700000000004</v>
      </c>
      <c r="V19">
        <v>2276272.17</v>
      </c>
      <c r="W19">
        <v>1540469.93</v>
      </c>
      <c r="X19">
        <v>2269684.23</v>
      </c>
      <c r="Y19">
        <v>474200</v>
      </c>
      <c r="Z19">
        <v>4130.82</v>
      </c>
      <c r="AA19">
        <v>20100</v>
      </c>
      <c r="AB19">
        <v>2334830.1800000002</v>
      </c>
      <c r="AC19">
        <v>230836.75</v>
      </c>
      <c r="AD19">
        <v>2776716.93</v>
      </c>
      <c r="AE19">
        <v>6600</v>
      </c>
      <c r="AF19">
        <v>15890</v>
      </c>
      <c r="AG19">
        <v>2256910.4500000002</v>
      </c>
      <c r="AH19">
        <v>203476.97</v>
      </c>
      <c r="AN19" s="123">
        <f t="shared" si="5"/>
        <v>2404506.62</v>
      </c>
      <c r="AO19" s="129">
        <f t="shared" si="6"/>
        <v>92749.16</v>
      </c>
      <c r="AP19" s="142">
        <f t="shared" si="7"/>
        <v>2311757.46</v>
      </c>
      <c r="AQ19" s="143">
        <f t="shared" si="8"/>
        <v>5333781.9800000004</v>
      </c>
      <c r="AR19" s="143">
        <f t="shared" si="9"/>
        <v>5259594.3500000006</v>
      </c>
      <c r="AS19" s="125">
        <f t="shared" si="4"/>
        <v>74187.629999999888</v>
      </c>
    </row>
    <row r="20" spans="1:45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2128</v>
      </c>
      <c r="F20">
        <v>2163902.14</v>
      </c>
      <c r="G20">
        <v>63918</v>
      </c>
      <c r="H20">
        <v>456522.04</v>
      </c>
      <c r="K20">
        <v>1085919.3799999999</v>
      </c>
      <c r="L20">
        <v>487114.76</v>
      </c>
      <c r="P20">
        <v>113359.39</v>
      </c>
      <c r="R20">
        <v>3614.79</v>
      </c>
      <c r="V20">
        <v>1426853.62</v>
      </c>
      <c r="W20">
        <v>2399548.4500000002</v>
      </c>
      <c r="X20">
        <v>3849151.15</v>
      </c>
      <c r="Y20">
        <v>962965</v>
      </c>
      <c r="Z20">
        <v>4175.8</v>
      </c>
      <c r="AB20">
        <v>4400254.38</v>
      </c>
      <c r="AC20">
        <v>334120</v>
      </c>
      <c r="AD20">
        <v>5312882.5199999996</v>
      </c>
      <c r="AE20">
        <v>6200</v>
      </c>
      <c r="AG20">
        <v>3790194.4</v>
      </c>
      <c r="AH20">
        <v>123189.34</v>
      </c>
      <c r="AL20">
        <v>4200</v>
      </c>
      <c r="AN20" s="123">
        <f t="shared" si="5"/>
        <v>2684342.1800000002</v>
      </c>
      <c r="AO20" s="129">
        <f t="shared" si="6"/>
        <v>116974.18</v>
      </c>
      <c r="AP20" s="142">
        <f t="shared" si="7"/>
        <v>2567368</v>
      </c>
      <c r="AQ20" s="143">
        <f t="shared" si="8"/>
        <v>9550666.3300000001</v>
      </c>
      <c r="AR20" s="143">
        <f t="shared" si="9"/>
        <v>9236666.2599999998</v>
      </c>
      <c r="AS20" s="125">
        <f t="shared" si="4"/>
        <v>314000.0700000003</v>
      </c>
    </row>
    <row r="21" spans="1:45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2129</v>
      </c>
      <c r="F21">
        <v>1372371.14</v>
      </c>
      <c r="G21">
        <v>71978</v>
      </c>
      <c r="H21">
        <v>804814.12</v>
      </c>
      <c r="K21">
        <v>724572.23</v>
      </c>
      <c r="L21">
        <v>1641351.42</v>
      </c>
      <c r="O21">
        <v>0</v>
      </c>
      <c r="P21">
        <v>180920.07</v>
      </c>
      <c r="R21">
        <v>4747.7</v>
      </c>
      <c r="V21">
        <v>1166723.94</v>
      </c>
      <c r="W21">
        <v>3847094.62</v>
      </c>
      <c r="X21">
        <v>3176244.07</v>
      </c>
      <c r="Y21">
        <v>217454</v>
      </c>
      <c r="Z21">
        <v>5479.72</v>
      </c>
      <c r="AB21">
        <v>3741404.82</v>
      </c>
      <c r="AC21">
        <v>237786</v>
      </c>
      <c r="AD21">
        <v>4729488.82</v>
      </c>
      <c r="AE21">
        <v>5802</v>
      </c>
      <c r="AG21">
        <v>2752108.2</v>
      </c>
      <c r="AH21">
        <v>400927.01</v>
      </c>
      <c r="AL21">
        <v>74442</v>
      </c>
      <c r="AN21" s="123">
        <f t="shared" si="5"/>
        <v>2249163.2599999998</v>
      </c>
      <c r="AO21" s="129">
        <f t="shared" si="6"/>
        <v>185667.77000000002</v>
      </c>
      <c r="AP21" s="142">
        <f t="shared" si="7"/>
        <v>2063495.4899999998</v>
      </c>
      <c r="AQ21" s="143">
        <f t="shared" si="8"/>
        <v>7378368.6099999994</v>
      </c>
      <c r="AR21" s="143">
        <f t="shared" si="9"/>
        <v>7962768.0300000003</v>
      </c>
      <c r="AS21" s="125">
        <f t="shared" si="4"/>
        <v>-584399.42000000086</v>
      </c>
    </row>
    <row r="22" spans="1:45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2130</v>
      </c>
      <c r="F22">
        <v>1604514.13</v>
      </c>
      <c r="G22">
        <v>33500</v>
      </c>
      <c r="H22">
        <v>2950253.52</v>
      </c>
      <c r="K22">
        <v>4</v>
      </c>
      <c r="L22">
        <v>763137.35</v>
      </c>
      <c r="O22">
        <v>16000</v>
      </c>
      <c r="P22">
        <v>171184.54</v>
      </c>
      <c r="R22">
        <v>0</v>
      </c>
      <c r="V22">
        <v>3205863.09</v>
      </c>
      <c r="W22">
        <v>2781867.7</v>
      </c>
      <c r="X22">
        <v>3692914.01</v>
      </c>
      <c r="Z22">
        <v>6753.28</v>
      </c>
      <c r="AB22">
        <v>5157013</v>
      </c>
      <c r="AC22">
        <v>348400</v>
      </c>
      <c r="AD22">
        <v>6037801</v>
      </c>
      <c r="AE22">
        <v>16100</v>
      </c>
      <c r="AF22">
        <v>41581</v>
      </c>
      <c r="AG22">
        <v>3745319.85</v>
      </c>
      <c r="AH22">
        <v>89421.47</v>
      </c>
      <c r="AL22">
        <v>98363.3</v>
      </c>
      <c r="AN22" s="123">
        <f t="shared" si="5"/>
        <v>4588267.6500000004</v>
      </c>
      <c r="AO22" s="129">
        <f t="shared" si="6"/>
        <v>187184.54</v>
      </c>
      <c r="AP22" s="142">
        <f t="shared" si="7"/>
        <v>4401083.1100000003</v>
      </c>
      <c r="AQ22" s="143">
        <f t="shared" si="8"/>
        <v>9205080.2899999991</v>
      </c>
      <c r="AR22" s="143">
        <f t="shared" si="9"/>
        <v>10028586.620000001</v>
      </c>
      <c r="AS22" s="125">
        <f t="shared" si="4"/>
        <v>-823506.33000000194</v>
      </c>
    </row>
    <row r="23" spans="1:45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2131</v>
      </c>
      <c r="F23">
        <v>2568712.7799999998</v>
      </c>
      <c r="G23">
        <v>28057.97</v>
      </c>
      <c r="H23">
        <v>367125.54</v>
      </c>
      <c r="K23">
        <v>266478.74</v>
      </c>
      <c r="L23">
        <v>390413.81</v>
      </c>
      <c r="P23">
        <v>94402.63</v>
      </c>
      <c r="R23">
        <v>2624.37</v>
      </c>
      <c r="V23">
        <v>468083.20000000001</v>
      </c>
      <c r="W23">
        <v>1887309.56</v>
      </c>
      <c r="X23">
        <v>3349380.66</v>
      </c>
      <c r="Y23">
        <v>189995</v>
      </c>
      <c r="Z23">
        <v>3308.23</v>
      </c>
      <c r="AB23">
        <v>3082101.5</v>
      </c>
      <c r="AC23">
        <v>181154.53</v>
      </c>
      <c r="AD23">
        <v>3361640.5</v>
      </c>
      <c r="AE23">
        <v>4000</v>
      </c>
      <c r="AG23">
        <v>2042090.93</v>
      </c>
      <c r="AH23">
        <v>191264.85</v>
      </c>
      <c r="AL23">
        <v>38574.559999999998</v>
      </c>
      <c r="AN23" s="123">
        <f t="shared" si="5"/>
        <v>2963896.29</v>
      </c>
      <c r="AO23" s="129">
        <f t="shared" si="6"/>
        <v>97027</v>
      </c>
      <c r="AP23" s="142">
        <f t="shared" si="7"/>
        <v>2866869.29</v>
      </c>
      <c r="AQ23" s="143">
        <f t="shared" si="8"/>
        <v>6805939.9200000009</v>
      </c>
      <c r="AR23" s="143">
        <f t="shared" si="9"/>
        <v>5637570.8399999989</v>
      </c>
      <c r="AS23" s="125">
        <f t="shared" si="4"/>
        <v>1168369.0800000019</v>
      </c>
    </row>
    <row r="24" spans="1:45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2132</v>
      </c>
      <c r="F24">
        <v>237626.23</v>
      </c>
      <c r="G24">
        <v>33715.85</v>
      </c>
      <c r="H24">
        <v>380360.99</v>
      </c>
      <c r="K24">
        <v>534030.18999999994</v>
      </c>
      <c r="L24">
        <v>305125.68</v>
      </c>
      <c r="P24">
        <v>70508</v>
      </c>
      <c r="R24">
        <v>1575.31</v>
      </c>
      <c r="V24">
        <v>-422210.11</v>
      </c>
      <c r="W24">
        <v>2302867.0299999998</v>
      </c>
      <c r="X24">
        <v>1716440.97</v>
      </c>
      <c r="Y24">
        <v>150000</v>
      </c>
      <c r="Z24">
        <v>1706.41</v>
      </c>
      <c r="AB24">
        <v>1020417.9</v>
      </c>
      <c r="AC24">
        <v>161102</v>
      </c>
      <c r="AD24">
        <v>1534322.9</v>
      </c>
      <c r="AG24">
        <v>1696612.19</v>
      </c>
      <c r="AH24">
        <v>256313.48</v>
      </c>
      <c r="AL24">
        <v>24300</v>
      </c>
      <c r="AN24" s="123">
        <f t="shared" si="5"/>
        <v>651703.07000000007</v>
      </c>
      <c r="AO24" s="129">
        <f t="shared" si="6"/>
        <v>72083.31</v>
      </c>
      <c r="AP24" s="142">
        <f t="shared" si="7"/>
        <v>579619.76</v>
      </c>
      <c r="AQ24" s="143">
        <f t="shared" si="8"/>
        <v>3049667.28</v>
      </c>
      <c r="AR24" s="143">
        <f t="shared" si="9"/>
        <v>3511548.57</v>
      </c>
      <c r="AS24" s="125">
        <f t="shared" si="4"/>
        <v>-461881.29000000004</v>
      </c>
    </row>
    <row r="25" spans="1:45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2133</v>
      </c>
      <c r="F25">
        <v>788545.96</v>
      </c>
      <c r="G25">
        <v>52402.6</v>
      </c>
      <c r="H25">
        <v>564161.18999999994</v>
      </c>
      <c r="K25">
        <v>153802</v>
      </c>
      <c r="L25">
        <v>633820.57999999996</v>
      </c>
      <c r="P25">
        <v>58509.96</v>
      </c>
      <c r="R25">
        <v>0</v>
      </c>
      <c r="V25">
        <v>346731.61</v>
      </c>
      <c r="W25">
        <v>1722667.58</v>
      </c>
      <c r="X25">
        <v>2515463.66</v>
      </c>
      <c r="Y25">
        <v>178810</v>
      </c>
      <c r="Z25">
        <v>2403.3200000000002</v>
      </c>
      <c r="AB25">
        <v>2331886.5</v>
      </c>
      <c r="AC25">
        <v>213800</v>
      </c>
      <c r="AD25">
        <v>3048210.5</v>
      </c>
      <c r="AG25">
        <v>1988495.72</v>
      </c>
      <c r="AH25">
        <v>42482.53</v>
      </c>
      <c r="AL25">
        <v>98351.55</v>
      </c>
      <c r="AN25" s="123">
        <f t="shared" si="5"/>
        <v>1405109.75</v>
      </c>
      <c r="AO25" s="129">
        <f t="shared" si="6"/>
        <v>58509.96</v>
      </c>
      <c r="AP25" s="142">
        <f t="shared" si="7"/>
        <v>1346599.79</v>
      </c>
      <c r="AQ25" s="143">
        <f t="shared" si="8"/>
        <v>5242363.4800000004</v>
      </c>
      <c r="AR25" s="143">
        <f t="shared" si="9"/>
        <v>5177540.3</v>
      </c>
      <c r="AS25" s="125">
        <f t="shared" si="4"/>
        <v>64823.180000000633</v>
      </c>
    </row>
    <row r="26" spans="1:45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2134</v>
      </c>
      <c r="F26">
        <v>776984.46</v>
      </c>
      <c r="G26">
        <v>17119.28</v>
      </c>
      <c r="H26">
        <v>757347.25</v>
      </c>
      <c r="K26">
        <v>113339.14</v>
      </c>
      <c r="L26">
        <v>842716.27</v>
      </c>
      <c r="O26">
        <v>4072</v>
      </c>
      <c r="P26">
        <v>81433.56</v>
      </c>
      <c r="Q26">
        <v>19587</v>
      </c>
      <c r="R26">
        <v>0</v>
      </c>
      <c r="V26">
        <v>486646.97</v>
      </c>
      <c r="W26">
        <v>2074532.05</v>
      </c>
      <c r="X26">
        <v>1487899.86</v>
      </c>
      <c r="Y26">
        <v>152586</v>
      </c>
      <c r="Z26">
        <v>1875.85</v>
      </c>
      <c r="AB26">
        <v>1675894.96</v>
      </c>
      <c r="AC26">
        <v>196850</v>
      </c>
      <c r="AD26">
        <v>1962283.96</v>
      </c>
      <c r="AE26">
        <v>3800</v>
      </c>
      <c r="AF26">
        <v>2732</v>
      </c>
      <c r="AG26">
        <v>1406771.13</v>
      </c>
      <c r="AH26">
        <v>257144.76</v>
      </c>
      <c r="AL26">
        <v>41140</v>
      </c>
      <c r="AN26" s="123">
        <f t="shared" si="5"/>
        <v>1551450.99</v>
      </c>
      <c r="AO26" s="129">
        <f t="shared" si="6"/>
        <v>105092.56</v>
      </c>
      <c r="AP26" s="142">
        <f t="shared" si="7"/>
        <v>1446358.43</v>
      </c>
      <c r="AQ26" s="143">
        <f t="shared" si="8"/>
        <v>3515106.67</v>
      </c>
      <c r="AR26" s="143">
        <f t="shared" si="9"/>
        <v>3673871.8499999996</v>
      </c>
      <c r="AS26" s="125">
        <f t="shared" si="4"/>
        <v>-158765.1799999997</v>
      </c>
    </row>
    <row r="27" spans="1:45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2135</v>
      </c>
      <c r="F27">
        <v>1677419.25</v>
      </c>
      <c r="G27">
        <v>62498.29</v>
      </c>
      <c r="H27">
        <v>794045.48</v>
      </c>
      <c r="K27">
        <v>264385.69</v>
      </c>
      <c r="L27">
        <v>197509.67</v>
      </c>
      <c r="P27">
        <v>67356.05</v>
      </c>
      <c r="R27">
        <v>0</v>
      </c>
      <c r="V27">
        <v>1267879.52</v>
      </c>
      <c r="W27">
        <v>900591.29</v>
      </c>
      <c r="X27">
        <v>2985207.99</v>
      </c>
      <c r="Y27">
        <v>158000</v>
      </c>
      <c r="Z27">
        <v>3598.19</v>
      </c>
      <c r="AB27">
        <v>3370906.42</v>
      </c>
      <c r="AC27">
        <v>229154</v>
      </c>
      <c r="AD27">
        <v>3773988.85</v>
      </c>
      <c r="AE27">
        <v>23532</v>
      </c>
      <c r="AG27">
        <v>1970640.43</v>
      </c>
      <c r="AH27">
        <v>189053.8</v>
      </c>
      <c r="AL27">
        <v>29620</v>
      </c>
      <c r="AN27" s="123">
        <f t="shared" si="5"/>
        <v>2533963.02</v>
      </c>
      <c r="AO27" s="129">
        <f t="shared" si="6"/>
        <v>67356.05</v>
      </c>
      <c r="AP27" s="142">
        <f t="shared" si="7"/>
        <v>2466606.9700000002</v>
      </c>
      <c r="AQ27" s="143">
        <f t="shared" si="8"/>
        <v>6746866.5999999996</v>
      </c>
      <c r="AR27" s="143">
        <f t="shared" si="9"/>
        <v>5986835.0800000001</v>
      </c>
      <c r="AS27" s="125">
        <f t="shared" si="4"/>
        <v>760031.51999999955</v>
      </c>
    </row>
    <row r="28" spans="1:45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2136</v>
      </c>
      <c r="F28">
        <v>1053594.74</v>
      </c>
      <c r="G28">
        <v>74864.3</v>
      </c>
      <c r="H28">
        <v>402921.06</v>
      </c>
      <c r="K28">
        <v>186321.72</v>
      </c>
      <c r="L28">
        <v>735583.83</v>
      </c>
      <c r="O28">
        <v>18098.63</v>
      </c>
      <c r="P28">
        <v>207879.36</v>
      </c>
      <c r="R28">
        <v>49416.58</v>
      </c>
      <c r="V28">
        <v>888423.77</v>
      </c>
      <c r="W28">
        <v>2673935.1</v>
      </c>
      <c r="X28">
        <v>2106388.7599999998</v>
      </c>
      <c r="Y28">
        <v>342590</v>
      </c>
      <c r="Z28">
        <v>4579.79</v>
      </c>
      <c r="AB28">
        <v>2766621.02</v>
      </c>
      <c r="AC28">
        <v>8800</v>
      </c>
      <c r="AD28">
        <v>3286110.02</v>
      </c>
      <c r="AG28">
        <v>2951709.19</v>
      </c>
      <c r="AH28">
        <v>324089.84999999998</v>
      </c>
      <c r="AL28">
        <v>51538.3</v>
      </c>
      <c r="AN28" s="123">
        <f t="shared" si="5"/>
        <v>1531380.1</v>
      </c>
      <c r="AO28" s="129">
        <f t="shared" si="6"/>
        <v>275394.57</v>
      </c>
      <c r="AP28" s="142">
        <f t="shared" si="7"/>
        <v>1255985.53</v>
      </c>
      <c r="AQ28" s="143">
        <f t="shared" si="8"/>
        <v>5228979.57</v>
      </c>
      <c r="AR28" s="143">
        <f t="shared" si="9"/>
        <v>6613447.3599999994</v>
      </c>
      <c r="AS28" s="125">
        <f t="shared" si="4"/>
        <v>-1384467.7899999991</v>
      </c>
    </row>
    <row r="29" spans="1:45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2137</v>
      </c>
      <c r="F29">
        <v>1730349.06</v>
      </c>
      <c r="G29">
        <v>95188.35</v>
      </c>
      <c r="H29">
        <v>350129.53</v>
      </c>
      <c r="K29">
        <v>733340.86</v>
      </c>
      <c r="L29">
        <v>601484.48</v>
      </c>
      <c r="O29">
        <v>11390</v>
      </c>
      <c r="P29">
        <v>93346.59</v>
      </c>
      <c r="R29">
        <v>0</v>
      </c>
      <c r="V29">
        <v>1468762.22</v>
      </c>
      <c r="W29">
        <v>1942985.43</v>
      </c>
      <c r="X29">
        <v>1742749.45</v>
      </c>
      <c r="Y29">
        <v>1068358.58</v>
      </c>
      <c r="Z29">
        <v>3830.15</v>
      </c>
      <c r="AB29">
        <v>2650212.64</v>
      </c>
      <c r="AC29">
        <v>212960</v>
      </c>
      <c r="AD29">
        <v>2908712.64</v>
      </c>
      <c r="AG29">
        <v>2212333.4700000002</v>
      </c>
      <c r="AH29">
        <v>311656.67</v>
      </c>
      <c r="AL29">
        <v>251400</v>
      </c>
      <c r="AN29" s="123">
        <f t="shared" si="5"/>
        <v>2175666.9400000004</v>
      </c>
      <c r="AO29" s="129">
        <f t="shared" si="6"/>
        <v>104736.59</v>
      </c>
      <c r="AP29" s="142">
        <f t="shared" si="7"/>
        <v>2070930.3500000003</v>
      </c>
      <c r="AQ29" s="143">
        <f t="shared" si="8"/>
        <v>5678110.8200000003</v>
      </c>
      <c r="AR29" s="143">
        <f t="shared" si="9"/>
        <v>5684102.7800000003</v>
      </c>
      <c r="AS29" s="125">
        <f t="shared" si="4"/>
        <v>-5991.9599999999627</v>
      </c>
    </row>
    <row r="30" spans="1:45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2138</v>
      </c>
      <c r="F30">
        <v>495165.09</v>
      </c>
      <c r="G30">
        <v>18916.47</v>
      </c>
      <c r="H30">
        <v>330172.26</v>
      </c>
      <c r="K30">
        <v>69602.87</v>
      </c>
      <c r="L30">
        <v>1083786.72</v>
      </c>
      <c r="P30">
        <v>113447.01</v>
      </c>
      <c r="Q30">
        <v>11000</v>
      </c>
      <c r="R30">
        <v>982</v>
      </c>
      <c r="V30">
        <v>-533892.55000000005</v>
      </c>
      <c r="W30">
        <v>2306439.37</v>
      </c>
      <c r="X30">
        <v>1721899.13</v>
      </c>
      <c r="Y30">
        <v>213130</v>
      </c>
      <c r="Z30">
        <v>972.04</v>
      </c>
      <c r="AB30">
        <v>1812092.26</v>
      </c>
      <c r="AC30">
        <v>209740</v>
      </c>
      <c r="AD30">
        <v>2039555.26</v>
      </c>
      <c r="AE30">
        <v>21244</v>
      </c>
      <c r="AG30">
        <v>1667265.03</v>
      </c>
      <c r="AH30">
        <v>47101.56</v>
      </c>
      <c r="AL30">
        <v>83000</v>
      </c>
      <c r="AN30" s="123">
        <f t="shared" si="5"/>
        <v>844253.82000000007</v>
      </c>
      <c r="AO30" s="129">
        <f t="shared" si="6"/>
        <v>125429.01</v>
      </c>
      <c r="AP30" s="142">
        <f t="shared" si="7"/>
        <v>718824.81</v>
      </c>
      <c r="AQ30" s="143">
        <f t="shared" si="8"/>
        <v>3957833.4299999997</v>
      </c>
      <c r="AR30" s="143">
        <f t="shared" si="9"/>
        <v>3858165.85</v>
      </c>
      <c r="AS30" s="125">
        <f t="shared" si="4"/>
        <v>99667.579999999609</v>
      </c>
    </row>
    <row r="31" spans="1:45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2139</v>
      </c>
      <c r="F31">
        <v>1288823.6000000001</v>
      </c>
      <c r="G31">
        <v>11885.82</v>
      </c>
      <c r="H31">
        <v>192500.82</v>
      </c>
      <c r="K31">
        <v>212752.11</v>
      </c>
      <c r="L31">
        <v>428866.19</v>
      </c>
      <c r="P31">
        <v>149833.79999999999</v>
      </c>
      <c r="R31">
        <v>3797.77</v>
      </c>
      <c r="V31">
        <v>-441831</v>
      </c>
      <c r="W31">
        <v>1600056.47</v>
      </c>
      <c r="X31">
        <v>2546240.7599999998</v>
      </c>
      <c r="Y31">
        <v>270253</v>
      </c>
      <c r="Z31">
        <v>1687.38</v>
      </c>
      <c r="AB31">
        <v>1877762.81</v>
      </c>
      <c r="AC31">
        <v>124250</v>
      </c>
      <c r="AD31">
        <v>2220506.81</v>
      </c>
      <c r="AG31">
        <v>1609286.47</v>
      </c>
      <c r="AH31">
        <v>141661.32</v>
      </c>
      <c r="AL31">
        <v>25767.85</v>
      </c>
      <c r="AN31" s="123">
        <f t="shared" si="5"/>
        <v>1493210.2400000002</v>
      </c>
      <c r="AO31" s="129">
        <f t="shared" si="6"/>
        <v>153631.56999999998</v>
      </c>
      <c r="AP31" s="142">
        <f t="shared" si="7"/>
        <v>1339578.6700000002</v>
      </c>
      <c r="AQ31" s="143">
        <f t="shared" si="8"/>
        <v>4820193.9499999993</v>
      </c>
      <c r="AR31" s="143">
        <f t="shared" si="9"/>
        <v>3997222.45</v>
      </c>
      <c r="AS31" s="125">
        <f t="shared" si="4"/>
        <v>822971.49999999907</v>
      </c>
    </row>
    <row r="32" spans="1:45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2140</v>
      </c>
      <c r="F32">
        <v>1419905.29</v>
      </c>
      <c r="G32">
        <v>122042.75</v>
      </c>
      <c r="H32">
        <v>544665.81000000006</v>
      </c>
      <c r="K32">
        <v>3</v>
      </c>
      <c r="L32">
        <v>1380410.13</v>
      </c>
      <c r="O32">
        <v>12500</v>
      </c>
      <c r="P32">
        <v>95674.44</v>
      </c>
      <c r="R32">
        <v>48427.06</v>
      </c>
      <c r="V32">
        <v>748695.19</v>
      </c>
      <c r="W32">
        <v>2970314.75</v>
      </c>
      <c r="X32">
        <v>3351574.52</v>
      </c>
      <c r="Y32">
        <v>356220</v>
      </c>
      <c r="Z32">
        <v>3566.77</v>
      </c>
      <c r="AB32">
        <v>2699161.5</v>
      </c>
      <c r="AC32">
        <v>224540</v>
      </c>
      <c r="AD32">
        <v>3778232.23</v>
      </c>
      <c r="AF32">
        <v>26600</v>
      </c>
      <c r="AG32">
        <v>2792677.3</v>
      </c>
      <c r="AH32">
        <v>400877.72</v>
      </c>
      <c r="AL32">
        <v>45260</v>
      </c>
      <c r="AN32" s="123">
        <f t="shared" si="5"/>
        <v>2086613.85</v>
      </c>
      <c r="AO32" s="129">
        <f t="shared" si="6"/>
        <v>156601.5</v>
      </c>
      <c r="AP32" s="142">
        <f t="shared" si="7"/>
        <v>1930012.35</v>
      </c>
      <c r="AQ32" s="143">
        <f t="shared" si="8"/>
        <v>6635062.79</v>
      </c>
      <c r="AR32" s="143">
        <f t="shared" si="9"/>
        <v>7043647.2499999991</v>
      </c>
      <c r="AS32" s="125">
        <f t="shared" si="4"/>
        <v>-408584.45999999903</v>
      </c>
    </row>
    <row r="33" spans="1:45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2141</v>
      </c>
      <c r="F33">
        <v>1172391.04</v>
      </c>
      <c r="G33">
        <v>261176</v>
      </c>
      <c r="H33">
        <v>403025.44</v>
      </c>
      <c r="K33">
        <v>947350.55</v>
      </c>
      <c r="L33">
        <v>1598438.62</v>
      </c>
      <c r="P33">
        <v>95336.84</v>
      </c>
      <c r="R33">
        <v>0</v>
      </c>
      <c r="V33">
        <v>1486954.42</v>
      </c>
      <c r="W33">
        <v>3203233.17</v>
      </c>
      <c r="X33">
        <v>2610729.0099999998</v>
      </c>
      <c r="Y33">
        <v>322570</v>
      </c>
      <c r="Z33">
        <v>4569.91</v>
      </c>
      <c r="AB33">
        <v>2891540.36</v>
      </c>
      <c r="AC33">
        <v>268175</v>
      </c>
      <c r="AD33">
        <v>3839802.36</v>
      </c>
      <c r="AE33">
        <v>7800</v>
      </c>
      <c r="AG33">
        <v>2297541.84</v>
      </c>
      <c r="AH33">
        <v>355582.86</v>
      </c>
      <c r="AN33" s="123">
        <f t="shared" si="5"/>
        <v>1836592.48</v>
      </c>
      <c r="AO33" s="129">
        <f t="shared" si="6"/>
        <v>95336.84</v>
      </c>
      <c r="AP33" s="142">
        <f t="shared" si="7"/>
        <v>1741255.64</v>
      </c>
      <c r="AQ33" s="143">
        <f t="shared" si="8"/>
        <v>6097584.2799999993</v>
      </c>
      <c r="AR33" s="143">
        <f t="shared" si="9"/>
        <v>6500727.0599999996</v>
      </c>
      <c r="AS33" s="125">
        <f t="shared" si="4"/>
        <v>-403142.78000000026</v>
      </c>
    </row>
    <row r="34" spans="1:45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2142</v>
      </c>
      <c r="F34">
        <v>1312297.6100000001</v>
      </c>
      <c r="G34">
        <v>43008.2</v>
      </c>
      <c r="H34">
        <v>981036.23</v>
      </c>
      <c r="K34">
        <v>3</v>
      </c>
      <c r="L34">
        <v>275454.13</v>
      </c>
      <c r="P34">
        <v>164286.48000000001</v>
      </c>
      <c r="Q34">
        <v>15346</v>
      </c>
      <c r="R34">
        <v>0</v>
      </c>
      <c r="V34">
        <v>-1213014.92</v>
      </c>
      <c r="W34">
        <v>2001291.5</v>
      </c>
      <c r="X34">
        <v>2472544.0699999998</v>
      </c>
      <c r="Y34">
        <v>204625</v>
      </c>
      <c r="Z34">
        <v>1193.94</v>
      </c>
      <c r="AB34">
        <v>1536313.1</v>
      </c>
      <c r="AC34">
        <v>203899</v>
      </c>
      <c r="AD34">
        <v>1754237.1</v>
      </c>
      <c r="AE34">
        <v>7528</v>
      </c>
      <c r="AG34">
        <v>915056.82</v>
      </c>
      <c r="AH34">
        <v>71723.08</v>
      </c>
      <c r="AL34">
        <v>26140</v>
      </c>
      <c r="AN34" s="123">
        <f t="shared" si="5"/>
        <v>2336342.04</v>
      </c>
      <c r="AO34" s="129">
        <f t="shared" si="6"/>
        <v>179632.48</v>
      </c>
      <c r="AP34" s="142">
        <f t="shared" si="7"/>
        <v>2156709.56</v>
      </c>
      <c r="AQ34" s="143">
        <f t="shared" si="8"/>
        <v>4418575.1099999994</v>
      </c>
      <c r="AR34" s="143">
        <f t="shared" si="9"/>
        <v>2774685</v>
      </c>
      <c r="AS34" s="125">
        <f t="shared" si="4"/>
        <v>1643890.1099999994</v>
      </c>
    </row>
    <row r="35" spans="1:45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2143</v>
      </c>
      <c r="F35">
        <v>539330.77</v>
      </c>
      <c r="G35">
        <v>81317.490000000005</v>
      </c>
      <c r="H35">
        <v>464230.88</v>
      </c>
      <c r="K35">
        <v>797999.38</v>
      </c>
      <c r="L35">
        <v>731850.42</v>
      </c>
      <c r="P35">
        <v>130011.57</v>
      </c>
      <c r="R35">
        <v>0</v>
      </c>
      <c r="V35">
        <v>-40138.720000000001</v>
      </c>
      <c r="W35">
        <v>3800882.66</v>
      </c>
      <c r="X35">
        <v>1937515.18</v>
      </c>
      <c r="Y35">
        <v>277310</v>
      </c>
      <c r="Z35">
        <v>3468.24</v>
      </c>
      <c r="AB35">
        <v>2784498.88</v>
      </c>
      <c r="AC35">
        <v>205837.25</v>
      </c>
      <c r="AD35">
        <v>3102447.88</v>
      </c>
      <c r="AF35">
        <v>6466</v>
      </c>
      <c r="AG35">
        <v>2918908.74</v>
      </c>
      <c r="AH35">
        <v>387136.5</v>
      </c>
      <c r="AL35">
        <v>69697</v>
      </c>
      <c r="AN35" s="123">
        <f t="shared" si="5"/>
        <v>1084879.1400000001</v>
      </c>
      <c r="AO35" s="129">
        <f t="shared" si="6"/>
        <v>130011.57</v>
      </c>
      <c r="AP35" s="142">
        <f t="shared" si="7"/>
        <v>954867.57000000007</v>
      </c>
      <c r="AQ35" s="143">
        <f t="shared" si="8"/>
        <v>5208629.55</v>
      </c>
      <c r="AR35" s="143">
        <f t="shared" si="9"/>
        <v>6484656.1200000001</v>
      </c>
      <c r="AS35" s="125">
        <f t="shared" si="4"/>
        <v>-1276026.5700000003</v>
      </c>
    </row>
    <row r="36" spans="1:45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2144</v>
      </c>
      <c r="F36">
        <v>991065.74</v>
      </c>
      <c r="G36">
        <v>86914.1</v>
      </c>
      <c r="H36">
        <v>89323.99</v>
      </c>
      <c r="K36">
        <v>527140.42000000004</v>
      </c>
      <c r="L36">
        <v>600920.42000000004</v>
      </c>
      <c r="O36">
        <v>208040</v>
      </c>
      <c r="P36">
        <v>82302</v>
      </c>
      <c r="R36">
        <v>2672.68</v>
      </c>
      <c r="T36">
        <v>88000</v>
      </c>
      <c r="V36">
        <v>779921.01</v>
      </c>
      <c r="W36">
        <v>2024806.3999999999</v>
      </c>
      <c r="X36">
        <v>2006659.19</v>
      </c>
      <c r="Z36">
        <v>2175.0300000000002</v>
      </c>
      <c r="AB36">
        <v>1633049</v>
      </c>
      <c r="AC36">
        <v>31800</v>
      </c>
      <c r="AD36">
        <v>2500991</v>
      </c>
      <c r="AE36">
        <v>26690</v>
      </c>
      <c r="AF36">
        <v>2900</v>
      </c>
      <c r="AG36">
        <v>1684176.8</v>
      </c>
      <c r="AH36">
        <v>278944.19</v>
      </c>
      <c r="AL36">
        <v>70358.649999999994</v>
      </c>
      <c r="AN36" s="123">
        <f t="shared" si="5"/>
        <v>1167303.83</v>
      </c>
      <c r="AO36" s="129">
        <f t="shared" si="6"/>
        <v>293014.68</v>
      </c>
      <c r="AP36" s="142">
        <f t="shared" si="7"/>
        <v>874289.15000000014</v>
      </c>
      <c r="AQ36" s="143">
        <f t="shared" si="8"/>
        <v>3673683.2199999997</v>
      </c>
      <c r="AR36" s="143">
        <f t="shared" si="9"/>
        <v>4564060.6400000006</v>
      </c>
      <c r="AS36" s="125">
        <f t="shared" si="4"/>
        <v>-890377.42000000086</v>
      </c>
    </row>
    <row r="37" spans="1:45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2145</v>
      </c>
      <c r="F37">
        <v>1293131.6499999999</v>
      </c>
      <c r="G37">
        <v>20059.5</v>
      </c>
      <c r="H37">
        <v>98104.09</v>
      </c>
      <c r="K37">
        <v>77351.600000000006</v>
      </c>
      <c r="L37">
        <v>820369.16</v>
      </c>
      <c r="O37">
        <v>12150</v>
      </c>
      <c r="P37">
        <v>54168.46</v>
      </c>
      <c r="Q37">
        <v>51805</v>
      </c>
      <c r="R37">
        <v>2044.23</v>
      </c>
      <c r="V37">
        <v>244575.04</v>
      </c>
      <c r="W37">
        <v>2381908.6800000002</v>
      </c>
      <c r="X37">
        <v>2008331.4</v>
      </c>
      <c r="Y37">
        <v>48000</v>
      </c>
      <c r="Z37">
        <v>4300.28</v>
      </c>
      <c r="AB37">
        <v>1862007</v>
      </c>
      <c r="AC37">
        <v>302133.73</v>
      </c>
      <c r="AD37">
        <v>2545371</v>
      </c>
      <c r="AE37">
        <v>34366</v>
      </c>
      <c r="AG37">
        <v>1738097.41</v>
      </c>
      <c r="AH37">
        <v>262310.15000000002</v>
      </c>
      <c r="AL37">
        <v>82263.259999999995</v>
      </c>
      <c r="AN37" s="123">
        <f t="shared" si="5"/>
        <v>1411295.24</v>
      </c>
      <c r="AO37" s="129">
        <f t="shared" si="6"/>
        <v>120167.68999999999</v>
      </c>
      <c r="AP37" s="142">
        <f t="shared" si="7"/>
        <v>1291127.55</v>
      </c>
      <c r="AQ37" s="143">
        <f t="shared" si="8"/>
        <v>4224772.41</v>
      </c>
      <c r="AR37" s="143">
        <f t="shared" si="9"/>
        <v>4662407.82</v>
      </c>
      <c r="AS37" s="125">
        <f t="shared" si="4"/>
        <v>-437635.41000000015</v>
      </c>
    </row>
    <row r="38" spans="1:45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2146</v>
      </c>
      <c r="F38">
        <v>736269.79</v>
      </c>
      <c r="G38">
        <v>47500</v>
      </c>
      <c r="H38">
        <v>123199.36</v>
      </c>
      <c r="K38">
        <v>545784.29</v>
      </c>
      <c r="L38">
        <v>862854</v>
      </c>
      <c r="O38">
        <v>0</v>
      </c>
      <c r="P38">
        <v>63655.9</v>
      </c>
      <c r="R38">
        <v>3915.77</v>
      </c>
      <c r="V38">
        <v>-154640.93</v>
      </c>
      <c r="W38">
        <v>2692203.68</v>
      </c>
      <c r="X38">
        <v>2055393.54</v>
      </c>
      <c r="Y38">
        <v>411760</v>
      </c>
      <c r="Z38">
        <v>1962.86</v>
      </c>
      <c r="AB38">
        <v>3051447</v>
      </c>
      <c r="AC38">
        <v>260100</v>
      </c>
      <c r="AD38">
        <v>3800085</v>
      </c>
      <c r="AG38">
        <v>1728518.11</v>
      </c>
      <c r="AH38">
        <v>288879.77</v>
      </c>
      <c r="AL38">
        <v>252707.5</v>
      </c>
      <c r="AN38" s="123">
        <f t="shared" si="5"/>
        <v>906969.15</v>
      </c>
      <c r="AO38" s="129">
        <f t="shared" si="6"/>
        <v>67571.67</v>
      </c>
      <c r="AP38" s="142">
        <f t="shared" si="7"/>
        <v>839397.48</v>
      </c>
      <c r="AQ38" s="143">
        <f t="shared" si="8"/>
        <v>5780663.4000000004</v>
      </c>
      <c r="AR38" s="143">
        <f t="shared" si="9"/>
        <v>6070190.3800000008</v>
      </c>
      <c r="AS38" s="125">
        <f t="shared" si="4"/>
        <v>-289526.98000000045</v>
      </c>
    </row>
    <row r="39" spans="1:45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2147</v>
      </c>
      <c r="F39">
        <v>394725.37</v>
      </c>
      <c r="G39">
        <v>39579.300000000003</v>
      </c>
      <c r="H39">
        <v>138186.38</v>
      </c>
      <c r="K39">
        <v>74066.94</v>
      </c>
      <c r="L39">
        <v>424783.08</v>
      </c>
      <c r="O39">
        <v>6100</v>
      </c>
      <c r="P39">
        <v>53240.1</v>
      </c>
      <c r="R39">
        <v>3229.36</v>
      </c>
      <c r="T39">
        <v>271710</v>
      </c>
      <c r="V39">
        <v>1076111.3400000001</v>
      </c>
      <c r="W39">
        <v>288756.2</v>
      </c>
      <c r="X39">
        <v>1704238.68</v>
      </c>
      <c r="Z39">
        <v>1282.8</v>
      </c>
      <c r="AB39">
        <v>1057856.5</v>
      </c>
      <c r="AC39">
        <v>212904.15</v>
      </c>
      <c r="AD39">
        <v>1981167.5</v>
      </c>
      <c r="AE39">
        <v>4900</v>
      </c>
      <c r="AG39">
        <v>1389704.34</v>
      </c>
      <c r="AH39">
        <v>165221.12</v>
      </c>
      <c r="AL39">
        <v>63095.1</v>
      </c>
      <c r="AN39" s="123">
        <f t="shared" si="5"/>
        <v>572491.05000000005</v>
      </c>
      <c r="AO39" s="129">
        <f t="shared" si="6"/>
        <v>62569.46</v>
      </c>
      <c r="AP39" s="142">
        <f t="shared" si="7"/>
        <v>509921.59</v>
      </c>
      <c r="AQ39" s="143">
        <f t="shared" si="8"/>
        <v>2976282.13</v>
      </c>
      <c r="AR39" s="143">
        <f t="shared" si="9"/>
        <v>3604088.06</v>
      </c>
      <c r="AS39" s="125">
        <f t="shared" si="4"/>
        <v>-627805.93000000017</v>
      </c>
    </row>
    <row r="40" spans="1:45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2148</v>
      </c>
      <c r="F40">
        <v>3003105.7</v>
      </c>
      <c r="G40">
        <v>80000</v>
      </c>
      <c r="H40">
        <v>208478.44</v>
      </c>
      <c r="K40">
        <v>7188.43</v>
      </c>
      <c r="L40">
        <v>1049130.1499999999</v>
      </c>
      <c r="O40">
        <v>0</v>
      </c>
      <c r="P40">
        <v>84395.02</v>
      </c>
      <c r="R40">
        <v>5883.55</v>
      </c>
      <c r="T40">
        <v>29060</v>
      </c>
      <c r="V40">
        <v>281491.59000000003</v>
      </c>
      <c r="W40">
        <v>3281518.85</v>
      </c>
      <c r="X40">
        <v>3633177.82</v>
      </c>
      <c r="Z40">
        <v>7652.55</v>
      </c>
      <c r="AB40">
        <v>2474255</v>
      </c>
      <c r="AC40">
        <v>1243366.05</v>
      </c>
      <c r="AD40">
        <v>4033997.07</v>
      </c>
      <c r="AE40">
        <v>16540</v>
      </c>
      <c r="AG40">
        <v>1754433</v>
      </c>
      <c r="AH40">
        <v>153305.49</v>
      </c>
      <c r="AL40">
        <v>344849.65</v>
      </c>
      <c r="AM40">
        <v>389772.5</v>
      </c>
      <c r="AN40" s="123">
        <f t="shared" si="5"/>
        <v>3291584.14</v>
      </c>
      <c r="AO40" s="129">
        <f t="shared" si="6"/>
        <v>90278.57</v>
      </c>
      <c r="AP40" s="142">
        <f t="shared" si="7"/>
        <v>3201305.5700000003</v>
      </c>
      <c r="AQ40" s="143">
        <f t="shared" si="8"/>
        <v>7358451.419999999</v>
      </c>
      <c r="AR40" s="143">
        <f t="shared" si="9"/>
        <v>6692897.7100000009</v>
      </c>
      <c r="AS40" s="125">
        <f t="shared" si="4"/>
        <v>665553.7099999981</v>
      </c>
    </row>
    <row r="41" spans="1:45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2149</v>
      </c>
      <c r="F41">
        <v>1543684.46</v>
      </c>
      <c r="G41">
        <v>37283.1</v>
      </c>
      <c r="H41">
        <v>159525.39000000001</v>
      </c>
      <c r="K41">
        <v>468315.48</v>
      </c>
      <c r="L41">
        <v>329174.33</v>
      </c>
      <c r="O41">
        <v>6000</v>
      </c>
      <c r="P41">
        <v>65048</v>
      </c>
      <c r="R41">
        <v>1249.56</v>
      </c>
      <c r="T41">
        <v>1500</v>
      </c>
      <c r="V41">
        <v>-880837.48</v>
      </c>
      <c r="W41">
        <v>3750097.45</v>
      </c>
      <c r="X41">
        <v>2954915.18</v>
      </c>
      <c r="Z41">
        <v>3885.28</v>
      </c>
      <c r="AB41">
        <v>2732891</v>
      </c>
      <c r="AC41">
        <v>454649.49</v>
      </c>
      <c r="AD41">
        <v>3270851</v>
      </c>
      <c r="AE41">
        <v>9200</v>
      </c>
      <c r="AG41">
        <v>2269011.0299999998</v>
      </c>
      <c r="AH41">
        <v>302505.14</v>
      </c>
      <c r="AL41">
        <v>699848.55</v>
      </c>
      <c r="AN41" s="123">
        <f t="shared" si="5"/>
        <v>1740492.9500000002</v>
      </c>
      <c r="AO41" s="129">
        <f t="shared" si="6"/>
        <v>72297.56</v>
      </c>
      <c r="AP41" s="142">
        <f t="shared" si="7"/>
        <v>1668195.3900000001</v>
      </c>
      <c r="AQ41" s="143">
        <f t="shared" si="8"/>
        <v>6146340.9500000002</v>
      </c>
      <c r="AR41" s="143">
        <f t="shared" si="9"/>
        <v>6551415.7199999988</v>
      </c>
      <c r="AS41" s="125">
        <f t="shared" si="4"/>
        <v>-405074.76999999862</v>
      </c>
    </row>
    <row r="42" spans="1:45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2150</v>
      </c>
      <c r="F42">
        <v>803037.97</v>
      </c>
      <c r="G42">
        <v>24335.31</v>
      </c>
      <c r="H42">
        <v>77480.61</v>
      </c>
      <c r="K42">
        <v>585145.86</v>
      </c>
      <c r="L42">
        <v>419175.31</v>
      </c>
      <c r="O42">
        <v>6500</v>
      </c>
      <c r="P42">
        <v>52852</v>
      </c>
      <c r="R42">
        <v>4625.3500000000004</v>
      </c>
      <c r="T42">
        <v>346000.5</v>
      </c>
      <c r="V42">
        <v>-142524.92000000001</v>
      </c>
      <c r="W42">
        <v>1851653.95</v>
      </c>
      <c r="X42">
        <v>2260850.62</v>
      </c>
      <c r="Z42">
        <v>1545.4</v>
      </c>
      <c r="AB42">
        <v>1861464.5</v>
      </c>
      <c r="AC42">
        <v>206620.63</v>
      </c>
      <c r="AD42">
        <v>2499538.5</v>
      </c>
      <c r="AE42">
        <v>4160</v>
      </c>
      <c r="AF42">
        <v>14400</v>
      </c>
      <c r="AG42">
        <v>1645202.93</v>
      </c>
      <c r="AH42">
        <v>232052.77</v>
      </c>
      <c r="AL42">
        <v>145058.76999999999</v>
      </c>
      <c r="AN42" s="123">
        <f t="shared" si="5"/>
        <v>904853.89</v>
      </c>
      <c r="AO42" s="129">
        <f t="shared" si="6"/>
        <v>63977.35</v>
      </c>
      <c r="AP42" s="142">
        <f t="shared" si="7"/>
        <v>840876.54</v>
      </c>
      <c r="AQ42" s="143">
        <f t="shared" si="8"/>
        <v>4330481.1500000004</v>
      </c>
      <c r="AR42" s="143">
        <f t="shared" si="9"/>
        <v>4540412.9699999988</v>
      </c>
      <c r="AS42" s="125">
        <f t="shared" si="4"/>
        <v>-209931.81999999844</v>
      </c>
    </row>
    <row r="43" spans="1:45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2151</v>
      </c>
      <c r="F43">
        <v>754301.77</v>
      </c>
      <c r="G43">
        <v>16960.61</v>
      </c>
      <c r="H43">
        <v>57619.49</v>
      </c>
      <c r="K43">
        <v>19183.650000000001</v>
      </c>
      <c r="L43">
        <v>433876.37</v>
      </c>
      <c r="O43">
        <v>7200</v>
      </c>
      <c r="P43">
        <v>87945</v>
      </c>
      <c r="R43">
        <v>8831.89</v>
      </c>
      <c r="T43">
        <v>63600</v>
      </c>
      <c r="V43">
        <v>-837095.24</v>
      </c>
      <c r="W43">
        <v>1865771.67</v>
      </c>
      <c r="X43">
        <v>2477894.4900000002</v>
      </c>
      <c r="Z43">
        <v>2125.84</v>
      </c>
      <c r="AB43">
        <v>641688</v>
      </c>
      <c r="AC43">
        <v>384252.26</v>
      </c>
      <c r="AD43">
        <v>1693034</v>
      </c>
      <c r="AF43">
        <v>13680</v>
      </c>
      <c r="AG43">
        <v>1510839.11</v>
      </c>
      <c r="AH43">
        <v>134096.4</v>
      </c>
      <c r="AL43">
        <v>68622.509999999995</v>
      </c>
      <c r="AN43" s="123">
        <f t="shared" si="5"/>
        <v>828881.87</v>
      </c>
      <c r="AO43" s="129">
        <f t="shared" si="6"/>
        <v>103976.89</v>
      </c>
      <c r="AP43" s="142">
        <f t="shared" si="7"/>
        <v>724904.98</v>
      </c>
      <c r="AQ43" s="143">
        <f t="shared" si="8"/>
        <v>3505960.59</v>
      </c>
      <c r="AR43" s="143">
        <f t="shared" si="9"/>
        <v>3420272.02</v>
      </c>
      <c r="AS43" s="125">
        <f t="shared" si="4"/>
        <v>85688.569999999832</v>
      </c>
    </row>
    <row r="44" spans="1:45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2152</v>
      </c>
      <c r="F44">
        <v>802973.37</v>
      </c>
      <c r="G44">
        <v>17030</v>
      </c>
      <c r="H44">
        <v>52772.46</v>
      </c>
      <c r="K44">
        <v>477794.52</v>
      </c>
      <c r="L44">
        <v>419881.98</v>
      </c>
      <c r="O44">
        <v>5024.3</v>
      </c>
      <c r="P44">
        <v>22010</v>
      </c>
      <c r="R44">
        <v>4377.47</v>
      </c>
      <c r="V44">
        <v>391579.54</v>
      </c>
      <c r="W44">
        <v>1234901.48</v>
      </c>
      <c r="X44">
        <v>1596771.25</v>
      </c>
      <c r="Y44">
        <v>431875</v>
      </c>
      <c r="Z44">
        <v>1940.97</v>
      </c>
      <c r="AB44">
        <v>1106727.5</v>
      </c>
      <c r="AC44">
        <v>135914.22</v>
      </c>
      <c r="AD44">
        <v>1955849.5</v>
      </c>
      <c r="AE44">
        <v>660</v>
      </c>
      <c r="AG44">
        <v>975706.45</v>
      </c>
      <c r="AH44">
        <v>194311.9</v>
      </c>
      <c r="AL44">
        <v>34141.550000000003</v>
      </c>
      <c r="AN44" s="123">
        <f t="shared" si="5"/>
        <v>872775.83</v>
      </c>
      <c r="AO44" s="129">
        <f t="shared" si="6"/>
        <v>31411.77</v>
      </c>
      <c r="AP44" s="142">
        <f t="shared" si="7"/>
        <v>841364.05999999994</v>
      </c>
      <c r="AQ44" s="143">
        <f t="shared" si="8"/>
        <v>3273228.94</v>
      </c>
      <c r="AR44" s="143">
        <f t="shared" si="9"/>
        <v>3160669.4</v>
      </c>
      <c r="AS44" s="125">
        <f t="shared" si="4"/>
        <v>112559.54000000004</v>
      </c>
    </row>
    <row r="45" spans="1:45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2153</v>
      </c>
      <c r="F45">
        <v>735077.04</v>
      </c>
      <c r="G45">
        <v>4991.1000000000004</v>
      </c>
      <c r="H45">
        <v>61500.58</v>
      </c>
      <c r="K45">
        <v>482230.12</v>
      </c>
      <c r="L45">
        <v>553036.79</v>
      </c>
      <c r="O45">
        <v>2000</v>
      </c>
      <c r="P45">
        <v>54625</v>
      </c>
      <c r="R45">
        <v>0</v>
      </c>
      <c r="T45">
        <v>49000</v>
      </c>
      <c r="V45">
        <v>-173653.5</v>
      </c>
      <c r="W45">
        <v>2300894.7000000002</v>
      </c>
      <c r="X45">
        <v>2100921.5499999998</v>
      </c>
      <c r="Z45">
        <v>2266.88</v>
      </c>
      <c r="AB45">
        <v>1032881</v>
      </c>
      <c r="AC45">
        <v>280458.13</v>
      </c>
      <c r="AD45">
        <v>1631678</v>
      </c>
      <c r="AE45">
        <v>30780</v>
      </c>
      <c r="AG45">
        <v>1842740.68</v>
      </c>
      <c r="AH45">
        <v>235023.05</v>
      </c>
      <c r="AL45">
        <v>72336.399999999994</v>
      </c>
      <c r="AN45" s="123">
        <f t="shared" si="5"/>
        <v>801568.72</v>
      </c>
      <c r="AO45" s="129">
        <f t="shared" si="6"/>
        <v>56625</v>
      </c>
      <c r="AP45" s="142">
        <f t="shared" si="7"/>
        <v>744943.72</v>
      </c>
      <c r="AQ45" s="143">
        <f t="shared" si="8"/>
        <v>3416527.5599999996</v>
      </c>
      <c r="AR45" s="143">
        <f t="shared" si="9"/>
        <v>3812558.1299999994</v>
      </c>
      <c r="AS45" s="125">
        <f t="shared" si="4"/>
        <v>-396030.56999999983</v>
      </c>
    </row>
    <row r="46" spans="1:45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2154</v>
      </c>
      <c r="F46">
        <v>1091800.3500000001</v>
      </c>
      <c r="G46">
        <v>26860</v>
      </c>
      <c r="H46">
        <v>23783.52</v>
      </c>
      <c r="K46">
        <v>3610380.89</v>
      </c>
      <c r="L46">
        <v>477600.52</v>
      </c>
      <c r="O46">
        <v>3000</v>
      </c>
      <c r="P46">
        <v>46641.65</v>
      </c>
      <c r="R46">
        <v>3525.18</v>
      </c>
      <c r="T46">
        <v>31200</v>
      </c>
      <c r="V46">
        <v>1603029.17</v>
      </c>
      <c r="W46">
        <v>4006426</v>
      </c>
      <c r="X46">
        <v>2465027.75</v>
      </c>
      <c r="Y46">
        <v>154280</v>
      </c>
      <c r="Z46">
        <v>4985.55</v>
      </c>
      <c r="AB46">
        <v>832494.1</v>
      </c>
      <c r="AC46">
        <v>113900</v>
      </c>
      <c r="AD46">
        <v>1679054.85</v>
      </c>
      <c r="AE46">
        <v>18460</v>
      </c>
      <c r="AG46">
        <v>1892390.41</v>
      </c>
      <c r="AH46">
        <v>343780.14</v>
      </c>
      <c r="AK46">
        <v>86116.68</v>
      </c>
      <c r="AL46">
        <v>14282.04</v>
      </c>
      <c r="AN46" s="123">
        <f t="shared" si="5"/>
        <v>1142443.8700000001</v>
      </c>
      <c r="AO46" s="129">
        <f t="shared" si="6"/>
        <v>53166.83</v>
      </c>
      <c r="AP46" s="142">
        <f t="shared" si="7"/>
        <v>1089277.04</v>
      </c>
      <c r="AQ46" s="143">
        <f t="shared" si="8"/>
        <v>3570687.4</v>
      </c>
      <c r="AR46" s="143">
        <f t="shared" si="9"/>
        <v>4034084.12</v>
      </c>
      <c r="AS46" s="125">
        <f t="shared" si="4"/>
        <v>-463396.7200000002</v>
      </c>
    </row>
    <row r="47" spans="1:45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2155</v>
      </c>
      <c r="F47">
        <v>241551.5</v>
      </c>
      <c r="G47">
        <v>281509.24</v>
      </c>
      <c r="H47">
        <v>150208.9</v>
      </c>
      <c r="K47">
        <v>4</v>
      </c>
      <c r="L47">
        <v>346311.88</v>
      </c>
      <c r="O47">
        <v>2000</v>
      </c>
      <c r="P47">
        <v>69509.25</v>
      </c>
      <c r="R47">
        <v>0</v>
      </c>
      <c r="V47">
        <v>-1403995.31</v>
      </c>
      <c r="W47">
        <v>1895478.66</v>
      </c>
      <c r="X47">
        <v>1123049.26</v>
      </c>
      <c r="Y47">
        <v>244100</v>
      </c>
      <c r="Z47">
        <v>448.44</v>
      </c>
      <c r="AB47">
        <v>1744787.45</v>
      </c>
      <c r="AC47">
        <v>244005</v>
      </c>
      <c r="AD47">
        <v>2193223.37</v>
      </c>
      <c r="AE47">
        <v>6580</v>
      </c>
      <c r="AF47">
        <v>4802</v>
      </c>
      <c r="AG47">
        <v>647446.1</v>
      </c>
      <c r="AH47">
        <v>40287.760000000002</v>
      </c>
      <c r="AL47">
        <v>7458</v>
      </c>
      <c r="AN47" s="123">
        <f t="shared" si="5"/>
        <v>673269.64</v>
      </c>
      <c r="AO47" s="129">
        <f t="shared" si="6"/>
        <v>71509.25</v>
      </c>
      <c r="AP47" s="142">
        <f t="shared" si="7"/>
        <v>601760.39</v>
      </c>
      <c r="AQ47" s="143">
        <f t="shared" si="8"/>
        <v>3356390.15</v>
      </c>
      <c r="AR47" s="143">
        <f t="shared" si="9"/>
        <v>2899797.23</v>
      </c>
      <c r="AS47" s="125">
        <f t="shared" si="4"/>
        <v>456592.91999999993</v>
      </c>
    </row>
    <row r="48" spans="1:45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2156</v>
      </c>
      <c r="F48">
        <v>207166.95</v>
      </c>
      <c r="G48">
        <v>64179.65</v>
      </c>
      <c r="H48">
        <v>35068.74</v>
      </c>
      <c r="K48">
        <v>465732.6</v>
      </c>
      <c r="L48">
        <v>199351.22</v>
      </c>
      <c r="O48">
        <v>4000</v>
      </c>
      <c r="P48">
        <v>44208</v>
      </c>
      <c r="R48">
        <v>1534</v>
      </c>
      <c r="V48">
        <v>-1804199.83</v>
      </c>
      <c r="W48">
        <v>2506199.65</v>
      </c>
      <c r="X48">
        <v>1796263.25</v>
      </c>
      <c r="Y48">
        <v>72700</v>
      </c>
      <c r="Z48">
        <v>1804.72</v>
      </c>
      <c r="AB48">
        <v>2587208.48</v>
      </c>
      <c r="AC48">
        <v>133800</v>
      </c>
      <c r="AD48">
        <v>2778434.48</v>
      </c>
      <c r="AE48">
        <v>3952</v>
      </c>
      <c r="AG48">
        <v>1216019.5900000001</v>
      </c>
      <c r="AH48">
        <v>68303.62</v>
      </c>
      <c r="AI48">
        <v>6000</v>
      </c>
      <c r="AL48">
        <v>299309.42</v>
      </c>
      <c r="AN48" s="123">
        <f t="shared" si="5"/>
        <v>306415.34000000003</v>
      </c>
      <c r="AO48" s="129">
        <f t="shared" si="6"/>
        <v>49742</v>
      </c>
      <c r="AP48" s="142">
        <f t="shared" si="7"/>
        <v>256673.34000000003</v>
      </c>
      <c r="AQ48" s="143">
        <f t="shared" si="8"/>
        <v>4591776.45</v>
      </c>
      <c r="AR48" s="143">
        <f t="shared" si="9"/>
        <v>4372019.1100000003</v>
      </c>
      <c r="AS48" s="125">
        <f t="shared" si="4"/>
        <v>219757.33999999985</v>
      </c>
    </row>
    <row r="49" spans="1:45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2157</v>
      </c>
      <c r="F49">
        <v>159773.94</v>
      </c>
      <c r="G49">
        <v>149980.26</v>
      </c>
      <c r="H49">
        <v>89123</v>
      </c>
      <c r="I49"/>
      <c r="J49"/>
      <c r="K49">
        <v>3</v>
      </c>
      <c r="L49">
        <v>121647.84</v>
      </c>
      <c r="M49"/>
      <c r="N49"/>
      <c r="O49">
        <v>0</v>
      </c>
      <c r="P49">
        <v>33792.5</v>
      </c>
      <c r="Q49"/>
      <c r="R49">
        <v>2097</v>
      </c>
      <c r="S49"/>
      <c r="T49"/>
      <c r="U49"/>
      <c r="V49">
        <v>-1768417.6</v>
      </c>
      <c r="W49">
        <v>1985151.03</v>
      </c>
      <c r="X49">
        <v>1544064.51</v>
      </c>
      <c r="Y49">
        <v>72700</v>
      </c>
      <c r="Z49">
        <v>571.77</v>
      </c>
      <c r="AA49"/>
      <c r="AB49">
        <v>1206993.1499999999</v>
      </c>
      <c r="AC49">
        <v>58405</v>
      </c>
      <c r="AD49">
        <v>1640379.15</v>
      </c>
      <c r="AE49"/>
      <c r="AF49">
        <v>23862</v>
      </c>
      <c r="AG49">
        <v>862892.31</v>
      </c>
      <c r="AH49">
        <v>45033.88</v>
      </c>
      <c r="AI49">
        <v>3900</v>
      </c>
      <c r="AJ49"/>
      <c r="AK49"/>
      <c r="AL49">
        <v>38761.980000000003</v>
      </c>
      <c r="AM49"/>
      <c r="AN49" s="123">
        <f t="shared" si="5"/>
        <v>398877.2</v>
      </c>
      <c r="AO49" s="129">
        <f t="shared" si="6"/>
        <v>35889.5</v>
      </c>
      <c r="AP49" s="142">
        <f t="shared" si="7"/>
        <v>362987.7</v>
      </c>
      <c r="AQ49" s="143">
        <f t="shared" si="8"/>
        <v>2882734.4299999997</v>
      </c>
      <c r="AR49" s="143">
        <f t="shared" si="9"/>
        <v>2614829.3199999998</v>
      </c>
      <c r="AS49" s="125">
        <f t="shared" si="4"/>
        <v>267905.10999999987</v>
      </c>
    </row>
    <row r="50" spans="1:45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2158</v>
      </c>
      <c r="F50">
        <v>31510.79</v>
      </c>
      <c r="G50">
        <v>33937.06</v>
      </c>
      <c r="H50">
        <v>111276.62</v>
      </c>
      <c r="I50"/>
      <c r="J50"/>
      <c r="K50">
        <v>522425.59999999998</v>
      </c>
      <c r="L50">
        <v>39296.410000000003</v>
      </c>
      <c r="M50"/>
      <c r="N50"/>
      <c r="O50">
        <v>0</v>
      </c>
      <c r="P50">
        <v>27392</v>
      </c>
      <c r="Q50"/>
      <c r="R50">
        <v>0</v>
      </c>
      <c r="S50"/>
      <c r="T50">
        <v>250</v>
      </c>
      <c r="U50"/>
      <c r="V50">
        <v>-998495.56</v>
      </c>
      <c r="W50">
        <v>1821817.03</v>
      </c>
      <c r="X50">
        <v>1002986.04</v>
      </c>
      <c r="Y50">
        <v>170000</v>
      </c>
      <c r="Z50">
        <v>494.05</v>
      </c>
      <c r="AA50"/>
      <c r="AB50">
        <v>2018327.5</v>
      </c>
      <c r="AC50">
        <v>244150</v>
      </c>
      <c r="AD50">
        <v>2589526.5299999998</v>
      </c>
      <c r="AE50">
        <v>60000</v>
      </c>
      <c r="AF50"/>
      <c r="AG50">
        <v>790356.08</v>
      </c>
      <c r="AH50">
        <v>92321.97</v>
      </c>
      <c r="AI50"/>
      <c r="AJ50"/>
      <c r="AK50"/>
      <c r="AL50">
        <v>16270</v>
      </c>
      <c r="AM50"/>
      <c r="AN50" s="123">
        <f t="shared" si="5"/>
        <v>176724.47</v>
      </c>
      <c r="AO50" s="129">
        <f t="shared" si="6"/>
        <v>27392</v>
      </c>
      <c r="AP50" s="142">
        <f t="shared" si="7"/>
        <v>149332.47</v>
      </c>
      <c r="AQ50" s="143">
        <f t="shared" si="8"/>
        <v>3435957.59</v>
      </c>
      <c r="AR50" s="143">
        <f t="shared" si="9"/>
        <v>3548474.58</v>
      </c>
      <c r="AS50" s="125">
        <f t="shared" si="4"/>
        <v>-112516.99000000022</v>
      </c>
    </row>
    <row r="51" spans="1:45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2159</v>
      </c>
      <c r="F51">
        <v>152972.43</v>
      </c>
      <c r="G51">
        <v>242059.14</v>
      </c>
      <c r="H51">
        <v>442568.65</v>
      </c>
      <c r="I51"/>
      <c r="J51"/>
      <c r="K51">
        <v>407592.15</v>
      </c>
      <c r="L51">
        <v>653281.68999999994</v>
      </c>
      <c r="M51"/>
      <c r="N51"/>
      <c r="O51">
        <v>3600</v>
      </c>
      <c r="P51">
        <v>65519.38</v>
      </c>
      <c r="Q51"/>
      <c r="R51">
        <v>3884</v>
      </c>
      <c r="S51"/>
      <c r="T51">
        <v>118506</v>
      </c>
      <c r="U51"/>
      <c r="V51">
        <v>603531.57999999996</v>
      </c>
      <c r="W51">
        <v>1260400.73</v>
      </c>
      <c r="X51">
        <v>1592231.48</v>
      </c>
      <c r="Y51"/>
      <c r="Z51">
        <v>5</v>
      </c>
      <c r="AA51"/>
      <c r="AB51">
        <v>3044929</v>
      </c>
      <c r="AC51">
        <v>254100</v>
      </c>
      <c r="AD51">
        <v>3526384</v>
      </c>
      <c r="AE51">
        <v>48450</v>
      </c>
      <c r="AF51"/>
      <c r="AG51">
        <v>1405789.45</v>
      </c>
      <c r="AH51">
        <v>60459.66</v>
      </c>
      <c r="AI51"/>
      <c r="AJ51"/>
      <c r="AK51"/>
      <c r="AL51">
        <v>7150</v>
      </c>
      <c r="AM51"/>
      <c r="AN51" s="123">
        <f t="shared" si="5"/>
        <v>837600.22</v>
      </c>
      <c r="AO51" s="129">
        <f t="shared" si="6"/>
        <v>73003.38</v>
      </c>
      <c r="AP51" s="142">
        <f t="shared" si="7"/>
        <v>764596.84</v>
      </c>
      <c r="AQ51" s="143">
        <f t="shared" si="8"/>
        <v>4891265.4800000004</v>
      </c>
      <c r="AR51" s="143">
        <f t="shared" si="9"/>
        <v>5048233.1100000003</v>
      </c>
      <c r="AS51" s="125">
        <f t="shared" si="4"/>
        <v>-156967.62999999989</v>
      </c>
    </row>
    <row r="52" spans="1:45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2160</v>
      </c>
      <c r="F52">
        <v>149943.74</v>
      </c>
      <c r="G52">
        <v>361947.5</v>
      </c>
      <c r="H52">
        <v>123726.25</v>
      </c>
      <c r="K52">
        <v>3</v>
      </c>
      <c r="L52">
        <v>259560.71</v>
      </c>
      <c r="O52">
        <v>0</v>
      </c>
      <c r="P52">
        <v>34450.75</v>
      </c>
      <c r="R52">
        <v>0</v>
      </c>
      <c r="V52">
        <v>-1505662.35</v>
      </c>
      <c r="W52">
        <v>2172217.19</v>
      </c>
      <c r="X52">
        <v>1457514.34</v>
      </c>
      <c r="Y52">
        <v>301479.5</v>
      </c>
      <c r="Z52">
        <v>642.12</v>
      </c>
      <c r="AB52">
        <v>1460008.5</v>
      </c>
      <c r="AC52">
        <v>79810</v>
      </c>
      <c r="AD52">
        <v>2092566.65</v>
      </c>
      <c r="AE52">
        <v>6600</v>
      </c>
      <c r="AG52">
        <v>948107.78</v>
      </c>
      <c r="AH52">
        <v>37784.42</v>
      </c>
      <c r="AL52">
        <v>20220</v>
      </c>
      <c r="AN52" s="123">
        <f t="shared" si="5"/>
        <v>635617.49</v>
      </c>
      <c r="AO52" s="129">
        <f t="shared" si="6"/>
        <v>34450.75</v>
      </c>
      <c r="AP52" s="142">
        <f t="shared" si="7"/>
        <v>601166.74</v>
      </c>
      <c r="AQ52" s="143">
        <f t="shared" si="8"/>
        <v>3299454.46</v>
      </c>
      <c r="AR52" s="143">
        <f t="shared" si="9"/>
        <v>3105278.8499999996</v>
      </c>
      <c r="AS52" s="125">
        <f t="shared" si="4"/>
        <v>194175.61000000034</v>
      </c>
    </row>
    <row r="53" spans="1:45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2161</v>
      </c>
      <c r="F53">
        <v>207315.7</v>
      </c>
      <c r="G53">
        <v>110465.16</v>
      </c>
      <c r="H53">
        <v>51285.57</v>
      </c>
      <c r="K53">
        <v>881819.68</v>
      </c>
      <c r="L53">
        <v>420470.38</v>
      </c>
      <c r="P53">
        <v>36244.300000000003</v>
      </c>
      <c r="V53">
        <v>-272415.71999999997</v>
      </c>
      <c r="W53">
        <v>1936400.69</v>
      </c>
      <c r="X53">
        <v>1305224.43</v>
      </c>
      <c r="Y53">
        <v>336000</v>
      </c>
      <c r="AB53">
        <v>1924370</v>
      </c>
      <c r="AD53">
        <v>2261225</v>
      </c>
      <c r="AE53">
        <v>48432</v>
      </c>
      <c r="AF53">
        <v>9440</v>
      </c>
      <c r="AG53">
        <v>1137513.1499999999</v>
      </c>
      <c r="AH53">
        <v>137857.06</v>
      </c>
      <c r="AN53" s="123">
        <f t="shared" si="5"/>
        <v>369066.43</v>
      </c>
      <c r="AO53" s="129">
        <f t="shared" si="6"/>
        <v>36244.300000000003</v>
      </c>
      <c r="AP53" s="142">
        <f t="shared" si="7"/>
        <v>332822.13</v>
      </c>
      <c r="AQ53" s="143">
        <f t="shared" si="8"/>
        <v>3565594.4299999997</v>
      </c>
      <c r="AR53" s="143">
        <f t="shared" si="9"/>
        <v>3594467.21</v>
      </c>
      <c r="AS53" s="125">
        <f t="shared" si="4"/>
        <v>-28872.780000000261</v>
      </c>
    </row>
    <row r="54" spans="1:45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2162</v>
      </c>
      <c r="F54">
        <v>961228.86</v>
      </c>
      <c r="G54">
        <v>57480</v>
      </c>
      <c r="H54">
        <v>430639.04</v>
      </c>
      <c r="I54"/>
      <c r="J54"/>
      <c r="K54">
        <v>7820.29</v>
      </c>
      <c r="L54">
        <v>305313.05</v>
      </c>
      <c r="M54"/>
      <c r="N54"/>
      <c r="O54"/>
      <c r="P54">
        <v>40535.5</v>
      </c>
      <c r="Q54"/>
      <c r="R54">
        <v>0</v>
      </c>
      <c r="S54"/>
      <c r="T54"/>
      <c r="U54">
        <v>560218.99</v>
      </c>
      <c r="V54">
        <v>-530748.12</v>
      </c>
      <c r="W54">
        <v>1262941.0900000001</v>
      </c>
      <c r="X54">
        <v>1943771.24</v>
      </c>
      <c r="Y54">
        <v>617500</v>
      </c>
      <c r="Z54">
        <v>11.37</v>
      </c>
      <c r="AA54"/>
      <c r="AB54">
        <v>3285300.92</v>
      </c>
      <c r="AC54">
        <v>145000</v>
      </c>
      <c r="AD54">
        <v>3760180.5</v>
      </c>
      <c r="AE54">
        <v>34560</v>
      </c>
      <c r="AF54">
        <v>38022</v>
      </c>
      <c r="AG54">
        <v>1636969.39</v>
      </c>
      <c r="AH54">
        <v>78817.86</v>
      </c>
      <c r="AI54">
        <v>13500</v>
      </c>
      <c r="AJ54"/>
      <c r="AK54"/>
      <c r="AL54"/>
      <c r="AM54"/>
      <c r="AN54" s="123">
        <f t="shared" si="5"/>
        <v>1449347.9</v>
      </c>
      <c r="AO54" s="129">
        <f t="shared" si="6"/>
        <v>40535.5</v>
      </c>
      <c r="AP54" s="142">
        <f t="shared" si="7"/>
        <v>1408812.4</v>
      </c>
      <c r="AQ54" s="143">
        <f t="shared" si="8"/>
        <v>5991583.5300000003</v>
      </c>
      <c r="AR54" s="143">
        <f t="shared" si="9"/>
        <v>5562049.75</v>
      </c>
      <c r="AS54" s="125">
        <f t="shared" si="4"/>
        <v>429533.78000000026</v>
      </c>
    </row>
    <row r="55" spans="1:45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2163</v>
      </c>
      <c r="F55">
        <v>585387.99</v>
      </c>
      <c r="G55">
        <v>60370.95</v>
      </c>
      <c r="H55">
        <v>47270.17</v>
      </c>
      <c r="K55">
        <v>217342.74</v>
      </c>
      <c r="L55">
        <v>633656.86</v>
      </c>
      <c r="O55">
        <v>0</v>
      </c>
      <c r="P55">
        <v>71570</v>
      </c>
      <c r="R55">
        <v>0</v>
      </c>
      <c r="V55">
        <v>-519194.62</v>
      </c>
      <c r="W55">
        <v>2033596.36</v>
      </c>
      <c r="X55">
        <v>1663698.05</v>
      </c>
      <c r="Y55">
        <v>165333</v>
      </c>
      <c r="Z55">
        <v>1882.22</v>
      </c>
      <c r="AC55">
        <v>5227756.4000000004</v>
      </c>
      <c r="AD55">
        <v>5582750.4000000004</v>
      </c>
      <c r="AE55">
        <v>13760</v>
      </c>
      <c r="AF55">
        <v>4952</v>
      </c>
      <c r="AG55">
        <v>1385190.58</v>
      </c>
      <c r="AH55">
        <v>87544.72</v>
      </c>
      <c r="AI55">
        <v>6500</v>
      </c>
      <c r="AL55">
        <v>19915</v>
      </c>
      <c r="AN55" s="123">
        <f t="shared" si="5"/>
        <v>693029.11</v>
      </c>
      <c r="AO55" s="129">
        <f t="shared" si="6"/>
        <v>71570</v>
      </c>
      <c r="AP55" s="142">
        <f t="shared" si="7"/>
        <v>621459.11</v>
      </c>
      <c r="AQ55" s="143">
        <f t="shared" si="8"/>
        <v>7058669.6699999999</v>
      </c>
      <c r="AR55" s="143">
        <f t="shared" si="9"/>
        <v>7100612.7000000002</v>
      </c>
      <c r="AS55" s="125">
        <f t="shared" si="4"/>
        <v>-41943.030000000261</v>
      </c>
    </row>
    <row r="56" spans="1:45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2164</v>
      </c>
      <c r="F56">
        <v>347596.61</v>
      </c>
      <c r="G56">
        <v>243636.94</v>
      </c>
      <c r="H56">
        <v>153521.29999999999</v>
      </c>
      <c r="I56"/>
      <c r="J56"/>
      <c r="K56">
        <v>4317.6899999999996</v>
      </c>
      <c r="L56">
        <v>256238.62</v>
      </c>
      <c r="M56"/>
      <c r="N56"/>
      <c r="O56"/>
      <c r="P56">
        <v>61273.75</v>
      </c>
      <c r="Q56"/>
      <c r="R56">
        <v>0</v>
      </c>
      <c r="S56"/>
      <c r="T56">
        <v>12255</v>
      </c>
      <c r="U56"/>
      <c r="V56">
        <v>-1599100.29</v>
      </c>
      <c r="W56">
        <v>2378594.3199999998</v>
      </c>
      <c r="X56">
        <v>1603877.6</v>
      </c>
      <c r="Y56">
        <v>433200</v>
      </c>
      <c r="Z56">
        <v>1275.76</v>
      </c>
      <c r="AA56"/>
      <c r="AB56">
        <v>1732703</v>
      </c>
      <c r="AC56">
        <v>490528.95</v>
      </c>
      <c r="AD56">
        <v>2297621</v>
      </c>
      <c r="AE56">
        <v>16600</v>
      </c>
      <c r="AF56">
        <v>3425</v>
      </c>
      <c r="AG56">
        <v>1626111.86</v>
      </c>
      <c r="AH56">
        <v>130189.07</v>
      </c>
      <c r="AI56"/>
      <c r="AJ56"/>
      <c r="AK56"/>
      <c r="AL56">
        <v>35350</v>
      </c>
      <c r="AM56"/>
      <c r="AN56" s="123">
        <f t="shared" si="5"/>
        <v>744754.85000000009</v>
      </c>
      <c r="AO56" s="129">
        <f t="shared" si="6"/>
        <v>61273.75</v>
      </c>
      <c r="AP56" s="142">
        <f t="shared" si="7"/>
        <v>683481.10000000009</v>
      </c>
      <c r="AQ56" s="143">
        <f t="shared" si="8"/>
        <v>4261585.3100000005</v>
      </c>
      <c r="AR56" s="143">
        <f t="shared" si="9"/>
        <v>4109296.93</v>
      </c>
      <c r="AS56" s="125">
        <f t="shared" si="4"/>
        <v>152288.38000000035</v>
      </c>
    </row>
    <row r="57" spans="1:45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2165</v>
      </c>
      <c r="F57">
        <v>277844.09000000003</v>
      </c>
      <c r="G57">
        <v>85850.71</v>
      </c>
      <c r="H57">
        <v>171408.8</v>
      </c>
      <c r="I57"/>
      <c r="J57"/>
      <c r="K57">
        <v>-1590115.96</v>
      </c>
      <c r="L57">
        <v>-237369.12</v>
      </c>
      <c r="M57"/>
      <c r="N57"/>
      <c r="O57">
        <v>0</v>
      </c>
      <c r="P57">
        <v>36387.01</v>
      </c>
      <c r="Q57">
        <v>4710</v>
      </c>
      <c r="R57">
        <v>0</v>
      </c>
      <c r="S57"/>
      <c r="T57"/>
      <c r="U57"/>
      <c r="V57">
        <v>-2161683.5699999998</v>
      </c>
      <c r="W57">
        <v>872078.22</v>
      </c>
      <c r="X57">
        <v>1372749.3</v>
      </c>
      <c r="Y57">
        <v>377282</v>
      </c>
      <c r="Z57">
        <v>712.9</v>
      </c>
      <c r="AA57"/>
      <c r="AB57">
        <v>1675139</v>
      </c>
      <c r="AC57">
        <v>143700</v>
      </c>
      <c r="AD57">
        <v>1999324</v>
      </c>
      <c r="AE57">
        <v>84580</v>
      </c>
      <c r="AF57"/>
      <c r="AG57">
        <v>1088783.8700000001</v>
      </c>
      <c r="AH57">
        <v>118834</v>
      </c>
      <c r="AI57"/>
      <c r="AJ57">
        <v>316734.46999999997</v>
      </c>
      <c r="AK57"/>
      <c r="AL57">
        <v>5200</v>
      </c>
      <c r="AM57"/>
      <c r="AN57" s="123">
        <f t="shared" si="5"/>
        <v>535103.60000000009</v>
      </c>
      <c r="AO57" s="129">
        <f t="shared" si="6"/>
        <v>41097.01</v>
      </c>
      <c r="AP57" s="142">
        <f t="shared" si="7"/>
        <v>494006.59000000008</v>
      </c>
      <c r="AQ57" s="143">
        <f t="shared" si="8"/>
        <v>3569583.2</v>
      </c>
      <c r="AR57" s="143">
        <f t="shared" si="9"/>
        <v>3613456.34</v>
      </c>
      <c r="AS57" s="125">
        <f t="shared" si="4"/>
        <v>-43873.139999999665</v>
      </c>
    </row>
    <row r="58" spans="1:45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2166</v>
      </c>
      <c r="F58">
        <v>3196885.01</v>
      </c>
      <c r="G58">
        <v>620156.5</v>
      </c>
      <c r="H58">
        <v>81715.600000000006</v>
      </c>
      <c r="K58">
        <v>122530.16</v>
      </c>
      <c r="L58">
        <v>904691.23</v>
      </c>
      <c r="O58">
        <v>4000.2</v>
      </c>
      <c r="P58">
        <v>229051.21</v>
      </c>
      <c r="R58">
        <v>4626.57</v>
      </c>
      <c r="T58">
        <v>7800</v>
      </c>
      <c r="V58">
        <v>3556454.88</v>
      </c>
      <c r="W58">
        <v>2222830.41</v>
      </c>
      <c r="X58">
        <v>1981790.97</v>
      </c>
      <c r="Y58">
        <v>285355</v>
      </c>
      <c r="Z58">
        <v>8339.3799999999992</v>
      </c>
      <c r="AB58">
        <v>915838</v>
      </c>
      <c r="AC58">
        <v>57400</v>
      </c>
      <c r="AD58">
        <v>2003593</v>
      </c>
      <c r="AE58">
        <v>29112</v>
      </c>
      <c r="AG58">
        <v>1945603.6</v>
      </c>
      <c r="AH58">
        <v>343611.52</v>
      </c>
      <c r="AL58">
        <v>25588</v>
      </c>
      <c r="AN58" s="123">
        <f t="shared" si="5"/>
        <v>3898757.11</v>
      </c>
      <c r="AO58" s="129">
        <f t="shared" si="6"/>
        <v>237677.98</v>
      </c>
      <c r="AP58" s="142">
        <f t="shared" si="7"/>
        <v>3661079.13</v>
      </c>
      <c r="AQ58" s="143">
        <f t="shared" si="8"/>
        <v>3248723.3499999996</v>
      </c>
      <c r="AR58" s="143">
        <f t="shared" si="9"/>
        <v>4347508.12</v>
      </c>
      <c r="AS58" s="125">
        <f t="shared" si="4"/>
        <v>-1098784.7700000005</v>
      </c>
    </row>
    <row r="59" spans="1:45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2167</v>
      </c>
      <c r="F59">
        <v>3676803.41</v>
      </c>
      <c r="G59">
        <v>946157.54</v>
      </c>
      <c r="H59">
        <v>111264.65</v>
      </c>
      <c r="K59">
        <v>2049603.48</v>
      </c>
      <c r="L59">
        <v>3479046.12</v>
      </c>
      <c r="O59">
        <v>69510</v>
      </c>
      <c r="P59">
        <v>93328.45</v>
      </c>
      <c r="R59">
        <v>3887.45</v>
      </c>
      <c r="V59">
        <v>4465257.34</v>
      </c>
      <c r="W59">
        <v>7696912.6699999999</v>
      </c>
      <c r="X59">
        <v>2997481.86</v>
      </c>
      <c r="Y59">
        <v>1167496</v>
      </c>
      <c r="Z59">
        <v>15456.65</v>
      </c>
      <c r="AB59">
        <v>4209831</v>
      </c>
      <c r="AC59">
        <v>215700</v>
      </c>
      <c r="AD59">
        <v>4795032</v>
      </c>
      <c r="AE59">
        <v>13932.99</v>
      </c>
      <c r="AG59">
        <v>5663232.6600000001</v>
      </c>
      <c r="AH59">
        <v>169200.57</v>
      </c>
      <c r="AL59">
        <v>30588</v>
      </c>
      <c r="AN59" s="123">
        <f t="shared" si="5"/>
        <v>4734225.6000000006</v>
      </c>
      <c r="AO59" s="129">
        <f t="shared" si="6"/>
        <v>166725.90000000002</v>
      </c>
      <c r="AP59" s="142">
        <f t="shared" si="7"/>
        <v>4567499.7</v>
      </c>
      <c r="AQ59" s="143">
        <f t="shared" si="8"/>
        <v>8605965.5099999998</v>
      </c>
      <c r="AR59" s="143">
        <f t="shared" si="9"/>
        <v>10671986.220000001</v>
      </c>
      <c r="AS59" s="125">
        <f t="shared" si="4"/>
        <v>-2066020.7100000009</v>
      </c>
    </row>
    <row r="60" spans="1:45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2168</v>
      </c>
      <c r="F60">
        <v>2568250.0099999998</v>
      </c>
      <c r="G60">
        <v>707471.01</v>
      </c>
      <c r="H60">
        <v>383858.63</v>
      </c>
      <c r="K60">
        <v>247060.98</v>
      </c>
      <c r="L60">
        <v>798060.21</v>
      </c>
      <c r="O60">
        <v>1690</v>
      </c>
      <c r="P60">
        <v>413092.45</v>
      </c>
      <c r="R60">
        <v>3853.79</v>
      </c>
      <c r="V60">
        <v>1980177.61</v>
      </c>
      <c r="W60">
        <v>2082375.6799999999</v>
      </c>
      <c r="X60">
        <v>2050407.53</v>
      </c>
      <c r="Y60">
        <v>394210</v>
      </c>
      <c r="Z60">
        <v>5742.77</v>
      </c>
      <c r="AB60">
        <v>721726.5</v>
      </c>
      <c r="AD60">
        <v>1189616.52</v>
      </c>
      <c r="AE60">
        <v>7320</v>
      </c>
      <c r="AG60">
        <v>1575943.21</v>
      </c>
      <c r="AH60">
        <v>79607.759999999995</v>
      </c>
      <c r="AL60">
        <v>96088</v>
      </c>
      <c r="AN60" s="123">
        <f t="shared" si="5"/>
        <v>3659579.6499999994</v>
      </c>
      <c r="AO60" s="129">
        <f t="shared" si="6"/>
        <v>418636.24</v>
      </c>
      <c r="AP60" s="142">
        <f t="shared" si="7"/>
        <v>3240943.4099999992</v>
      </c>
      <c r="AQ60" s="143">
        <f t="shared" si="8"/>
        <v>3172086.8000000003</v>
      </c>
      <c r="AR60" s="143">
        <f t="shared" si="9"/>
        <v>2948575.4899999998</v>
      </c>
      <c r="AS60" s="125">
        <f t="shared" si="4"/>
        <v>223511.31000000052</v>
      </c>
    </row>
    <row r="61" spans="1:45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2169</v>
      </c>
      <c r="F61">
        <v>906378.04</v>
      </c>
      <c r="G61">
        <v>224911.97</v>
      </c>
      <c r="H61">
        <v>78422.179999999993</v>
      </c>
      <c r="K61">
        <v>5267.63</v>
      </c>
      <c r="L61">
        <v>1037778.12</v>
      </c>
      <c r="O61">
        <v>4900</v>
      </c>
      <c r="P61">
        <v>44587.3</v>
      </c>
      <c r="R61">
        <v>2224.0100000000002</v>
      </c>
      <c r="U61">
        <v>275598.96999999997</v>
      </c>
      <c r="V61">
        <v>1415260.1</v>
      </c>
      <c r="W61">
        <v>817347.69</v>
      </c>
      <c r="X61">
        <v>1121324.9099999999</v>
      </c>
      <c r="Y61">
        <v>234884</v>
      </c>
      <c r="Z61">
        <v>2589.73</v>
      </c>
      <c r="AB61">
        <v>804513</v>
      </c>
      <c r="AC61">
        <v>367160</v>
      </c>
      <c r="AD61">
        <v>1129687</v>
      </c>
      <c r="AE61">
        <v>11670</v>
      </c>
      <c r="AF61">
        <v>500</v>
      </c>
      <c r="AG61">
        <v>1390914.64</v>
      </c>
      <c r="AH61">
        <v>279272.13</v>
      </c>
      <c r="AL61">
        <v>25588</v>
      </c>
      <c r="AN61" s="123">
        <f t="shared" si="5"/>
        <v>1209712.19</v>
      </c>
      <c r="AO61" s="129">
        <f t="shared" si="6"/>
        <v>51711.310000000005</v>
      </c>
      <c r="AP61" s="142">
        <f t="shared" si="7"/>
        <v>1158000.8799999999</v>
      </c>
      <c r="AQ61" s="143">
        <f t="shared" si="8"/>
        <v>2530471.6399999997</v>
      </c>
      <c r="AR61" s="143">
        <f t="shared" si="9"/>
        <v>2837631.7699999996</v>
      </c>
      <c r="AS61" s="125">
        <f t="shared" si="4"/>
        <v>-307160.12999999989</v>
      </c>
    </row>
    <row r="62" spans="1:45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2170</v>
      </c>
      <c r="F62">
        <v>1733950.76</v>
      </c>
      <c r="G62">
        <v>497393.14</v>
      </c>
      <c r="H62">
        <v>164217.14000000001</v>
      </c>
      <c r="K62">
        <v>78676.98</v>
      </c>
      <c r="L62">
        <v>643233.12</v>
      </c>
      <c r="O62">
        <v>3505</v>
      </c>
      <c r="P62">
        <v>47686.94</v>
      </c>
      <c r="R62">
        <v>2585.98</v>
      </c>
      <c r="V62">
        <v>2619365.89</v>
      </c>
      <c r="W62">
        <v>1799262.21</v>
      </c>
      <c r="X62">
        <v>2510227.0299999998</v>
      </c>
      <c r="Y62">
        <v>138520</v>
      </c>
      <c r="Z62">
        <v>6790.88</v>
      </c>
      <c r="AB62">
        <v>1806266</v>
      </c>
      <c r="AC62">
        <v>233900</v>
      </c>
      <c r="AD62">
        <v>2534596</v>
      </c>
      <c r="AE62">
        <v>12990</v>
      </c>
      <c r="AF62">
        <v>7200</v>
      </c>
      <c r="AG62">
        <v>3323261.51</v>
      </c>
      <c r="AH62">
        <v>142003.28</v>
      </c>
      <c r="AL62">
        <v>30588</v>
      </c>
      <c r="AN62" s="123">
        <f t="shared" si="5"/>
        <v>2395561.04</v>
      </c>
      <c r="AO62" s="129">
        <f t="shared" si="6"/>
        <v>53777.920000000006</v>
      </c>
      <c r="AP62" s="142">
        <f t="shared" si="7"/>
        <v>2341783.12</v>
      </c>
      <c r="AQ62" s="143">
        <f t="shared" si="8"/>
        <v>4695703.91</v>
      </c>
      <c r="AR62" s="143">
        <f t="shared" si="9"/>
        <v>6050638.79</v>
      </c>
      <c r="AS62" s="125">
        <f t="shared" si="4"/>
        <v>-1354934.88</v>
      </c>
    </row>
    <row r="63" spans="1:45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2171</v>
      </c>
      <c r="F63">
        <v>1623182.09</v>
      </c>
      <c r="G63">
        <v>1415556.85</v>
      </c>
      <c r="H63">
        <v>169414.54</v>
      </c>
      <c r="K63">
        <v>315032.75</v>
      </c>
      <c r="L63">
        <v>985940.21</v>
      </c>
      <c r="O63">
        <v>3000</v>
      </c>
      <c r="P63">
        <v>306243.56</v>
      </c>
      <c r="R63">
        <v>5636.04</v>
      </c>
      <c r="V63">
        <v>1538348.63</v>
      </c>
      <c r="W63">
        <v>2590732.39</v>
      </c>
      <c r="X63">
        <v>2876064.64</v>
      </c>
      <c r="Y63">
        <v>455489</v>
      </c>
      <c r="Z63">
        <v>6191.51</v>
      </c>
      <c r="AB63">
        <v>2782549</v>
      </c>
      <c r="AC63">
        <v>159900</v>
      </c>
      <c r="AD63">
        <v>3451731</v>
      </c>
      <c r="AE63">
        <v>6000</v>
      </c>
      <c r="AG63">
        <v>2672271.54</v>
      </c>
      <c r="AH63">
        <v>54437.79</v>
      </c>
      <c r="AL63">
        <v>30588</v>
      </c>
      <c r="AN63" s="123">
        <f t="shared" si="5"/>
        <v>3208153.4800000004</v>
      </c>
      <c r="AO63" s="129">
        <f t="shared" si="6"/>
        <v>314879.59999999998</v>
      </c>
      <c r="AP63" s="142">
        <f t="shared" si="7"/>
        <v>2893273.8800000004</v>
      </c>
      <c r="AQ63" s="143">
        <f t="shared" si="8"/>
        <v>6280194.1500000004</v>
      </c>
      <c r="AR63" s="143">
        <f t="shared" si="9"/>
        <v>6215028.3300000001</v>
      </c>
      <c r="AS63" s="125">
        <f t="shared" si="4"/>
        <v>65165.820000000298</v>
      </c>
    </row>
    <row r="64" spans="1:45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2172</v>
      </c>
      <c r="F64">
        <v>1829549.4</v>
      </c>
      <c r="G64">
        <v>6707.74</v>
      </c>
      <c r="H64">
        <v>45004.34</v>
      </c>
      <c r="I64"/>
      <c r="J64"/>
      <c r="K64">
        <v>565263.97</v>
      </c>
      <c r="L64">
        <v>1176839.29</v>
      </c>
      <c r="M64"/>
      <c r="N64"/>
      <c r="O64">
        <v>5300</v>
      </c>
      <c r="P64">
        <v>38728.39</v>
      </c>
      <c r="Q64"/>
      <c r="R64">
        <v>1912.82</v>
      </c>
      <c r="S64"/>
      <c r="T64"/>
      <c r="U64"/>
      <c r="V64">
        <v>978649.29</v>
      </c>
      <c r="W64">
        <v>2642678.98</v>
      </c>
      <c r="X64">
        <v>2323304.9900000002</v>
      </c>
      <c r="Y64"/>
      <c r="Z64">
        <v>3813.23</v>
      </c>
      <c r="AA64"/>
      <c r="AB64">
        <v>1913765</v>
      </c>
      <c r="AC64">
        <v>160200</v>
      </c>
      <c r="AD64">
        <v>2277215</v>
      </c>
      <c r="AE64">
        <v>10840</v>
      </c>
      <c r="AF64">
        <v>20756.68</v>
      </c>
      <c r="AG64">
        <v>1493548.19</v>
      </c>
      <c r="AH64">
        <v>418478.75</v>
      </c>
      <c r="AI64"/>
      <c r="AJ64">
        <v>198561.34</v>
      </c>
      <c r="AK64"/>
      <c r="AL64">
        <v>25588</v>
      </c>
      <c r="AM64"/>
      <c r="AN64" s="123">
        <f t="shared" si="5"/>
        <v>1881261.48</v>
      </c>
      <c r="AO64" s="129">
        <f t="shared" si="6"/>
        <v>45941.21</v>
      </c>
      <c r="AP64" s="142">
        <f t="shared" si="7"/>
        <v>1835320.27</v>
      </c>
      <c r="AQ64" s="143">
        <f t="shared" si="8"/>
        <v>4401083.2200000007</v>
      </c>
      <c r="AR64" s="143">
        <f t="shared" si="9"/>
        <v>4444987.96</v>
      </c>
      <c r="AS64" s="125">
        <f t="shared" si="4"/>
        <v>-43904.739999999292</v>
      </c>
    </row>
    <row r="65" spans="1:45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2173</v>
      </c>
      <c r="F65">
        <v>1405655.44</v>
      </c>
      <c r="G65">
        <v>18091.18</v>
      </c>
      <c r="H65">
        <v>182807.95</v>
      </c>
      <c r="K65">
        <v>433935</v>
      </c>
      <c r="L65">
        <v>997052.16</v>
      </c>
      <c r="O65">
        <v>3500</v>
      </c>
      <c r="P65">
        <v>166435.04999999999</v>
      </c>
      <c r="R65">
        <v>1674.13</v>
      </c>
      <c r="V65">
        <v>1514850.32</v>
      </c>
      <c r="W65">
        <v>1866864.16</v>
      </c>
      <c r="X65">
        <v>1434268.09</v>
      </c>
      <c r="Y65">
        <v>379230</v>
      </c>
      <c r="Z65">
        <v>4063.67</v>
      </c>
      <c r="AB65">
        <v>2251785</v>
      </c>
      <c r="AC65">
        <v>188200</v>
      </c>
      <c r="AD65">
        <v>2564814</v>
      </c>
      <c r="AE65">
        <v>21784</v>
      </c>
      <c r="AF65">
        <v>1100</v>
      </c>
      <c r="AG65">
        <v>1897775.92</v>
      </c>
      <c r="AH65">
        <v>106931</v>
      </c>
      <c r="AJ65">
        <v>155335.76999999999</v>
      </c>
      <c r="AL65">
        <v>25588</v>
      </c>
      <c r="AN65" s="123">
        <f t="shared" si="5"/>
        <v>1606554.5699999998</v>
      </c>
      <c r="AO65" s="129">
        <f t="shared" si="6"/>
        <v>171609.18</v>
      </c>
      <c r="AP65" s="142">
        <f t="shared" si="7"/>
        <v>1434945.39</v>
      </c>
      <c r="AQ65" s="143">
        <f t="shared" si="8"/>
        <v>4257546.76</v>
      </c>
      <c r="AR65" s="143">
        <f t="shared" si="9"/>
        <v>4773328.6899999995</v>
      </c>
      <c r="AS65" s="125">
        <f t="shared" si="4"/>
        <v>-515781.9299999997</v>
      </c>
    </row>
    <row r="66" spans="1:45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2174</v>
      </c>
      <c r="F66">
        <v>756379.46</v>
      </c>
      <c r="G66">
        <v>53120.02</v>
      </c>
      <c r="H66">
        <v>165903.31</v>
      </c>
      <c r="K66">
        <v>1049829.01</v>
      </c>
      <c r="L66">
        <v>831831.02</v>
      </c>
      <c r="O66">
        <v>15080</v>
      </c>
      <c r="P66">
        <v>266372.03999999998</v>
      </c>
      <c r="R66">
        <v>9476.56</v>
      </c>
      <c r="V66">
        <v>-300403.76</v>
      </c>
      <c r="W66">
        <v>3470807.24</v>
      </c>
      <c r="X66">
        <v>1527944.31</v>
      </c>
      <c r="Y66">
        <v>150896</v>
      </c>
      <c r="Z66">
        <v>2008.13</v>
      </c>
      <c r="AB66">
        <v>1875755</v>
      </c>
      <c r="AD66">
        <v>2470744.1</v>
      </c>
      <c r="AE66">
        <v>4600</v>
      </c>
      <c r="AG66">
        <v>1605993.4</v>
      </c>
      <c r="AH66">
        <v>64035.199999999997</v>
      </c>
      <c r="AL66">
        <v>15500</v>
      </c>
      <c r="AN66" s="123">
        <f t="shared" si="5"/>
        <v>975402.79</v>
      </c>
      <c r="AO66" s="129">
        <f t="shared" si="6"/>
        <v>290928.59999999998</v>
      </c>
      <c r="AP66" s="142">
        <f t="shared" si="7"/>
        <v>684474.19000000006</v>
      </c>
      <c r="AQ66" s="143">
        <f t="shared" si="8"/>
        <v>3556603.44</v>
      </c>
      <c r="AR66" s="143">
        <f t="shared" si="9"/>
        <v>4160872.7</v>
      </c>
      <c r="AS66" s="125">
        <f t="shared" si="4"/>
        <v>-604269.26000000024</v>
      </c>
    </row>
    <row r="67" spans="1:45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2175</v>
      </c>
      <c r="F67">
        <v>435930.92</v>
      </c>
      <c r="G67">
        <v>1607425.76</v>
      </c>
      <c r="H67">
        <v>118901</v>
      </c>
      <c r="K67">
        <v>117766.44</v>
      </c>
      <c r="L67">
        <v>1419894.4</v>
      </c>
      <c r="O67">
        <v>7900</v>
      </c>
      <c r="P67">
        <v>122471.72</v>
      </c>
      <c r="R67">
        <v>3268.12</v>
      </c>
      <c r="U67">
        <v>1000</v>
      </c>
      <c r="V67">
        <v>1836925.98</v>
      </c>
      <c r="W67">
        <v>1201384.94</v>
      </c>
      <c r="X67">
        <v>2554004.61</v>
      </c>
      <c r="Y67">
        <v>328900</v>
      </c>
      <c r="Z67">
        <v>1656.03</v>
      </c>
      <c r="AB67">
        <v>1653490</v>
      </c>
      <c r="AC67">
        <v>200</v>
      </c>
      <c r="AD67">
        <v>2148763</v>
      </c>
      <c r="AE67">
        <v>22000</v>
      </c>
      <c r="AG67">
        <v>1544394.7</v>
      </c>
      <c r="AH67">
        <v>259737.18</v>
      </c>
      <c r="AL67">
        <v>36388</v>
      </c>
      <c r="AN67" s="123">
        <f t="shared" si="5"/>
        <v>2162257.6799999997</v>
      </c>
      <c r="AO67" s="129">
        <f t="shared" si="6"/>
        <v>133639.84</v>
      </c>
      <c r="AP67" s="142">
        <f t="shared" si="7"/>
        <v>2028617.8399999996</v>
      </c>
      <c r="AQ67" s="143">
        <f t="shared" si="8"/>
        <v>4538250.6399999997</v>
      </c>
      <c r="AR67" s="143">
        <f t="shared" si="9"/>
        <v>4011282.8800000004</v>
      </c>
      <c r="AS67" s="125">
        <f t="shared" ref="AS67:AS130" si="10">AQ67-AR67</f>
        <v>526967.75999999931</v>
      </c>
    </row>
    <row r="68" spans="1:45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2176</v>
      </c>
      <c r="F68">
        <v>1236985.76</v>
      </c>
      <c r="G68">
        <v>280071.67999999999</v>
      </c>
      <c r="H68">
        <v>557447.82999999996</v>
      </c>
      <c r="K68">
        <v>593333.43999999994</v>
      </c>
      <c r="L68">
        <v>599056.03</v>
      </c>
      <c r="O68">
        <v>5500</v>
      </c>
      <c r="P68">
        <v>239946.92</v>
      </c>
      <c r="R68">
        <v>2589.62</v>
      </c>
      <c r="T68">
        <v>48870</v>
      </c>
      <c r="V68">
        <v>2110132.2999999998</v>
      </c>
      <c r="W68">
        <v>934454.85</v>
      </c>
      <c r="X68">
        <v>1511040.03</v>
      </c>
      <c r="Y68">
        <v>196900</v>
      </c>
      <c r="Z68">
        <v>1791.66</v>
      </c>
      <c r="AB68">
        <v>2565903.44</v>
      </c>
      <c r="AC68">
        <v>157150</v>
      </c>
      <c r="AD68">
        <v>2875907.44</v>
      </c>
      <c r="AE68">
        <v>3300</v>
      </c>
      <c r="AG68">
        <v>1591000.69</v>
      </c>
      <c r="AH68">
        <v>11587.95</v>
      </c>
      <c r="AL68">
        <v>25588</v>
      </c>
      <c r="AN68" s="123">
        <f t="shared" si="5"/>
        <v>2074505.27</v>
      </c>
      <c r="AO68" s="129">
        <f t="shared" si="6"/>
        <v>248036.54</v>
      </c>
      <c r="AP68" s="142">
        <f t="shared" si="7"/>
        <v>1826468.73</v>
      </c>
      <c r="AQ68" s="143">
        <f t="shared" si="8"/>
        <v>4432785.13</v>
      </c>
      <c r="AR68" s="143">
        <f t="shared" si="9"/>
        <v>4507384.08</v>
      </c>
      <c r="AS68" s="125">
        <f t="shared" si="10"/>
        <v>-74598.950000000186</v>
      </c>
    </row>
    <row r="69" spans="1:45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2177</v>
      </c>
      <c r="F69">
        <v>1369892.68</v>
      </c>
      <c r="G69">
        <v>778995.67</v>
      </c>
      <c r="H69">
        <v>129242.42</v>
      </c>
      <c r="K69">
        <v>16751.57</v>
      </c>
      <c r="L69">
        <v>1046041.96</v>
      </c>
      <c r="O69">
        <v>3000</v>
      </c>
      <c r="P69">
        <v>61810</v>
      </c>
      <c r="R69">
        <v>164.21</v>
      </c>
      <c r="T69">
        <v>228010</v>
      </c>
      <c r="V69">
        <v>1507917.86</v>
      </c>
      <c r="W69">
        <v>1881601.57</v>
      </c>
      <c r="X69">
        <v>1860803.21</v>
      </c>
      <c r="Y69">
        <v>0</v>
      </c>
      <c r="Z69">
        <v>4796.47</v>
      </c>
      <c r="AB69">
        <v>1481610</v>
      </c>
      <c r="AC69">
        <v>172000</v>
      </c>
      <c r="AD69">
        <v>1737576</v>
      </c>
      <c r="AG69">
        <v>1920729.15</v>
      </c>
      <c r="AH69">
        <v>176895.87</v>
      </c>
      <c r="AL69">
        <v>25588</v>
      </c>
      <c r="AN69" s="123">
        <f t="shared" si="5"/>
        <v>2278130.77</v>
      </c>
      <c r="AO69" s="129">
        <f t="shared" si="6"/>
        <v>64974.21</v>
      </c>
      <c r="AP69" s="142">
        <f t="shared" si="7"/>
        <v>2213156.56</v>
      </c>
      <c r="AQ69" s="143">
        <f t="shared" si="8"/>
        <v>3519209.6799999997</v>
      </c>
      <c r="AR69" s="143">
        <f t="shared" si="9"/>
        <v>3860789.02</v>
      </c>
      <c r="AS69" s="125">
        <f t="shared" si="10"/>
        <v>-341579.34000000032</v>
      </c>
    </row>
    <row r="70" spans="1:45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2178</v>
      </c>
      <c r="F70">
        <v>801872.01</v>
      </c>
      <c r="G70">
        <v>474249</v>
      </c>
      <c r="H70">
        <v>48455.360000000001</v>
      </c>
      <c r="K70">
        <v>47470.91</v>
      </c>
      <c r="L70">
        <v>610367.84</v>
      </c>
      <c r="O70">
        <v>5500</v>
      </c>
      <c r="P70">
        <v>36890.21</v>
      </c>
      <c r="R70">
        <v>6492</v>
      </c>
      <c r="V70">
        <v>-9633.18</v>
      </c>
      <c r="W70">
        <v>2618687.59</v>
      </c>
      <c r="X70">
        <v>1081713.8400000001</v>
      </c>
      <c r="Y70">
        <v>196000</v>
      </c>
      <c r="Z70">
        <v>3105.68</v>
      </c>
      <c r="AB70">
        <v>821590</v>
      </c>
      <c r="AC70">
        <v>138300</v>
      </c>
      <c r="AD70">
        <v>1113765</v>
      </c>
      <c r="AG70">
        <v>1556523.29</v>
      </c>
      <c r="AH70">
        <v>220354.73</v>
      </c>
      <c r="AL70">
        <v>25588</v>
      </c>
      <c r="AN70" s="123">
        <f t="shared" si="5"/>
        <v>1324576.3700000001</v>
      </c>
      <c r="AO70" s="129">
        <f t="shared" si="6"/>
        <v>48882.21</v>
      </c>
      <c r="AP70" s="142">
        <f t="shared" si="7"/>
        <v>1275694.1600000001</v>
      </c>
      <c r="AQ70" s="143">
        <f t="shared" si="8"/>
        <v>2240709.52</v>
      </c>
      <c r="AR70" s="143">
        <f t="shared" si="9"/>
        <v>2916231.02</v>
      </c>
      <c r="AS70" s="125">
        <f t="shared" si="10"/>
        <v>-675521.5</v>
      </c>
    </row>
    <row r="71" spans="1:45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2179</v>
      </c>
      <c r="F71">
        <v>375310.34</v>
      </c>
      <c r="G71">
        <v>640106.92000000004</v>
      </c>
      <c r="H71">
        <v>58770.21</v>
      </c>
      <c r="K71">
        <v>10214.56</v>
      </c>
      <c r="L71">
        <v>445886.84</v>
      </c>
      <c r="O71">
        <v>4500</v>
      </c>
      <c r="P71">
        <v>121977.43</v>
      </c>
      <c r="R71">
        <v>1106.1500000000001</v>
      </c>
      <c r="T71">
        <v>307000</v>
      </c>
      <c r="V71">
        <v>-1043517.21</v>
      </c>
      <c r="W71">
        <v>2255161.35</v>
      </c>
      <c r="X71">
        <v>1266856.82</v>
      </c>
      <c r="Y71">
        <v>213000</v>
      </c>
      <c r="Z71">
        <v>984.06</v>
      </c>
      <c r="AB71">
        <v>1494531.5</v>
      </c>
      <c r="AC71">
        <v>467504</v>
      </c>
      <c r="AD71">
        <v>1805933.5</v>
      </c>
      <c r="AG71">
        <v>1223987.6299999999</v>
      </c>
      <c r="AH71">
        <v>224502.1</v>
      </c>
      <c r="AL71">
        <v>304392</v>
      </c>
      <c r="AN71" s="123">
        <f t="shared" si="5"/>
        <v>1074187.47</v>
      </c>
      <c r="AO71" s="129">
        <f t="shared" si="6"/>
        <v>127583.57999999999</v>
      </c>
      <c r="AP71" s="142">
        <f t="shared" si="7"/>
        <v>946603.89</v>
      </c>
      <c r="AQ71" s="143">
        <f t="shared" si="8"/>
        <v>3442876.38</v>
      </c>
      <c r="AR71" s="143">
        <f t="shared" si="9"/>
        <v>3558815.23</v>
      </c>
      <c r="AS71" s="125">
        <f t="shared" si="10"/>
        <v>-115938.85000000009</v>
      </c>
    </row>
    <row r="72" spans="1:45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2180</v>
      </c>
      <c r="F72">
        <v>1148929.3600000001</v>
      </c>
      <c r="G72">
        <v>1989099.31</v>
      </c>
      <c r="H72">
        <v>108859.6</v>
      </c>
      <c r="K72">
        <v>336502.49</v>
      </c>
      <c r="L72">
        <v>2732209.76</v>
      </c>
      <c r="O72">
        <v>3500</v>
      </c>
      <c r="P72">
        <v>200219.85</v>
      </c>
      <c r="R72">
        <v>5389.64</v>
      </c>
      <c r="T72">
        <v>94000</v>
      </c>
      <c r="V72">
        <v>4071932.23</v>
      </c>
      <c r="W72">
        <v>2065017.96</v>
      </c>
      <c r="X72">
        <v>2440501.71</v>
      </c>
      <c r="Y72">
        <v>126000</v>
      </c>
      <c r="Z72">
        <v>3814.52</v>
      </c>
      <c r="AB72">
        <v>1284822</v>
      </c>
      <c r="AC72">
        <v>2800</v>
      </c>
      <c r="AD72">
        <v>2204058.2400000002</v>
      </c>
      <c r="AG72">
        <v>1628251.83</v>
      </c>
      <c r="AH72">
        <v>124499.32</v>
      </c>
      <c r="AL72">
        <v>25588</v>
      </c>
      <c r="AN72" s="123">
        <f t="shared" si="5"/>
        <v>3246888.27</v>
      </c>
      <c r="AO72" s="129">
        <f t="shared" si="6"/>
        <v>209109.49000000002</v>
      </c>
      <c r="AP72" s="142">
        <f t="shared" si="7"/>
        <v>3037778.78</v>
      </c>
      <c r="AQ72" s="143">
        <f t="shared" si="8"/>
        <v>3857938.23</v>
      </c>
      <c r="AR72" s="143">
        <f t="shared" si="9"/>
        <v>3982397.39</v>
      </c>
      <c r="AS72" s="125">
        <f t="shared" si="10"/>
        <v>-124459.16000000015</v>
      </c>
    </row>
    <row r="73" spans="1:45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2181</v>
      </c>
      <c r="F73">
        <v>2123783.56</v>
      </c>
      <c r="G73">
        <v>646981.71</v>
      </c>
      <c r="H73">
        <v>304298.78999999998</v>
      </c>
      <c r="I73"/>
      <c r="J73"/>
      <c r="K73">
        <v>299328.12</v>
      </c>
      <c r="L73">
        <v>900856.02</v>
      </c>
      <c r="M73"/>
      <c r="N73"/>
      <c r="O73">
        <v>109995</v>
      </c>
      <c r="P73">
        <v>338031.52</v>
      </c>
      <c r="Q73"/>
      <c r="R73">
        <v>3787.7</v>
      </c>
      <c r="S73"/>
      <c r="T73">
        <v>75000</v>
      </c>
      <c r="U73"/>
      <c r="V73">
        <v>2056474.32</v>
      </c>
      <c r="W73">
        <v>2127187.88</v>
      </c>
      <c r="X73">
        <v>2279279.7799999998</v>
      </c>
      <c r="Y73">
        <v>209560</v>
      </c>
      <c r="Z73">
        <v>5871.27</v>
      </c>
      <c r="AA73"/>
      <c r="AB73">
        <v>419445.3</v>
      </c>
      <c r="AC73">
        <v>15400</v>
      </c>
      <c r="AD73">
        <v>1322136.3</v>
      </c>
      <c r="AE73">
        <v>4834</v>
      </c>
      <c r="AF73"/>
      <c r="AG73">
        <v>1862255.86</v>
      </c>
      <c r="AH73">
        <v>59970.41</v>
      </c>
      <c r="AI73"/>
      <c r="AJ73"/>
      <c r="AK73"/>
      <c r="AL73">
        <v>115588</v>
      </c>
      <c r="AM73"/>
      <c r="AN73" s="123">
        <f t="shared" si="5"/>
        <v>3075064.06</v>
      </c>
      <c r="AO73" s="129">
        <f t="shared" si="6"/>
        <v>451814.22000000003</v>
      </c>
      <c r="AP73" s="142">
        <f t="shared" si="7"/>
        <v>2623249.84</v>
      </c>
      <c r="AQ73" s="143">
        <f t="shared" si="8"/>
        <v>2929556.3499999996</v>
      </c>
      <c r="AR73" s="143">
        <f t="shared" si="9"/>
        <v>3364784.5700000003</v>
      </c>
      <c r="AS73" s="125">
        <f t="shared" si="10"/>
        <v>-435228.22000000067</v>
      </c>
    </row>
    <row r="74" spans="1:45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2182</v>
      </c>
      <c r="F74">
        <v>801274.45</v>
      </c>
      <c r="G74">
        <v>535726</v>
      </c>
      <c r="H74">
        <v>105399.2</v>
      </c>
      <c r="K74">
        <v>323708.46999999997</v>
      </c>
      <c r="L74">
        <v>423805.57</v>
      </c>
      <c r="O74">
        <v>4000</v>
      </c>
      <c r="P74">
        <v>68363.55</v>
      </c>
      <c r="R74">
        <v>6404.99</v>
      </c>
      <c r="V74">
        <v>-774936.83</v>
      </c>
      <c r="W74">
        <v>3692657.78</v>
      </c>
      <c r="X74">
        <v>1293345.1299999999</v>
      </c>
      <c r="Y74">
        <v>114960</v>
      </c>
      <c r="Z74">
        <v>3187.03</v>
      </c>
      <c r="AB74">
        <v>2051332.71</v>
      </c>
      <c r="AC74">
        <v>139000</v>
      </c>
      <c r="AD74">
        <v>2464056.71</v>
      </c>
      <c r="AF74">
        <v>5700</v>
      </c>
      <c r="AG74">
        <v>1601966.65</v>
      </c>
      <c r="AH74">
        <v>311089.31</v>
      </c>
      <c r="AL74">
        <v>25588</v>
      </c>
      <c r="AN74" s="123">
        <f t="shared" si="5"/>
        <v>1442399.65</v>
      </c>
      <c r="AO74" s="129">
        <f t="shared" si="6"/>
        <v>78768.540000000008</v>
      </c>
      <c r="AP74" s="142">
        <f t="shared" si="7"/>
        <v>1363631.1099999999</v>
      </c>
      <c r="AQ74" s="143">
        <f t="shared" si="8"/>
        <v>3601824.87</v>
      </c>
      <c r="AR74" s="143">
        <f t="shared" si="9"/>
        <v>4408400.67</v>
      </c>
      <c r="AS74" s="125">
        <f t="shared" si="10"/>
        <v>-806575.79999999981</v>
      </c>
    </row>
    <row r="75" spans="1:45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2183</v>
      </c>
      <c r="F75">
        <v>1113907.72</v>
      </c>
      <c r="G75">
        <v>133909</v>
      </c>
      <c r="H75">
        <v>110909.83</v>
      </c>
      <c r="K75">
        <v>1584065.92</v>
      </c>
      <c r="L75">
        <v>262996.75</v>
      </c>
      <c r="P75">
        <v>36681.300000000003</v>
      </c>
      <c r="R75">
        <v>0</v>
      </c>
      <c r="T75">
        <v>0</v>
      </c>
      <c r="V75">
        <v>711736.89</v>
      </c>
      <c r="W75">
        <v>2241713.0099999998</v>
      </c>
      <c r="X75">
        <v>2190785.85</v>
      </c>
      <c r="Y75">
        <v>418000</v>
      </c>
      <c r="Z75">
        <v>3732.34</v>
      </c>
      <c r="AB75">
        <v>1305573.5</v>
      </c>
      <c r="AC75">
        <v>194900</v>
      </c>
      <c r="AD75">
        <v>2186073.5</v>
      </c>
      <c r="AF75">
        <v>7280</v>
      </c>
      <c r="AG75">
        <v>1285203.47</v>
      </c>
      <c r="AH75">
        <v>418776.7</v>
      </c>
      <c r="AN75" s="123">
        <f t="shared" ref="AN75:AN138" si="11">SUM(F75:I75)</f>
        <v>1358726.55</v>
      </c>
      <c r="AO75" s="129">
        <f t="shared" ref="AO75:AO138" si="12">SUM(O75:S75)</f>
        <v>36681.300000000003</v>
      </c>
      <c r="AP75" s="142">
        <f t="shared" ref="AP75:AP138" si="13">AN75-AO75</f>
        <v>1322045.25</v>
      </c>
      <c r="AQ75" s="143">
        <f t="shared" ref="AQ75:AQ138" si="14">SUM(X75:AC75)</f>
        <v>4112991.69</v>
      </c>
      <c r="AR75" s="143">
        <f t="shared" ref="AR75:AR138" si="15">SUM(AD75:AM75)</f>
        <v>3897333.67</v>
      </c>
      <c r="AS75" s="125">
        <f t="shared" si="10"/>
        <v>215658.02000000002</v>
      </c>
    </row>
    <row r="76" spans="1:45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2184</v>
      </c>
      <c r="F76">
        <v>669194.56999999995</v>
      </c>
      <c r="G76">
        <v>275992.5</v>
      </c>
      <c r="H76">
        <v>63139.39</v>
      </c>
      <c r="K76">
        <v>473020.24</v>
      </c>
      <c r="L76">
        <v>270684.76</v>
      </c>
      <c r="O76">
        <v>0</v>
      </c>
      <c r="P76">
        <v>45501.599999999999</v>
      </c>
      <c r="Q76">
        <v>0</v>
      </c>
      <c r="R76">
        <v>34450.04</v>
      </c>
      <c r="T76">
        <v>444</v>
      </c>
      <c r="V76">
        <v>184506.58</v>
      </c>
      <c r="W76">
        <v>1881918.88</v>
      </c>
      <c r="X76">
        <v>2333331.96</v>
      </c>
      <c r="Z76">
        <v>3238.86</v>
      </c>
      <c r="AB76">
        <v>1111803</v>
      </c>
      <c r="AD76">
        <v>1551012</v>
      </c>
      <c r="AE76">
        <v>27756</v>
      </c>
      <c r="AG76">
        <v>1891099.69</v>
      </c>
      <c r="AH76">
        <v>123215.77</v>
      </c>
      <c r="AI76">
        <v>250080</v>
      </c>
      <c r="AN76" s="123">
        <f t="shared" si="11"/>
        <v>1008326.46</v>
      </c>
      <c r="AO76" s="129">
        <f t="shared" si="12"/>
        <v>79951.64</v>
      </c>
      <c r="AP76" s="142">
        <f t="shared" si="13"/>
        <v>928374.82</v>
      </c>
      <c r="AQ76" s="143">
        <f t="shared" si="14"/>
        <v>3448373.82</v>
      </c>
      <c r="AR76" s="143">
        <f t="shared" si="15"/>
        <v>3843163.46</v>
      </c>
      <c r="AS76" s="125">
        <f t="shared" si="10"/>
        <v>-394789.64000000013</v>
      </c>
    </row>
    <row r="77" spans="1:45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2185</v>
      </c>
      <c r="F77">
        <v>240076.32</v>
      </c>
      <c r="G77">
        <v>189149.98</v>
      </c>
      <c r="H77">
        <v>416021.95</v>
      </c>
      <c r="K77">
        <v>1114464.57</v>
      </c>
      <c r="L77">
        <v>1469271.02</v>
      </c>
      <c r="O77">
        <v>212980</v>
      </c>
      <c r="P77">
        <v>175006.65</v>
      </c>
      <c r="Q77">
        <v>177089</v>
      </c>
      <c r="R77">
        <v>17.7</v>
      </c>
      <c r="T77">
        <v>5000</v>
      </c>
      <c r="V77">
        <v>974868.45</v>
      </c>
      <c r="W77">
        <v>1941230.36</v>
      </c>
      <c r="X77">
        <v>1509614.78</v>
      </c>
      <c r="AB77">
        <v>422422</v>
      </c>
      <c r="AC77">
        <v>98800</v>
      </c>
      <c r="AD77">
        <v>1237660</v>
      </c>
      <c r="AE77">
        <v>17957</v>
      </c>
      <c r="AF77">
        <v>2000</v>
      </c>
      <c r="AG77">
        <v>819027.51</v>
      </c>
      <c r="AH77">
        <v>10052.469999999999</v>
      </c>
      <c r="AL77">
        <v>1348.12</v>
      </c>
      <c r="AN77" s="123">
        <f t="shared" si="11"/>
        <v>845248.25</v>
      </c>
      <c r="AO77" s="129">
        <f t="shared" si="12"/>
        <v>565093.35</v>
      </c>
      <c r="AP77" s="142">
        <f t="shared" si="13"/>
        <v>280154.90000000002</v>
      </c>
      <c r="AQ77" s="143">
        <f t="shared" si="14"/>
        <v>2030836.78</v>
      </c>
      <c r="AR77" s="143">
        <f t="shared" si="15"/>
        <v>2088045.1</v>
      </c>
      <c r="AS77" s="125">
        <f t="shared" si="10"/>
        <v>-57208.320000000065</v>
      </c>
    </row>
    <row r="78" spans="1:45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2186</v>
      </c>
      <c r="F78">
        <v>388861.01</v>
      </c>
      <c r="G78">
        <v>376034.45</v>
      </c>
      <c r="H78">
        <v>193815.98</v>
      </c>
      <c r="K78">
        <v>260117.91</v>
      </c>
      <c r="L78">
        <v>784149.95</v>
      </c>
      <c r="O78">
        <v>422255.83</v>
      </c>
      <c r="P78">
        <v>92522.5</v>
      </c>
      <c r="Q78">
        <v>69920</v>
      </c>
      <c r="R78">
        <v>25411.79</v>
      </c>
      <c r="T78">
        <v>5000</v>
      </c>
      <c r="V78">
        <v>246569.26</v>
      </c>
      <c r="W78">
        <v>1940061.77</v>
      </c>
      <c r="X78">
        <v>2499780.3199999998</v>
      </c>
      <c r="AB78">
        <v>1433911.5</v>
      </c>
      <c r="AC78">
        <v>142000</v>
      </c>
      <c r="AD78">
        <v>2280990.5</v>
      </c>
      <c r="AE78">
        <v>17924</v>
      </c>
      <c r="AG78">
        <v>2517902.58</v>
      </c>
      <c r="AH78">
        <v>57636.59</v>
      </c>
      <c r="AN78" s="123">
        <f t="shared" si="11"/>
        <v>958711.44</v>
      </c>
      <c r="AO78" s="129">
        <f t="shared" si="12"/>
        <v>610110.12000000011</v>
      </c>
      <c r="AP78" s="142">
        <f t="shared" si="13"/>
        <v>348601.31999999983</v>
      </c>
      <c r="AQ78" s="143">
        <f t="shared" si="14"/>
        <v>4075691.82</v>
      </c>
      <c r="AR78" s="143">
        <f t="shared" si="15"/>
        <v>4874453.67</v>
      </c>
      <c r="AS78" s="125">
        <f t="shared" si="10"/>
        <v>-798761.85000000009</v>
      </c>
    </row>
    <row r="79" spans="1:45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2187</v>
      </c>
      <c r="F79">
        <v>676795.63</v>
      </c>
      <c r="G79">
        <v>295908</v>
      </c>
      <c r="H79">
        <v>53513.21</v>
      </c>
      <c r="K79">
        <v>297004</v>
      </c>
      <c r="L79">
        <v>846557.84</v>
      </c>
      <c r="O79">
        <v>7680</v>
      </c>
      <c r="P79">
        <v>102148.44</v>
      </c>
      <c r="R79">
        <v>6117</v>
      </c>
      <c r="V79">
        <v>303139.96999999997</v>
      </c>
      <c r="W79">
        <v>2076384.94</v>
      </c>
      <c r="X79">
        <v>1096544.6000000001</v>
      </c>
      <c r="AB79">
        <v>912796.5</v>
      </c>
      <c r="AD79">
        <v>1663532.5</v>
      </c>
      <c r="AE79">
        <v>3784</v>
      </c>
      <c r="AG79">
        <v>656716.27</v>
      </c>
      <c r="AH79">
        <v>11000</v>
      </c>
      <c r="AN79" s="123">
        <f t="shared" si="11"/>
        <v>1026216.84</v>
      </c>
      <c r="AO79" s="129">
        <f t="shared" si="12"/>
        <v>115945.44</v>
      </c>
      <c r="AP79" s="142">
        <f t="shared" si="13"/>
        <v>910271.39999999991</v>
      </c>
      <c r="AQ79" s="143">
        <f t="shared" si="14"/>
        <v>2009341.1</v>
      </c>
      <c r="AR79" s="143">
        <f t="shared" si="15"/>
        <v>2335032.77</v>
      </c>
      <c r="AS79" s="125">
        <f t="shared" si="10"/>
        <v>-325691.66999999993</v>
      </c>
    </row>
    <row r="80" spans="1:45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2188</v>
      </c>
      <c r="F80">
        <v>713461.82</v>
      </c>
      <c r="G80">
        <v>0</v>
      </c>
      <c r="H80">
        <v>147442.43</v>
      </c>
      <c r="K80">
        <v>-877812.82</v>
      </c>
      <c r="L80">
        <v>-176913.48</v>
      </c>
      <c r="O80">
        <v>119642.5</v>
      </c>
      <c r="P80">
        <v>13026.8</v>
      </c>
      <c r="Q80">
        <v>370040</v>
      </c>
      <c r="R80">
        <v>4684</v>
      </c>
      <c r="T80">
        <v>10000</v>
      </c>
      <c r="V80">
        <v>-2661556.98</v>
      </c>
      <c r="W80">
        <v>1879892.65</v>
      </c>
      <c r="X80">
        <v>1596377.53</v>
      </c>
      <c r="Z80">
        <v>9291.52</v>
      </c>
      <c r="AB80">
        <v>1118375.5</v>
      </c>
      <c r="AD80">
        <v>1664819.5</v>
      </c>
      <c r="AE80">
        <v>16077</v>
      </c>
      <c r="AG80">
        <v>857710.73</v>
      </c>
      <c r="AH80">
        <v>114988.34</v>
      </c>
      <c r="AN80" s="123">
        <f t="shared" si="11"/>
        <v>860904.25</v>
      </c>
      <c r="AO80" s="129">
        <f t="shared" si="12"/>
        <v>507393.3</v>
      </c>
      <c r="AP80" s="142">
        <f t="shared" si="13"/>
        <v>353510.95</v>
      </c>
      <c r="AQ80" s="143">
        <f t="shared" si="14"/>
        <v>2724044.55</v>
      </c>
      <c r="AR80" s="143">
        <f t="shared" si="15"/>
        <v>2653595.5699999998</v>
      </c>
      <c r="AS80" s="125">
        <f t="shared" si="10"/>
        <v>70448.979999999981</v>
      </c>
    </row>
    <row r="81" spans="1:45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2189</v>
      </c>
      <c r="F81">
        <v>214921.07</v>
      </c>
      <c r="G81">
        <v>149860.72</v>
      </c>
      <c r="H81">
        <v>109349.83</v>
      </c>
      <c r="K81">
        <v>-36989.599999999999</v>
      </c>
      <c r="L81">
        <v>586088.31999999995</v>
      </c>
      <c r="O81">
        <v>5000</v>
      </c>
      <c r="P81">
        <v>110780</v>
      </c>
      <c r="Q81">
        <v>183445</v>
      </c>
      <c r="R81">
        <v>59649.23</v>
      </c>
      <c r="V81">
        <v>-1088461.51</v>
      </c>
      <c r="W81">
        <v>1840507.51</v>
      </c>
      <c r="X81">
        <v>1698134.61</v>
      </c>
      <c r="AB81">
        <v>1021680</v>
      </c>
      <c r="AC81">
        <v>275359</v>
      </c>
      <c r="AD81">
        <v>1712274</v>
      </c>
      <c r="AE81">
        <v>11532</v>
      </c>
      <c r="AF81">
        <v>3975</v>
      </c>
      <c r="AG81">
        <v>1285164.47</v>
      </c>
      <c r="AH81">
        <v>69918.03</v>
      </c>
      <c r="AN81" s="123">
        <f t="shared" si="11"/>
        <v>474131.62000000005</v>
      </c>
      <c r="AO81" s="129">
        <f t="shared" si="12"/>
        <v>358874.23</v>
      </c>
      <c r="AP81" s="142">
        <f t="shared" si="13"/>
        <v>115257.39000000007</v>
      </c>
      <c r="AQ81" s="143">
        <f t="shared" si="14"/>
        <v>2995173.6100000003</v>
      </c>
      <c r="AR81" s="143">
        <f t="shared" si="15"/>
        <v>3082863.4999999995</v>
      </c>
      <c r="AS81" s="125">
        <f t="shared" si="10"/>
        <v>-87689.889999999199</v>
      </c>
    </row>
    <row r="82" spans="1:45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2190</v>
      </c>
      <c r="F82">
        <v>173897.37</v>
      </c>
      <c r="G82">
        <v>195338.35</v>
      </c>
      <c r="H82">
        <v>19865.03</v>
      </c>
      <c r="K82">
        <v>1652806.01</v>
      </c>
      <c r="L82">
        <v>61817.41</v>
      </c>
      <c r="O82">
        <v>5500</v>
      </c>
      <c r="P82">
        <v>26100</v>
      </c>
      <c r="Q82">
        <v>138000</v>
      </c>
      <c r="R82">
        <v>3501.58</v>
      </c>
      <c r="V82">
        <v>199053.18</v>
      </c>
      <c r="W82">
        <v>2241713.0099999998</v>
      </c>
      <c r="X82">
        <v>921518.72</v>
      </c>
      <c r="Z82">
        <v>584.24</v>
      </c>
      <c r="AB82">
        <v>913091</v>
      </c>
      <c r="AC82">
        <v>242500</v>
      </c>
      <c r="AD82">
        <v>1407978</v>
      </c>
      <c r="AE82">
        <v>18240</v>
      </c>
      <c r="AF82">
        <v>2444</v>
      </c>
      <c r="AG82">
        <v>538667.98</v>
      </c>
      <c r="AH82">
        <v>481907.58</v>
      </c>
      <c r="AL82">
        <v>138600</v>
      </c>
      <c r="AN82" s="123">
        <f t="shared" si="11"/>
        <v>389100.75</v>
      </c>
      <c r="AO82" s="129">
        <f t="shared" si="12"/>
        <v>173101.58</v>
      </c>
      <c r="AP82" s="142">
        <f t="shared" si="13"/>
        <v>215999.17</v>
      </c>
      <c r="AQ82" s="143">
        <f t="shared" si="14"/>
        <v>2077693.96</v>
      </c>
      <c r="AR82" s="143">
        <f t="shared" si="15"/>
        <v>2587837.56</v>
      </c>
      <c r="AS82" s="125">
        <f t="shared" si="10"/>
        <v>-510143.60000000009</v>
      </c>
    </row>
    <row r="83" spans="1:45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2191</v>
      </c>
      <c r="F83">
        <v>245802.91</v>
      </c>
      <c r="G83">
        <v>195191.33</v>
      </c>
      <c r="H83">
        <v>69314.289999999994</v>
      </c>
      <c r="K83">
        <v>130002</v>
      </c>
      <c r="L83">
        <v>55931.23</v>
      </c>
      <c r="O83">
        <v>60850</v>
      </c>
      <c r="P83">
        <v>89055.44</v>
      </c>
      <c r="Q83">
        <v>42500</v>
      </c>
      <c r="R83">
        <v>1324</v>
      </c>
      <c r="V83">
        <v>-2512042.86</v>
      </c>
      <c r="W83">
        <v>3200752.69</v>
      </c>
      <c r="X83">
        <v>1285039.48</v>
      </c>
      <c r="Y83">
        <v>134850</v>
      </c>
      <c r="Z83">
        <v>1263.58</v>
      </c>
      <c r="AB83">
        <v>702418.5</v>
      </c>
      <c r="AC83">
        <v>116600</v>
      </c>
      <c r="AD83">
        <v>1173635.5</v>
      </c>
      <c r="AF83">
        <v>170962.17</v>
      </c>
      <c r="AG83">
        <v>825456.07</v>
      </c>
      <c r="AH83">
        <v>256315.33</v>
      </c>
      <c r="AN83" s="123">
        <f t="shared" si="11"/>
        <v>510308.52999999997</v>
      </c>
      <c r="AO83" s="129">
        <f t="shared" si="12"/>
        <v>193729.44</v>
      </c>
      <c r="AP83" s="142">
        <f t="shared" si="13"/>
        <v>316579.08999999997</v>
      </c>
      <c r="AQ83" s="143">
        <f t="shared" si="14"/>
        <v>2240171.56</v>
      </c>
      <c r="AR83" s="143">
        <f t="shared" si="15"/>
        <v>2426369.0699999998</v>
      </c>
      <c r="AS83" s="125">
        <f t="shared" si="10"/>
        <v>-186197.50999999978</v>
      </c>
    </row>
    <row r="84" spans="1:45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2192</v>
      </c>
      <c r="F84">
        <v>818107.69</v>
      </c>
      <c r="G84">
        <v>118977.98</v>
      </c>
      <c r="H84">
        <v>89285.9</v>
      </c>
      <c r="K84">
        <v>-411341.84</v>
      </c>
      <c r="L84">
        <v>1407488.26</v>
      </c>
      <c r="O84">
        <v>1770</v>
      </c>
      <c r="P84">
        <v>42320.2</v>
      </c>
      <c r="R84">
        <v>1004.33</v>
      </c>
      <c r="T84">
        <v>112510</v>
      </c>
      <c r="V84">
        <v>555364.64</v>
      </c>
      <c r="W84">
        <v>1037408.38</v>
      </c>
      <c r="X84">
        <v>1899872.14</v>
      </c>
      <c r="Y84">
        <v>301994</v>
      </c>
      <c r="Z84">
        <v>1695.97</v>
      </c>
      <c r="AB84">
        <v>1077946.8</v>
      </c>
      <c r="AC84">
        <v>35337.050000000003</v>
      </c>
      <c r="AD84">
        <v>1478605.79</v>
      </c>
      <c r="AE84">
        <v>30983</v>
      </c>
      <c r="AG84">
        <v>1139580.21</v>
      </c>
      <c r="AH84">
        <v>287460.46000000002</v>
      </c>
      <c r="AL84">
        <v>108076.06</v>
      </c>
      <c r="AN84" s="123">
        <f t="shared" si="11"/>
        <v>1026371.57</v>
      </c>
      <c r="AO84" s="129">
        <f t="shared" si="12"/>
        <v>45094.53</v>
      </c>
      <c r="AP84" s="142">
        <f t="shared" si="13"/>
        <v>981277.03999999992</v>
      </c>
      <c r="AQ84" s="143">
        <f t="shared" si="14"/>
        <v>3316845.96</v>
      </c>
      <c r="AR84" s="143">
        <f t="shared" si="15"/>
        <v>3044705.52</v>
      </c>
      <c r="AS84" s="125">
        <f t="shared" si="10"/>
        <v>272140.43999999994</v>
      </c>
    </row>
    <row r="85" spans="1:45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2193</v>
      </c>
      <c r="F85">
        <v>2314499.11</v>
      </c>
      <c r="G85">
        <v>102916.37</v>
      </c>
      <c r="H85">
        <v>135729.67000000001</v>
      </c>
      <c r="K85">
        <v>1290162.6100000001</v>
      </c>
      <c r="L85">
        <v>1329153.42</v>
      </c>
      <c r="O85">
        <v>3500</v>
      </c>
      <c r="P85">
        <v>73242.929999999993</v>
      </c>
      <c r="R85">
        <v>130579.46</v>
      </c>
      <c r="V85">
        <v>2550841.7799999998</v>
      </c>
      <c r="W85">
        <v>3848145.72</v>
      </c>
      <c r="X85">
        <v>2438807.61</v>
      </c>
      <c r="Y85">
        <v>696540</v>
      </c>
      <c r="Z85">
        <v>7591.72</v>
      </c>
      <c r="AB85">
        <v>1911007</v>
      </c>
      <c r="AC85">
        <v>610295.26</v>
      </c>
      <c r="AD85">
        <v>2954899.5</v>
      </c>
      <c r="AE85">
        <v>12797.5</v>
      </c>
      <c r="AG85">
        <v>3336952.87</v>
      </c>
      <c r="AH85">
        <v>608195.07999999996</v>
      </c>
      <c r="AK85">
        <v>130</v>
      </c>
      <c r="AL85">
        <v>185115.35</v>
      </c>
      <c r="AN85" s="123">
        <f t="shared" si="11"/>
        <v>2553145.15</v>
      </c>
      <c r="AO85" s="129">
        <f t="shared" si="12"/>
        <v>207322.39</v>
      </c>
      <c r="AP85" s="142">
        <f t="shared" si="13"/>
        <v>2345822.7599999998</v>
      </c>
      <c r="AQ85" s="143">
        <f t="shared" si="14"/>
        <v>5664241.5899999999</v>
      </c>
      <c r="AR85" s="143">
        <f t="shared" si="15"/>
        <v>7098090.2999999998</v>
      </c>
      <c r="AS85" s="125">
        <f t="shared" si="10"/>
        <v>-1433848.71</v>
      </c>
    </row>
    <row r="86" spans="1:45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2194</v>
      </c>
      <c r="F86">
        <v>4805643.03</v>
      </c>
      <c r="G86">
        <v>143585.37</v>
      </c>
      <c r="H86">
        <v>146128.32000000001</v>
      </c>
      <c r="K86">
        <v>906075.16</v>
      </c>
      <c r="L86">
        <v>762141.35</v>
      </c>
      <c r="O86">
        <v>22840.25</v>
      </c>
      <c r="P86">
        <v>71278.429999999993</v>
      </c>
      <c r="R86">
        <v>602859.69999999995</v>
      </c>
      <c r="T86">
        <v>95670</v>
      </c>
      <c r="V86">
        <v>4411924.6900000004</v>
      </c>
      <c r="W86">
        <v>2477300.52</v>
      </c>
      <c r="X86">
        <v>2159931.09</v>
      </c>
      <c r="Y86">
        <v>191020</v>
      </c>
      <c r="Z86">
        <v>13012.82</v>
      </c>
      <c r="AB86">
        <v>2520288</v>
      </c>
      <c r="AC86">
        <v>94100</v>
      </c>
      <c r="AD86">
        <v>3137889</v>
      </c>
      <c r="AE86">
        <v>29966</v>
      </c>
      <c r="AF86">
        <v>3668</v>
      </c>
      <c r="AG86">
        <v>2172837.12</v>
      </c>
      <c r="AH86">
        <v>304547.99</v>
      </c>
      <c r="AK86">
        <v>330</v>
      </c>
      <c r="AL86">
        <v>247414.16</v>
      </c>
      <c r="AN86" s="123">
        <f t="shared" si="11"/>
        <v>5095356.7200000007</v>
      </c>
      <c r="AO86" s="129">
        <f t="shared" si="12"/>
        <v>696978.37999999989</v>
      </c>
      <c r="AP86" s="142">
        <f t="shared" si="13"/>
        <v>4398378.3400000008</v>
      </c>
      <c r="AQ86" s="143">
        <f t="shared" si="14"/>
        <v>4978351.91</v>
      </c>
      <c r="AR86" s="143">
        <f t="shared" si="15"/>
        <v>5896652.2700000005</v>
      </c>
      <c r="AS86" s="125">
        <f t="shared" si="10"/>
        <v>-918300.36000000034</v>
      </c>
    </row>
    <row r="87" spans="1:45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2195</v>
      </c>
      <c r="F87">
        <v>844872.92</v>
      </c>
      <c r="G87">
        <v>217666.42</v>
      </c>
      <c r="H87">
        <v>259793.91</v>
      </c>
      <c r="K87">
        <v>649362.36</v>
      </c>
      <c r="L87">
        <v>784359.79</v>
      </c>
      <c r="O87">
        <v>1900</v>
      </c>
      <c r="P87">
        <v>99968.35</v>
      </c>
      <c r="R87">
        <v>6230.7</v>
      </c>
      <c r="T87">
        <v>976259.8</v>
      </c>
      <c r="U87">
        <v>736.99</v>
      </c>
      <c r="V87">
        <v>1613819.74</v>
      </c>
      <c r="W87">
        <v>1537645.9</v>
      </c>
      <c r="X87">
        <v>1792753.33</v>
      </c>
      <c r="Y87">
        <v>214500</v>
      </c>
      <c r="Z87">
        <v>2543.0700000000002</v>
      </c>
      <c r="AB87">
        <v>2048522.5</v>
      </c>
      <c r="AC87">
        <v>55500</v>
      </c>
      <c r="AD87">
        <v>2927379.5</v>
      </c>
      <c r="AE87">
        <v>4430</v>
      </c>
      <c r="AF87">
        <v>62990</v>
      </c>
      <c r="AG87">
        <v>2157441.83</v>
      </c>
      <c r="AH87">
        <v>326410.02</v>
      </c>
      <c r="AK87">
        <v>90</v>
      </c>
      <c r="AL87">
        <v>115583.63</v>
      </c>
      <c r="AN87" s="123">
        <f t="shared" si="11"/>
        <v>1322333.25</v>
      </c>
      <c r="AO87" s="129">
        <f t="shared" si="12"/>
        <v>108099.05</v>
      </c>
      <c r="AP87" s="142">
        <f t="shared" si="13"/>
        <v>1214234.2</v>
      </c>
      <c r="AQ87" s="143">
        <f t="shared" si="14"/>
        <v>4113818.9000000004</v>
      </c>
      <c r="AR87" s="143">
        <f t="shared" si="15"/>
        <v>5594324.9799999995</v>
      </c>
      <c r="AS87" s="125">
        <f t="shared" si="10"/>
        <v>-1480506.0799999991</v>
      </c>
    </row>
    <row r="88" spans="1:45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2196</v>
      </c>
      <c r="F88">
        <v>728983.79</v>
      </c>
      <c r="G88">
        <v>226331.46</v>
      </c>
      <c r="H88">
        <v>142508.82999999999</v>
      </c>
      <c r="K88">
        <v>2045563.29</v>
      </c>
      <c r="L88">
        <v>947919.45</v>
      </c>
      <c r="O88">
        <v>9000</v>
      </c>
      <c r="P88">
        <v>57320</v>
      </c>
      <c r="R88">
        <v>115221.13</v>
      </c>
      <c r="V88">
        <v>1748942.56</v>
      </c>
      <c r="W88">
        <v>1677376.63</v>
      </c>
      <c r="X88">
        <v>2733152.69</v>
      </c>
      <c r="Y88">
        <v>277400</v>
      </c>
      <c r="Z88">
        <v>2950.55</v>
      </c>
      <c r="AB88">
        <v>1920936.3</v>
      </c>
      <c r="AC88">
        <v>136613.25</v>
      </c>
      <c r="AD88">
        <v>2758937.55</v>
      </c>
      <c r="AF88">
        <v>26225</v>
      </c>
      <c r="AG88">
        <v>1369897.21</v>
      </c>
      <c r="AH88">
        <v>378143.79</v>
      </c>
      <c r="AL88">
        <v>54402.74</v>
      </c>
      <c r="AN88" s="123">
        <f t="shared" si="11"/>
        <v>1097824.08</v>
      </c>
      <c r="AO88" s="129">
        <f t="shared" si="12"/>
        <v>181541.13</v>
      </c>
      <c r="AP88" s="142">
        <f t="shared" si="13"/>
        <v>916282.95000000007</v>
      </c>
      <c r="AQ88" s="143">
        <f t="shared" si="14"/>
        <v>5071052.79</v>
      </c>
      <c r="AR88" s="143">
        <f t="shared" si="15"/>
        <v>4587606.29</v>
      </c>
      <c r="AS88" s="125">
        <f t="shared" si="10"/>
        <v>483446.5</v>
      </c>
    </row>
    <row r="89" spans="1:45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2197</v>
      </c>
      <c r="F89">
        <v>2244282.34</v>
      </c>
      <c r="G89">
        <v>350430.84</v>
      </c>
      <c r="H89">
        <v>219668.39</v>
      </c>
      <c r="K89">
        <v>471814.43</v>
      </c>
      <c r="L89">
        <v>1498697.39</v>
      </c>
      <c r="O89">
        <v>0</v>
      </c>
      <c r="P89">
        <v>63390</v>
      </c>
      <c r="R89">
        <v>312071.56</v>
      </c>
      <c r="V89">
        <v>2202700.5299999998</v>
      </c>
      <c r="W89">
        <v>1937621.24</v>
      </c>
      <c r="X89">
        <v>3510640.63</v>
      </c>
      <c r="Y89">
        <v>825121</v>
      </c>
      <c r="Z89">
        <v>5470.71</v>
      </c>
      <c r="AB89">
        <v>1381691.5</v>
      </c>
      <c r="AC89">
        <v>96120</v>
      </c>
      <c r="AD89">
        <v>2178669.5</v>
      </c>
      <c r="AE89">
        <v>106902.5</v>
      </c>
      <c r="AG89">
        <v>2740783.27</v>
      </c>
      <c r="AH89">
        <v>304412.59000000003</v>
      </c>
      <c r="AK89">
        <v>350</v>
      </c>
      <c r="AL89">
        <v>218815.92</v>
      </c>
      <c r="AN89" s="123">
        <f t="shared" si="11"/>
        <v>2814381.57</v>
      </c>
      <c r="AO89" s="129">
        <f t="shared" si="12"/>
        <v>375461.56</v>
      </c>
      <c r="AP89" s="142">
        <f t="shared" si="13"/>
        <v>2438920.0099999998</v>
      </c>
      <c r="AQ89" s="143">
        <f t="shared" si="14"/>
        <v>5819043.8399999999</v>
      </c>
      <c r="AR89" s="143">
        <f t="shared" si="15"/>
        <v>5549933.7799999993</v>
      </c>
      <c r="AS89" s="125">
        <f t="shared" si="10"/>
        <v>269110.06000000052</v>
      </c>
    </row>
    <row r="90" spans="1:45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2198</v>
      </c>
      <c r="F90">
        <v>816032.88</v>
      </c>
      <c r="G90">
        <v>21916.34</v>
      </c>
      <c r="H90">
        <v>156896.82999999999</v>
      </c>
      <c r="K90">
        <v>430195.84</v>
      </c>
      <c r="L90">
        <v>888651.45</v>
      </c>
      <c r="O90">
        <v>5700</v>
      </c>
      <c r="P90">
        <v>96450</v>
      </c>
      <c r="Q90">
        <v>10946</v>
      </c>
      <c r="R90">
        <v>251936.31</v>
      </c>
      <c r="T90">
        <v>5822.33</v>
      </c>
      <c r="U90">
        <v>-267452.31</v>
      </c>
      <c r="V90">
        <v>-1369579</v>
      </c>
      <c r="W90">
        <v>4355323.6100000003</v>
      </c>
      <c r="X90">
        <v>1363436.07</v>
      </c>
      <c r="Z90">
        <v>2870.55</v>
      </c>
      <c r="AB90">
        <v>1404450</v>
      </c>
      <c r="AC90">
        <v>13500</v>
      </c>
      <c r="AD90">
        <v>1907780</v>
      </c>
      <c r="AE90">
        <v>29686.28</v>
      </c>
      <c r="AG90">
        <v>1264902.02</v>
      </c>
      <c r="AH90">
        <v>285773.13</v>
      </c>
      <c r="AL90">
        <v>71568.789999999994</v>
      </c>
      <c r="AN90" s="123">
        <f t="shared" si="11"/>
        <v>994846.04999999993</v>
      </c>
      <c r="AO90" s="129">
        <f t="shared" si="12"/>
        <v>365032.31</v>
      </c>
      <c r="AP90" s="142">
        <f t="shared" si="13"/>
        <v>629813.74</v>
      </c>
      <c r="AQ90" s="143">
        <f t="shared" si="14"/>
        <v>2784256.62</v>
      </c>
      <c r="AR90" s="143">
        <f t="shared" si="15"/>
        <v>3559710.2199999997</v>
      </c>
      <c r="AS90" s="125">
        <f t="shared" si="10"/>
        <v>-775453.59999999963</v>
      </c>
    </row>
    <row r="91" spans="1:45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2199</v>
      </c>
      <c r="F91">
        <v>1816709.45</v>
      </c>
      <c r="G91">
        <v>78744.41</v>
      </c>
      <c r="H91">
        <v>129375.89</v>
      </c>
      <c r="K91">
        <v>579966.12</v>
      </c>
      <c r="L91">
        <v>751024.12</v>
      </c>
      <c r="O91">
        <v>9800</v>
      </c>
      <c r="P91">
        <v>89234.79</v>
      </c>
      <c r="R91">
        <v>15242.4</v>
      </c>
      <c r="V91">
        <v>1807355.92</v>
      </c>
      <c r="W91">
        <v>2312272.9300000002</v>
      </c>
      <c r="X91">
        <v>2351980.29</v>
      </c>
      <c r="Y91">
        <v>120455</v>
      </c>
      <c r="Z91">
        <v>6054.24</v>
      </c>
      <c r="AB91">
        <v>3299652</v>
      </c>
      <c r="AC91">
        <v>129100</v>
      </c>
      <c r="AD91">
        <v>4039287.16</v>
      </c>
      <c r="AE91">
        <v>35751</v>
      </c>
      <c r="AG91">
        <v>2091287.12</v>
      </c>
      <c r="AH91">
        <v>373615.34</v>
      </c>
      <c r="AI91">
        <v>26000</v>
      </c>
      <c r="AK91">
        <v>5410</v>
      </c>
      <c r="AL91">
        <v>213976.95999999999</v>
      </c>
      <c r="AN91" s="123">
        <f t="shared" si="11"/>
        <v>2024829.7499999998</v>
      </c>
      <c r="AO91" s="129">
        <f t="shared" si="12"/>
        <v>114277.18999999999</v>
      </c>
      <c r="AP91" s="142">
        <f t="shared" si="13"/>
        <v>1910552.5599999998</v>
      </c>
      <c r="AQ91" s="143">
        <f t="shared" si="14"/>
        <v>5907241.5300000003</v>
      </c>
      <c r="AR91" s="143">
        <f t="shared" si="15"/>
        <v>6785327.5800000001</v>
      </c>
      <c r="AS91" s="125">
        <f t="shared" si="10"/>
        <v>-878086.04999999981</v>
      </c>
    </row>
    <row r="92" spans="1:45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2200</v>
      </c>
      <c r="F92">
        <v>1948407.63</v>
      </c>
      <c r="G92">
        <v>126695.3</v>
      </c>
      <c r="H92">
        <v>70060.12</v>
      </c>
      <c r="K92">
        <v>658096.11</v>
      </c>
      <c r="L92">
        <v>802764.44</v>
      </c>
      <c r="O92">
        <v>5000</v>
      </c>
      <c r="P92">
        <v>56258.59</v>
      </c>
      <c r="R92">
        <v>713.72</v>
      </c>
      <c r="V92">
        <v>2297662.0099999998</v>
      </c>
      <c r="W92">
        <v>1586779.38</v>
      </c>
      <c r="X92">
        <v>1586646.25</v>
      </c>
      <c r="Y92">
        <v>190000</v>
      </c>
      <c r="Z92">
        <v>4842.12</v>
      </c>
      <c r="AB92">
        <v>1780068</v>
      </c>
      <c r="AC92">
        <v>89293</v>
      </c>
      <c r="AD92">
        <v>2285199</v>
      </c>
      <c r="AE92">
        <v>20284</v>
      </c>
      <c r="AG92">
        <v>1247757.08</v>
      </c>
      <c r="AH92">
        <v>332541.61</v>
      </c>
      <c r="AL92">
        <v>105457.78</v>
      </c>
      <c r="AN92" s="123">
        <f t="shared" si="11"/>
        <v>2145163.0499999998</v>
      </c>
      <c r="AO92" s="129">
        <f t="shared" si="12"/>
        <v>61972.31</v>
      </c>
      <c r="AP92" s="142">
        <f t="shared" si="13"/>
        <v>2083190.7399999998</v>
      </c>
      <c r="AQ92" s="143">
        <f t="shared" si="14"/>
        <v>3650849.37</v>
      </c>
      <c r="AR92" s="143">
        <f t="shared" si="15"/>
        <v>3991239.4699999997</v>
      </c>
      <c r="AS92" s="125">
        <f t="shared" si="10"/>
        <v>-340390.09999999963</v>
      </c>
    </row>
    <row r="93" spans="1:45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2201</v>
      </c>
      <c r="F93">
        <v>2140890.91</v>
      </c>
      <c r="G93">
        <v>198810.79</v>
      </c>
      <c r="H93">
        <v>175078.36</v>
      </c>
      <c r="K93">
        <v>1255809.99</v>
      </c>
      <c r="L93">
        <v>909613.39</v>
      </c>
      <c r="O93">
        <v>1670</v>
      </c>
      <c r="P93">
        <v>47619.93</v>
      </c>
      <c r="R93">
        <v>1023.53</v>
      </c>
      <c r="V93">
        <v>642567.35</v>
      </c>
      <c r="W93">
        <v>4249528.84</v>
      </c>
      <c r="X93">
        <v>1989732.85</v>
      </c>
      <c r="Y93">
        <v>14400</v>
      </c>
      <c r="Z93">
        <v>6144.66</v>
      </c>
      <c r="AB93">
        <v>1894122</v>
      </c>
      <c r="AC93">
        <v>80980</v>
      </c>
      <c r="AD93">
        <v>2260273</v>
      </c>
      <c r="AE93">
        <v>21654</v>
      </c>
      <c r="AG93">
        <v>1501055.3</v>
      </c>
      <c r="AH93">
        <v>392208.82</v>
      </c>
      <c r="AL93">
        <v>72394.600000000006</v>
      </c>
      <c r="AN93" s="123">
        <f t="shared" si="11"/>
        <v>2514780.06</v>
      </c>
      <c r="AO93" s="129">
        <f t="shared" si="12"/>
        <v>50313.46</v>
      </c>
      <c r="AP93" s="142">
        <f t="shared" si="13"/>
        <v>2464466.6</v>
      </c>
      <c r="AQ93" s="143">
        <f t="shared" si="14"/>
        <v>3985379.51</v>
      </c>
      <c r="AR93" s="143">
        <f t="shared" si="15"/>
        <v>4247585.72</v>
      </c>
      <c r="AS93" s="125">
        <f t="shared" si="10"/>
        <v>-262206.20999999996</v>
      </c>
    </row>
    <row r="94" spans="1:45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2202</v>
      </c>
      <c r="F94">
        <v>1817537.02</v>
      </c>
      <c r="G94">
        <v>91981.39</v>
      </c>
      <c r="H94">
        <v>71329.87</v>
      </c>
      <c r="K94">
        <v>367901.93</v>
      </c>
      <c r="L94">
        <v>1150011.8700000001</v>
      </c>
      <c r="O94">
        <v>4500</v>
      </c>
      <c r="P94">
        <v>55070</v>
      </c>
      <c r="R94">
        <v>35772.019999999997</v>
      </c>
      <c r="V94">
        <v>1964793.28</v>
      </c>
      <c r="W94">
        <v>1939533.85</v>
      </c>
      <c r="X94">
        <v>1645635.04</v>
      </c>
      <c r="Y94">
        <v>243531</v>
      </c>
      <c r="Z94">
        <v>4561.45</v>
      </c>
      <c r="AB94">
        <v>1370891.12</v>
      </c>
      <c r="AC94">
        <v>94278.25</v>
      </c>
      <c r="AD94">
        <v>2062441.37</v>
      </c>
      <c r="AE94">
        <v>12010</v>
      </c>
      <c r="AG94">
        <v>1188897.74</v>
      </c>
      <c r="AH94">
        <v>466632.35</v>
      </c>
      <c r="AK94">
        <v>421</v>
      </c>
      <c r="AL94">
        <v>129401.47</v>
      </c>
      <c r="AN94" s="123">
        <f t="shared" si="11"/>
        <v>1980848.2799999998</v>
      </c>
      <c r="AO94" s="129">
        <f t="shared" si="12"/>
        <v>95342.01999999999</v>
      </c>
      <c r="AP94" s="142">
        <f t="shared" si="13"/>
        <v>1885506.2599999998</v>
      </c>
      <c r="AQ94" s="143">
        <f t="shared" si="14"/>
        <v>3358896.8600000003</v>
      </c>
      <c r="AR94" s="143">
        <f t="shared" si="15"/>
        <v>3859803.9300000006</v>
      </c>
      <c r="AS94" s="125">
        <f t="shared" si="10"/>
        <v>-500907.0700000003</v>
      </c>
    </row>
    <row r="95" spans="1:45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2203</v>
      </c>
      <c r="F95">
        <v>438122.77</v>
      </c>
      <c r="G95">
        <v>129521.35</v>
      </c>
      <c r="H95">
        <v>113331.48</v>
      </c>
      <c r="K95">
        <v>1306648.29</v>
      </c>
      <c r="L95">
        <v>1212387.54</v>
      </c>
      <c r="O95">
        <v>6450</v>
      </c>
      <c r="P95">
        <v>46308.3</v>
      </c>
      <c r="R95">
        <v>1418.5</v>
      </c>
      <c r="V95">
        <v>1594646.72</v>
      </c>
      <c r="W95">
        <v>2506558.63</v>
      </c>
      <c r="X95">
        <v>1649121.25</v>
      </c>
      <c r="Y95">
        <v>322868</v>
      </c>
      <c r="Z95">
        <v>1833.83</v>
      </c>
      <c r="AB95">
        <v>1460320.3</v>
      </c>
      <c r="AC95">
        <v>118800</v>
      </c>
      <c r="AD95">
        <v>2095053.3</v>
      </c>
      <c r="AF95">
        <v>19297</v>
      </c>
      <c r="AG95">
        <v>1595289.93</v>
      </c>
      <c r="AH95">
        <v>734323.35</v>
      </c>
      <c r="AK95">
        <v>5550</v>
      </c>
      <c r="AL95">
        <v>58800.52</v>
      </c>
      <c r="AN95" s="123">
        <f t="shared" si="11"/>
        <v>680975.6</v>
      </c>
      <c r="AO95" s="129">
        <f t="shared" si="12"/>
        <v>54176.800000000003</v>
      </c>
      <c r="AP95" s="142">
        <f t="shared" si="13"/>
        <v>626798.79999999993</v>
      </c>
      <c r="AQ95" s="143">
        <f t="shared" si="14"/>
        <v>3552943.38</v>
      </c>
      <c r="AR95" s="143">
        <f t="shared" si="15"/>
        <v>4508314.0999999987</v>
      </c>
      <c r="AS95" s="125">
        <f t="shared" si="10"/>
        <v>-955370.71999999881</v>
      </c>
    </row>
    <row r="96" spans="1:45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2204</v>
      </c>
      <c r="F96">
        <v>2271913.02</v>
      </c>
      <c r="G96">
        <v>254714.65</v>
      </c>
      <c r="H96">
        <v>92504.06</v>
      </c>
      <c r="K96">
        <v>2198649.02</v>
      </c>
      <c r="L96">
        <v>1090701.7</v>
      </c>
      <c r="O96">
        <v>10780</v>
      </c>
      <c r="P96">
        <v>66760</v>
      </c>
      <c r="R96">
        <v>86526.82</v>
      </c>
      <c r="V96">
        <v>5119787.87</v>
      </c>
      <c r="W96">
        <v>1606333.65</v>
      </c>
      <c r="X96">
        <v>1802507.3</v>
      </c>
      <c r="Y96">
        <v>25400</v>
      </c>
      <c r="Z96">
        <v>6435.71</v>
      </c>
      <c r="AB96">
        <v>2367571.5</v>
      </c>
      <c r="AC96">
        <v>130129.5</v>
      </c>
      <c r="AD96">
        <v>3203007</v>
      </c>
      <c r="AE96">
        <v>15574</v>
      </c>
      <c r="AG96">
        <v>1459412.81</v>
      </c>
      <c r="AH96">
        <v>481175.23</v>
      </c>
      <c r="AI96">
        <v>6000</v>
      </c>
      <c r="AL96">
        <v>148580.85999999999</v>
      </c>
      <c r="AN96" s="123">
        <f t="shared" si="11"/>
        <v>2619131.73</v>
      </c>
      <c r="AO96" s="129">
        <f t="shared" si="12"/>
        <v>164066.82</v>
      </c>
      <c r="AP96" s="142">
        <f t="shared" si="13"/>
        <v>2455064.91</v>
      </c>
      <c r="AQ96" s="143">
        <f t="shared" si="14"/>
        <v>4332044.01</v>
      </c>
      <c r="AR96" s="143">
        <f t="shared" si="15"/>
        <v>5313749.9000000013</v>
      </c>
      <c r="AS96" s="125">
        <f t="shared" si="10"/>
        <v>-981705.89000000153</v>
      </c>
    </row>
    <row r="97" spans="1:45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2205</v>
      </c>
      <c r="F97">
        <v>1684804.91</v>
      </c>
      <c r="G97">
        <v>137301.01</v>
      </c>
      <c r="H97">
        <v>51071.22</v>
      </c>
      <c r="K97">
        <v>803212.78</v>
      </c>
      <c r="L97">
        <v>937275.47</v>
      </c>
      <c r="O97">
        <v>1600</v>
      </c>
      <c r="P97">
        <v>59552.73</v>
      </c>
      <c r="R97">
        <v>177193.67</v>
      </c>
      <c r="V97">
        <v>1189316.1499999999</v>
      </c>
      <c r="W97">
        <v>2538238.23</v>
      </c>
      <c r="X97">
        <v>1899381.07</v>
      </c>
      <c r="Y97">
        <v>155600</v>
      </c>
      <c r="Z97">
        <v>4104.53</v>
      </c>
      <c r="AB97">
        <v>829096.6</v>
      </c>
      <c r="AC97">
        <v>90500</v>
      </c>
      <c r="AD97">
        <v>1628126.6</v>
      </c>
      <c r="AE97">
        <v>15228</v>
      </c>
      <c r="AF97">
        <v>7085</v>
      </c>
      <c r="AG97">
        <v>1292290.45</v>
      </c>
      <c r="AH97">
        <v>315919.09999999998</v>
      </c>
      <c r="AL97">
        <v>72268.44</v>
      </c>
      <c r="AN97" s="123">
        <f t="shared" si="11"/>
        <v>1873177.14</v>
      </c>
      <c r="AO97" s="129">
        <f t="shared" si="12"/>
        <v>238346.40000000002</v>
      </c>
      <c r="AP97" s="142">
        <f t="shared" si="13"/>
        <v>1634830.7399999998</v>
      </c>
      <c r="AQ97" s="143">
        <f t="shared" si="14"/>
        <v>2978682.2</v>
      </c>
      <c r="AR97" s="143">
        <f t="shared" si="15"/>
        <v>3330917.59</v>
      </c>
      <c r="AS97" s="125">
        <f t="shared" si="10"/>
        <v>-352235.38999999966</v>
      </c>
    </row>
    <row r="98" spans="1:45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2206</v>
      </c>
      <c r="F98">
        <v>702367.32</v>
      </c>
      <c r="G98">
        <v>39545.160000000003</v>
      </c>
      <c r="H98">
        <v>141687.51</v>
      </c>
      <c r="K98">
        <v>968129.88</v>
      </c>
      <c r="L98">
        <v>307290.05</v>
      </c>
      <c r="O98">
        <v>0</v>
      </c>
      <c r="P98">
        <v>50000</v>
      </c>
      <c r="R98">
        <v>9830</v>
      </c>
      <c r="T98">
        <v>22000</v>
      </c>
      <c r="V98">
        <v>489524.43</v>
      </c>
      <c r="W98">
        <v>1774553.91</v>
      </c>
      <c r="X98">
        <v>1469278.06</v>
      </c>
      <c r="Y98">
        <v>30872</v>
      </c>
      <c r="Z98">
        <v>2617.02</v>
      </c>
      <c r="AB98">
        <v>1333456.5</v>
      </c>
      <c r="AC98">
        <v>74400</v>
      </c>
      <c r="AD98">
        <v>1812772.5</v>
      </c>
      <c r="AE98">
        <v>4964</v>
      </c>
      <c r="AF98">
        <v>31250</v>
      </c>
      <c r="AG98">
        <v>1009810.77</v>
      </c>
      <c r="AH98">
        <v>160106.15</v>
      </c>
      <c r="AL98">
        <v>78608.58</v>
      </c>
      <c r="AN98" s="123">
        <f t="shared" si="11"/>
        <v>883599.99</v>
      </c>
      <c r="AO98" s="129">
        <f t="shared" si="12"/>
        <v>59830</v>
      </c>
      <c r="AP98" s="142">
        <f t="shared" si="13"/>
        <v>823769.99</v>
      </c>
      <c r="AQ98" s="143">
        <f t="shared" si="14"/>
        <v>2910623.58</v>
      </c>
      <c r="AR98" s="143">
        <f t="shared" si="15"/>
        <v>3097512</v>
      </c>
      <c r="AS98" s="125">
        <f t="shared" si="10"/>
        <v>-186888.41999999993</v>
      </c>
    </row>
    <row r="99" spans="1:45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2207</v>
      </c>
      <c r="F99">
        <v>1850294.39</v>
      </c>
      <c r="G99">
        <v>186764.93</v>
      </c>
      <c r="H99">
        <v>85052.85</v>
      </c>
      <c r="K99">
        <v>46168.639999999999</v>
      </c>
      <c r="L99">
        <v>678746.29</v>
      </c>
      <c r="O99">
        <v>0</v>
      </c>
      <c r="P99">
        <v>50100</v>
      </c>
      <c r="R99">
        <v>0</v>
      </c>
      <c r="V99">
        <v>1490477.32</v>
      </c>
      <c r="W99">
        <v>1563007.5</v>
      </c>
      <c r="X99">
        <v>2467722.13</v>
      </c>
      <c r="Y99">
        <v>513890</v>
      </c>
      <c r="Z99">
        <v>6371.31</v>
      </c>
      <c r="AB99">
        <v>2224188</v>
      </c>
      <c r="AC99">
        <v>117400</v>
      </c>
      <c r="AD99">
        <v>2851687</v>
      </c>
      <c r="AE99">
        <v>22472</v>
      </c>
      <c r="AG99">
        <v>2355998.58</v>
      </c>
      <c r="AH99">
        <v>232603.34</v>
      </c>
      <c r="AL99">
        <v>123368.24</v>
      </c>
      <c r="AN99" s="123">
        <f t="shared" si="11"/>
        <v>2122112.17</v>
      </c>
      <c r="AO99" s="129">
        <f t="shared" si="12"/>
        <v>50100</v>
      </c>
      <c r="AP99" s="142">
        <f t="shared" si="13"/>
        <v>2072012.17</v>
      </c>
      <c r="AQ99" s="143">
        <f t="shared" si="14"/>
        <v>5329571.4399999995</v>
      </c>
      <c r="AR99" s="143">
        <f t="shared" si="15"/>
        <v>5586129.1600000001</v>
      </c>
      <c r="AS99" s="125">
        <f t="shared" si="10"/>
        <v>-256557.72000000067</v>
      </c>
    </row>
    <row r="100" spans="1:45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2208</v>
      </c>
      <c r="F100">
        <v>588821.99</v>
      </c>
      <c r="G100">
        <v>61471.07</v>
      </c>
      <c r="H100">
        <v>8992.82</v>
      </c>
      <c r="K100">
        <v>769567.65</v>
      </c>
      <c r="L100">
        <v>538402.56999999995</v>
      </c>
      <c r="O100">
        <v>2100</v>
      </c>
      <c r="P100">
        <v>56767.5</v>
      </c>
      <c r="Q100">
        <v>24000</v>
      </c>
      <c r="R100">
        <v>0</v>
      </c>
      <c r="V100">
        <v>296849.34000000003</v>
      </c>
      <c r="W100">
        <v>2046781.46</v>
      </c>
      <c r="X100">
        <v>1332238.1399999999</v>
      </c>
      <c r="Y100">
        <v>271900</v>
      </c>
      <c r="Z100">
        <v>2504.2600000000002</v>
      </c>
      <c r="AB100">
        <v>1266900.18</v>
      </c>
      <c r="AC100">
        <v>1000</v>
      </c>
      <c r="AD100">
        <v>1737314.18</v>
      </c>
      <c r="AE100">
        <v>101811.12</v>
      </c>
      <c r="AG100">
        <v>1248499.1299999999</v>
      </c>
      <c r="AH100">
        <v>238359.7</v>
      </c>
      <c r="AL100">
        <v>7800.65</v>
      </c>
      <c r="AN100" s="123">
        <f t="shared" si="11"/>
        <v>659285.87999999989</v>
      </c>
      <c r="AO100" s="129">
        <f t="shared" si="12"/>
        <v>82867.5</v>
      </c>
      <c r="AP100" s="142">
        <f t="shared" si="13"/>
        <v>576418.37999999989</v>
      </c>
      <c r="AQ100" s="143">
        <f t="shared" si="14"/>
        <v>2874542.58</v>
      </c>
      <c r="AR100" s="143">
        <f t="shared" si="15"/>
        <v>3333784.78</v>
      </c>
      <c r="AS100" s="125">
        <f t="shared" si="10"/>
        <v>-459242.19999999972</v>
      </c>
    </row>
    <row r="101" spans="1:45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2209</v>
      </c>
      <c r="F101">
        <v>617934.89</v>
      </c>
      <c r="G101">
        <v>38562.080000000002</v>
      </c>
      <c r="H101">
        <v>105957.83</v>
      </c>
      <c r="K101">
        <v>347037.64</v>
      </c>
      <c r="L101">
        <v>377009.36</v>
      </c>
      <c r="O101">
        <v>0</v>
      </c>
      <c r="P101">
        <v>115159.5</v>
      </c>
      <c r="R101">
        <v>26240</v>
      </c>
      <c r="V101">
        <v>-1264598.3600000001</v>
      </c>
      <c r="W101">
        <v>3243756.17</v>
      </c>
      <c r="X101">
        <v>1202257.3999999999</v>
      </c>
      <c r="Y101">
        <v>168030</v>
      </c>
      <c r="Z101">
        <v>2997.58</v>
      </c>
      <c r="AB101">
        <v>1380116.5</v>
      </c>
      <c r="AC101">
        <v>38600</v>
      </c>
      <c r="AD101">
        <v>1767562.5</v>
      </c>
      <c r="AE101">
        <v>105478</v>
      </c>
      <c r="AG101">
        <v>1264771.82</v>
      </c>
      <c r="AH101">
        <v>238679.41</v>
      </c>
      <c r="AL101">
        <v>49565.26</v>
      </c>
      <c r="AN101" s="123">
        <f t="shared" si="11"/>
        <v>762454.79999999993</v>
      </c>
      <c r="AO101" s="129">
        <f t="shared" si="12"/>
        <v>141399.5</v>
      </c>
      <c r="AP101" s="142">
        <f t="shared" si="13"/>
        <v>621055.29999999993</v>
      </c>
      <c r="AQ101" s="143">
        <f t="shared" si="14"/>
        <v>2792001.48</v>
      </c>
      <c r="AR101" s="143">
        <f t="shared" si="15"/>
        <v>3426056.99</v>
      </c>
      <c r="AS101" s="125">
        <f t="shared" si="10"/>
        <v>-634055.51000000024</v>
      </c>
    </row>
    <row r="102" spans="1:45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2210</v>
      </c>
      <c r="F102">
        <v>490931.22</v>
      </c>
      <c r="G102">
        <v>58853.09</v>
      </c>
      <c r="H102">
        <v>40980.6</v>
      </c>
      <c r="K102">
        <v>387043.25</v>
      </c>
      <c r="L102">
        <v>241189.06</v>
      </c>
      <c r="M102">
        <v>-132361.76999999999</v>
      </c>
      <c r="O102">
        <v>3000</v>
      </c>
      <c r="P102">
        <v>42662</v>
      </c>
      <c r="Q102">
        <v>73516</v>
      </c>
      <c r="R102">
        <v>10274.84</v>
      </c>
      <c r="V102">
        <v>3998.95</v>
      </c>
      <c r="W102">
        <v>1107597.06</v>
      </c>
      <c r="X102">
        <v>1030590.58</v>
      </c>
      <c r="Y102">
        <v>218484</v>
      </c>
      <c r="Z102">
        <v>1683.76</v>
      </c>
      <c r="AB102">
        <v>1099861</v>
      </c>
      <c r="AC102">
        <v>72000</v>
      </c>
      <c r="AD102">
        <v>1348217</v>
      </c>
      <c r="AE102">
        <v>88210</v>
      </c>
      <c r="AG102">
        <v>941527.21</v>
      </c>
      <c r="AH102">
        <v>199078.53</v>
      </c>
      <c r="AN102" s="123">
        <f t="shared" si="11"/>
        <v>590764.90999999992</v>
      </c>
      <c r="AO102" s="129">
        <f t="shared" si="12"/>
        <v>129452.84</v>
      </c>
      <c r="AP102" s="142">
        <f t="shared" si="13"/>
        <v>461312.06999999995</v>
      </c>
      <c r="AQ102" s="143">
        <f t="shared" si="14"/>
        <v>2422619.34</v>
      </c>
      <c r="AR102" s="143">
        <f t="shared" si="15"/>
        <v>2577032.7399999998</v>
      </c>
      <c r="AS102" s="125">
        <f t="shared" si="10"/>
        <v>-154413.39999999991</v>
      </c>
    </row>
    <row r="103" spans="1:45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2211</v>
      </c>
      <c r="F103">
        <v>375655.64</v>
      </c>
      <c r="G103">
        <v>61809.3</v>
      </c>
      <c r="H103">
        <v>43379.199999999997</v>
      </c>
      <c r="K103">
        <v>713473.86</v>
      </c>
      <c r="L103">
        <v>172453.93</v>
      </c>
      <c r="O103">
        <v>2000</v>
      </c>
      <c r="P103">
        <v>38200</v>
      </c>
      <c r="Q103">
        <v>119202.82</v>
      </c>
      <c r="R103">
        <v>1535</v>
      </c>
      <c r="V103">
        <v>-606363.38</v>
      </c>
      <c r="W103">
        <v>1695120.4</v>
      </c>
      <c r="X103">
        <v>1118482.25</v>
      </c>
      <c r="Y103">
        <v>324763.88</v>
      </c>
      <c r="Z103">
        <v>1378.25</v>
      </c>
      <c r="AB103">
        <v>1263168</v>
      </c>
      <c r="AC103">
        <v>18660.68</v>
      </c>
      <c r="AD103">
        <v>1521329</v>
      </c>
      <c r="AE103">
        <v>3300</v>
      </c>
      <c r="AG103">
        <v>903991.9</v>
      </c>
      <c r="AH103">
        <v>179441.41</v>
      </c>
      <c r="AL103">
        <v>1313.66</v>
      </c>
      <c r="AN103" s="123">
        <f t="shared" si="11"/>
        <v>480844.14</v>
      </c>
      <c r="AO103" s="129">
        <f t="shared" si="12"/>
        <v>160937.82</v>
      </c>
      <c r="AP103" s="142">
        <f t="shared" si="13"/>
        <v>319906.32</v>
      </c>
      <c r="AQ103" s="143">
        <f t="shared" si="14"/>
        <v>2726453.06</v>
      </c>
      <c r="AR103" s="143">
        <f t="shared" si="15"/>
        <v>2609375.9700000002</v>
      </c>
      <c r="AS103" s="125">
        <f t="shared" si="10"/>
        <v>117077.08999999985</v>
      </c>
    </row>
    <row r="104" spans="1:45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2212</v>
      </c>
      <c r="F104">
        <v>518244.7</v>
      </c>
      <c r="G104">
        <v>7321.5</v>
      </c>
      <c r="H104">
        <v>117432.6</v>
      </c>
      <c r="K104">
        <v>751979.83</v>
      </c>
      <c r="L104">
        <v>503611.72</v>
      </c>
      <c r="O104">
        <v>5500</v>
      </c>
      <c r="P104">
        <v>42195</v>
      </c>
      <c r="Q104">
        <v>21500</v>
      </c>
      <c r="R104">
        <v>780.09</v>
      </c>
      <c r="T104">
        <v>22740</v>
      </c>
      <c r="V104">
        <v>46298.15</v>
      </c>
      <c r="W104">
        <v>1187793.3799999999</v>
      </c>
      <c r="X104">
        <v>1609988.79</v>
      </c>
      <c r="Y104">
        <v>69430</v>
      </c>
      <c r="Z104">
        <v>1334.34</v>
      </c>
      <c r="AB104">
        <v>1311810</v>
      </c>
      <c r="AC104">
        <v>764840</v>
      </c>
      <c r="AD104">
        <v>1778314</v>
      </c>
      <c r="AE104">
        <v>480</v>
      </c>
      <c r="AG104">
        <v>966711.19</v>
      </c>
      <c r="AH104">
        <v>188513.46</v>
      </c>
      <c r="AL104">
        <v>251600.75</v>
      </c>
      <c r="AN104" s="123">
        <f t="shared" si="11"/>
        <v>642998.79999999993</v>
      </c>
      <c r="AO104" s="129">
        <f t="shared" si="12"/>
        <v>69975.09</v>
      </c>
      <c r="AP104" s="142">
        <f t="shared" si="13"/>
        <v>573023.71</v>
      </c>
      <c r="AQ104" s="143">
        <f t="shared" si="14"/>
        <v>3757403.13</v>
      </c>
      <c r="AR104" s="143">
        <f t="shared" si="15"/>
        <v>3185619.4</v>
      </c>
      <c r="AS104" s="125">
        <f t="shared" si="10"/>
        <v>571783.73</v>
      </c>
    </row>
    <row r="105" spans="1:45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2213</v>
      </c>
      <c r="F105">
        <v>609853.02</v>
      </c>
      <c r="G105">
        <v>211840.25</v>
      </c>
      <c r="H105">
        <v>140865.66</v>
      </c>
      <c r="K105">
        <v>-12328377.24</v>
      </c>
      <c r="L105">
        <v>768814.46</v>
      </c>
      <c r="O105">
        <v>9000</v>
      </c>
      <c r="P105">
        <v>60281.1</v>
      </c>
      <c r="R105">
        <v>1452.37</v>
      </c>
      <c r="T105">
        <v>0</v>
      </c>
      <c r="V105">
        <v>-14768311.25</v>
      </c>
      <c r="W105">
        <v>4005245.62</v>
      </c>
      <c r="X105">
        <v>2820169.36</v>
      </c>
      <c r="Y105">
        <v>227081</v>
      </c>
      <c r="Z105">
        <v>3020.16</v>
      </c>
      <c r="AB105">
        <v>2345320</v>
      </c>
      <c r="AC105">
        <v>342300</v>
      </c>
      <c r="AD105">
        <v>3244469</v>
      </c>
      <c r="AE105">
        <v>24045</v>
      </c>
      <c r="AG105">
        <v>2002683.81</v>
      </c>
      <c r="AH105">
        <v>121266.5</v>
      </c>
      <c r="AK105">
        <v>230097.9</v>
      </c>
      <c r="AM105">
        <v>20000</v>
      </c>
      <c r="AN105" s="123">
        <f t="shared" si="11"/>
        <v>962558.93</v>
      </c>
      <c r="AO105" s="129">
        <f t="shared" si="12"/>
        <v>70733.47</v>
      </c>
      <c r="AP105" s="142">
        <f t="shared" si="13"/>
        <v>891825.46000000008</v>
      </c>
      <c r="AQ105" s="143">
        <f t="shared" si="14"/>
        <v>5737890.5199999996</v>
      </c>
      <c r="AR105" s="143">
        <f t="shared" si="15"/>
        <v>5642562.2100000009</v>
      </c>
      <c r="AS105" s="125">
        <f t="shared" si="10"/>
        <v>95328.309999998659</v>
      </c>
    </row>
    <row r="106" spans="1:45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2214</v>
      </c>
      <c r="F106">
        <v>126611.29</v>
      </c>
      <c r="G106">
        <v>167114.71</v>
      </c>
      <c r="H106">
        <v>60348.5</v>
      </c>
      <c r="K106">
        <v>1208217.1299999999</v>
      </c>
      <c r="L106">
        <v>383191.46</v>
      </c>
      <c r="O106">
        <v>-9820</v>
      </c>
      <c r="P106">
        <v>10601.7</v>
      </c>
      <c r="Q106">
        <v>45400</v>
      </c>
      <c r="R106">
        <v>6353.08</v>
      </c>
      <c r="V106">
        <v>-463731.65</v>
      </c>
      <c r="W106">
        <v>2324775.44</v>
      </c>
      <c r="X106">
        <v>1782690.35</v>
      </c>
      <c r="Y106">
        <v>239950</v>
      </c>
      <c r="Z106">
        <v>413.37</v>
      </c>
      <c r="AB106">
        <v>2721390</v>
      </c>
      <c r="AC106">
        <v>557500</v>
      </c>
      <c r="AD106">
        <v>3135283</v>
      </c>
      <c r="AG106">
        <v>1704178.43</v>
      </c>
      <c r="AH106">
        <v>372510.02</v>
      </c>
      <c r="AK106">
        <v>58067.75</v>
      </c>
      <c r="AN106" s="123">
        <f t="shared" si="11"/>
        <v>354074.5</v>
      </c>
      <c r="AO106" s="129">
        <f t="shared" si="12"/>
        <v>52534.78</v>
      </c>
      <c r="AP106" s="142">
        <f t="shared" si="13"/>
        <v>301539.71999999997</v>
      </c>
      <c r="AQ106" s="143">
        <f t="shared" si="14"/>
        <v>5301943.7200000007</v>
      </c>
      <c r="AR106" s="143">
        <f t="shared" si="15"/>
        <v>5270039.1999999993</v>
      </c>
      <c r="AS106" s="125">
        <f t="shared" si="10"/>
        <v>31904.520000001416</v>
      </c>
    </row>
    <row r="107" spans="1:45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2215</v>
      </c>
      <c r="F107">
        <v>193064.64</v>
      </c>
      <c r="G107">
        <v>135162.20000000001</v>
      </c>
      <c r="H107">
        <v>105788.56</v>
      </c>
      <c r="K107">
        <v>614955.59</v>
      </c>
      <c r="L107">
        <v>732383.53</v>
      </c>
      <c r="O107">
        <v>24960</v>
      </c>
      <c r="P107">
        <v>20960</v>
      </c>
      <c r="Q107">
        <v>200</v>
      </c>
      <c r="R107">
        <v>1683.6</v>
      </c>
      <c r="V107">
        <v>-612641.48</v>
      </c>
      <c r="W107">
        <v>2620032.73</v>
      </c>
      <c r="X107">
        <v>899458.66</v>
      </c>
      <c r="Y107">
        <v>293900</v>
      </c>
      <c r="Z107">
        <v>1045.8800000000001</v>
      </c>
      <c r="AB107">
        <v>992590</v>
      </c>
      <c r="AC107">
        <v>1886146.04</v>
      </c>
      <c r="AD107">
        <v>2094566</v>
      </c>
      <c r="AE107">
        <v>60640</v>
      </c>
      <c r="AG107">
        <v>1602542.97</v>
      </c>
      <c r="AH107">
        <v>349285.24</v>
      </c>
      <c r="AL107">
        <v>239946.7</v>
      </c>
      <c r="AN107" s="123">
        <f t="shared" si="11"/>
        <v>434015.4</v>
      </c>
      <c r="AO107" s="129">
        <f t="shared" si="12"/>
        <v>47803.6</v>
      </c>
      <c r="AP107" s="142">
        <f t="shared" si="13"/>
        <v>386211.80000000005</v>
      </c>
      <c r="AQ107" s="143">
        <f t="shared" si="14"/>
        <v>4073140.58</v>
      </c>
      <c r="AR107" s="143">
        <f t="shared" si="15"/>
        <v>4346980.91</v>
      </c>
      <c r="AS107" s="125">
        <f t="shared" si="10"/>
        <v>-273840.33000000007</v>
      </c>
    </row>
    <row r="108" spans="1:45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2216</v>
      </c>
      <c r="F108">
        <v>208347.03</v>
      </c>
      <c r="G108">
        <v>8360.27</v>
      </c>
      <c r="H108">
        <v>293107.15000000002</v>
      </c>
      <c r="K108">
        <v>2</v>
      </c>
      <c r="L108">
        <v>119198.19</v>
      </c>
      <c r="O108">
        <v>0</v>
      </c>
      <c r="P108">
        <v>102335.54</v>
      </c>
      <c r="R108">
        <v>2757.07</v>
      </c>
      <c r="T108">
        <v>174400</v>
      </c>
      <c r="V108">
        <v>-146537.70000000001</v>
      </c>
      <c r="W108">
        <v>961037.76</v>
      </c>
      <c r="X108">
        <v>1541662.01</v>
      </c>
      <c r="Y108">
        <v>439460</v>
      </c>
      <c r="Z108">
        <v>1380.13</v>
      </c>
      <c r="AB108">
        <v>1450536.5</v>
      </c>
      <c r="AC108">
        <v>136687.70000000001</v>
      </c>
      <c r="AD108">
        <v>1973874.5</v>
      </c>
      <c r="AE108">
        <v>2000</v>
      </c>
      <c r="AG108">
        <v>1845088.47</v>
      </c>
      <c r="AH108">
        <v>76211.83</v>
      </c>
      <c r="AL108">
        <v>137529.57</v>
      </c>
      <c r="AN108" s="123">
        <f t="shared" si="11"/>
        <v>509814.45</v>
      </c>
      <c r="AO108" s="129">
        <f t="shared" si="12"/>
        <v>105092.61</v>
      </c>
      <c r="AP108" s="142">
        <f t="shared" si="13"/>
        <v>404721.84</v>
      </c>
      <c r="AQ108" s="143">
        <f t="shared" si="14"/>
        <v>3569726.34</v>
      </c>
      <c r="AR108" s="143">
        <f t="shared" si="15"/>
        <v>4034704.3699999996</v>
      </c>
      <c r="AS108" s="125">
        <f t="shared" si="10"/>
        <v>-464978.0299999998</v>
      </c>
    </row>
    <row r="109" spans="1:45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2217</v>
      </c>
      <c r="F109">
        <v>815717.61</v>
      </c>
      <c r="G109">
        <v>19520</v>
      </c>
      <c r="H109">
        <v>149651.59</v>
      </c>
      <c r="K109">
        <v>2</v>
      </c>
      <c r="L109">
        <v>434100.2</v>
      </c>
      <c r="O109">
        <v>4000</v>
      </c>
      <c r="P109">
        <v>78360.06</v>
      </c>
      <c r="R109">
        <v>1160.47</v>
      </c>
      <c r="T109">
        <v>714720</v>
      </c>
      <c r="V109">
        <v>1158007.92</v>
      </c>
      <c r="W109">
        <v>852668.5</v>
      </c>
      <c r="X109">
        <v>984250.72</v>
      </c>
      <c r="Y109">
        <v>549200</v>
      </c>
      <c r="Z109">
        <v>3791.4</v>
      </c>
      <c r="AB109">
        <v>1698987.5</v>
      </c>
      <c r="AC109">
        <v>410712.53</v>
      </c>
      <c r="AD109">
        <v>2087142.5</v>
      </c>
      <c r="AE109">
        <v>52740</v>
      </c>
      <c r="AG109">
        <v>2474768.91</v>
      </c>
      <c r="AH109">
        <v>92909.79</v>
      </c>
      <c r="AL109">
        <v>329306.5</v>
      </c>
      <c r="AN109" s="123">
        <f t="shared" si="11"/>
        <v>984889.2</v>
      </c>
      <c r="AO109" s="129">
        <f t="shared" si="12"/>
        <v>83520.53</v>
      </c>
      <c r="AP109" s="142">
        <f t="shared" si="13"/>
        <v>901368.66999999993</v>
      </c>
      <c r="AQ109" s="143">
        <f t="shared" si="14"/>
        <v>3646942.1500000004</v>
      </c>
      <c r="AR109" s="143">
        <f t="shared" si="15"/>
        <v>5036867.7</v>
      </c>
      <c r="AS109" s="125">
        <f t="shared" si="10"/>
        <v>-1389925.5499999998</v>
      </c>
    </row>
    <row r="110" spans="1:45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2218</v>
      </c>
      <c r="F110">
        <v>253735.48</v>
      </c>
      <c r="G110">
        <v>5907.9</v>
      </c>
      <c r="H110">
        <v>178207.18</v>
      </c>
      <c r="K110">
        <v>260919.33</v>
      </c>
      <c r="L110">
        <v>133876.87</v>
      </c>
      <c r="O110">
        <v>4000</v>
      </c>
      <c r="P110">
        <v>57974.2</v>
      </c>
      <c r="R110">
        <v>2842.7</v>
      </c>
      <c r="T110">
        <v>272565</v>
      </c>
      <c r="V110">
        <v>-660874.72</v>
      </c>
      <c r="W110">
        <v>1993338.97</v>
      </c>
      <c r="X110">
        <v>798213.54</v>
      </c>
      <c r="Y110">
        <v>132050</v>
      </c>
      <c r="Z110">
        <v>1713.77</v>
      </c>
      <c r="AB110">
        <v>998025</v>
      </c>
      <c r="AC110">
        <v>192151.95</v>
      </c>
      <c r="AD110">
        <v>1350972</v>
      </c>
      <c r="AE110">
        <v>18816</v>
      </c>
      <c r="AG110">
        <v>1374626.88</v>
      </c>
      <c r="AH110">
        <v>110757.43</v>
      </c>
      <c r="AL110">
        <v>104181.34</v>
      </c>
      <c r="AN110" s="123">
        <f t="shared" si="11"/>
        <v>437850.56</v>
      </c>
      <c r="AO110" s="129">
        <f t="shared" si="12"/>
        <v>64816.899999999994</v>
      </c>
      <c r="AP110" s="142">
        <f t="shared" si="13"/>
        <v>373033.66000000003</v>
      </c>
      <c r="AQ110" s="143">
        <f t="shared" si="14"/>
        <v>2122154.2600000002</v>
      </c>
      <c r="AR110" s="143">
        <f t="shared" si="15"/>
        <v>2959353.65</v>
      </c>
      <c r="AS110" s="125">
        <f t="shared" si="10"/>
        <v>-837199.38999999966</v>
      </c>
    </row>
    <row r="111" spans="1:45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2219</v>
      </c>
      <c r="F111">
        <v>536089.37</v>
      </c>
      <c r="G111">
        <v>137092.88</v>
      </c>
      <c r="H111">
        <v>323806.78000000003</v>
      </c>
      <c r="K111">
        <v>5</v>
      </c>
      <c r="L111">
        <v>240675.81</v>
      </c>
      <c r="O111">
        <v>0</v>
      </c>
      <c r="P111">
        <v>73515.600000000006</v>
      </c>
      <c r="R111">
        <v>2194.84</v>
      </c>
      <c r="T111">
        <v>116876</v>
      </c>
      <c r="V111">
        <v>-1676282.01</v>
      </c>
      <c r="W111">
        <v>3276385.87</v>
      </c>
      <c r="X111">
        <v>825330.14</v>
      </c>
      <c r="Y111">
        <v>292493</v>
      </c>
      <c r="Z111">
        <v>2704.27</v>
      </c>
      <c r="AB111">
        <v>1298158.5</v>
      </c>
      <c r="AC111">
        <v>375520.67</v>
      </c>
      <c r="AD111">
        <v>1759177.5</v>
      </c>
      <c r="AE111">
        <v>9752</v>
      </c>
      <c r="AG111">
        <v>1481355.26</v>
      </c>
      <c r="AH111">
        <v>30209.63</v>
      </c>
      <c r="AL111">
        <v>68732.649999999994</v>
      </c>
      <c r="AN111" s="123">
        <f t="shared" si="11"/>
        <v>996989.03</v>
      </c>
      <c r="AO111" s="129">
        <f t="shared" si="12"/>
        <v>75710.44</v>
      </c>
      <c r="AP111" s="142">
        <f t="shared" si="13"/>
        <v>921278.59000000008</v>
      </c>
      <c r="AQ111" s="143">
        <f t="shared" si="14"/>
        <v>2794206.58</v>
      </c>
      <c r="AR111" s="143">
        <f t="shared" si="15"/>
        <v>3349227.0399999996</v>
      </c>
      <c r="AS111" s="125">
        <f t="shared" si="10"/>
        <v>-555020.4599999995</v>
      </c>
    </row>
    <row r="112" spans="1:45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2220</v>
      </c>
      <c r="F112">
        <v>432718.35</v>
      </c>
      <c r="G112">
        <v>9766.24</v>
      </c>
      <c r="H112">
        <v>147924.60999999999</v>
      </c>
      <c r="K112">
        <v>158426.99</v>
      </c>
      <c r="L112">
        <v>309884.05</v>
      </c>
      <c r="O112">
        <v>4300</v>
      </c>
      <c r="P112">
        <v>80685.039999999994</v>
      </c>
      <c r="R112">
        <v>4762.5</v>
      </c>
      <c r="T112">
        <v>93179</v>
      </c>
      <c r="V112">
        <v>-2065359.05</v>
      </c>
      <c r="W112">
        <v>3690825.96</v>
      </c>
      <c r="X112">
        <v>981925.13</v>
      </c>
      <c r="Y112">
        <v>434671</v>
      </c>
      <c r="Z112">
        <v>2440.88</v>
      </c>
      <c r="AB112">
        <v>1822880.5</v>
      </c>
      <c r="AC112">
        <v>466512.34</v>
      </c>
      <c r="AD112">
        <v>2109072.5</v>
      </c>
      <c r="AE112">
        <v>8346</v>
      </c>
      <c r="AG112">
        <v>2160454.5299999998</v>
      </c>
      <c r="AH112">
        <v>158362.15</v>
      </c>
      <c r="AL112">
        <v>21867.88</v>
      </c>
      <c r="AN112" s="123">
        <f t="shared" si="11"/>
        <v>590409.19999999995</v>
      </c>
      <c r="AO112" s="129">
        <f t="shared" si="12"/>
        <v>89747.54</v>
      </c>
      <c r="AP112" s="142">
        <f t="shared" si="13"/>
        <v>500661.66</v>
      </c>
      <c r="AQ112" s="143">
        <f t="shared" si="14"/>
        <v>3708429.8499999996</v>
      </c>
      <c r="AR112" s="143">
        <f t="shared" si="15"/>
        <v>4458103.0599999996</v>
      </c>
      <c r="AS112" s="125">
        <f t="shared" si="10"/>
        <v>-749673.21</v>
      </c>
    </row>
    <row r="113" spans="1:45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2221</v>
      </c>
      <c r="F113">
        <v>641120.59</v>
      </c>
      <c r="G113">
        <v>16000</v>
      </c>
      <c r="H113">
        <v>137304.73000000001</v>
      </c>
      <c r="K113">
        <v>110329.17</v>
      </c>
      <c r="L113">
        <v>153907.62</v>
      </c>
      <c r="O113">
        <v>16000</v>
      </c>
      <c r="P113">
        <v>74103.77</v>
      </c>
      <c r="R113">
        <v>4498.32</v>
      </c>
      <c r="T113">
        <v>484050</v>
      </c>
      <c r="V113">
        <v>-528105.02</v>
      </c>
      <c r="W113">
        <v>1854865.59</v>
      </c>
      <c r="X113">
        <v>1882421.95</v>
      </c>
      <c r="Y113">
        <v>40500</v>
      </c>
      <c r="Z113">
        <v>1931.62</v>
      </c>
      <c r="AB113">
        <v>765057</v>
      </c>
      <c r="AC113">
        <v>130773.54</v>
      </c>
      <c r="AD113">
        <v>1225957</v>
      </c>
      <c r="AE113">
        <v>8210</v>
      </c>
      <c r="AG113">
        <v>1325219.3700000001</v>
      </c>
      <c r="AH113">
        <v>79314.97</v>
      </c>
      <c r="AL113">
        <v>1028733.32</v>
      </c>
      <c r="AN113" s="123">
        <f t="shared" si="11"/>
        <v>794425.32</v>
      </c>
      <c r="AO113" s="129">
        <f t="shared" si="12"/>
        <v>94602.09</v>
      </c>
      <c r="AP113" s="142">
        <f t="shared" si="13"/>
        <v>699823.23</v>
      </c>
      <c r="AQ113" s="143">
        <f t="shared" si="14"/>
        <v>2820684.1100000003</v>
      </c>
      <c r="AR113" s="143">
        <f t="shared" si="15"/>
        <v>3667434.66</v>
      </c>
      <c r="AS113" s="125">
        <f t="shared" si="10"/>
        <v>-846750.54999999981</v>
      </c>
    </row>
    <row r="114" spans="1:45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2222</v>
      </c>
      <c r="F114">
        <v>239506.5</v>
      </c>
      <c r="G114">
        <v>23450</v>
      </c>
      <c r="H114">
        <v>622362.31000000006</v>
      </c>
      <c r="K114">
        <v>58915.13</v>
      </c>
      <c r="L114">
        <v>635643.87</v>
      </c>
      <c r="O114">
        <v>8000</v>
      </c>
      <c r="P114">
        <v>62697.73</v>
      </c>
      <c r="R114">
        <v>0</v>
      </c>
      <c r="T114">
        <v>91624.8</v>
      </c>
      <c r="V114">
        <v>566322.53</v>
      </c>
      <c r="W114">
        <v>1808375.97</v>
      </c>
      <c r="X114">
        <v>1294836.92</v>
      </c>
      <c r="Y114">
        <v>555840</v>
      </c>
      <c r="Z114">
        <v>3032.43</v>
      </c>
      <c r="AB114">
        <v>1638325.5</v>
      </c>
      <c r="AC114">
        <v>99386.53</v>
      </c>
      <c r="AD114">
        <v>2134127.5</v>
      </c>
      <c r="AG114">
        <v>2121011.2400000002</v>
      </c>
      <c r="AH114">
        <v>165449.87</v>
      </c>
      <c r="AL114">
        <v>127975.99</v>
      </c>
      <c r="AN114" s="123">
        <f t="shared" si="11"/>
        <v>885318.81</v>
      </c>
      <c r="AO114" s="129">
        <f t="shared" si="12"/>
        <v>70697.73000000001</v>
      </c>
      <c r="AP114" s="142">
        <f t="shared" si="13"/>
        <v>814621.08000000007</v>
      </c>
      <c r="AQ114" s="143">
        <f t="shared" si="14"/>
        <v>3591421.3799999994</v>
      </c>
      <c r="AR114" s="143">
        <f t="shared" si="15"/>
        <v>4548564.6000000006</v>
      </c>
      <c r="AS114" s="125">
        <f t="shared" si="10"/>
        <v>-957143.22000000114</v>
      </c>
    </row>
    <row r="115" spans="1:45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2223</v>
      </c>
      <c r="F115">
        <v>1585167.39</v>
      </c>
      <c r="G115">
        <v>25159</v>
      </c>
      <c r="H115">
        <v>241772.36</v>
      </c>
      <c r="K115">
        <v>228043.4</v>
      </c>
      <c r="L115">
        <v>316749.65999999997</v>
      </c>
      <c r="O115">
        <v>3500</v>
      </c>
      <c r="P115">
        <v>71425.919999999998</v>
      </c>
      <c r="R115">
        <v>6427.22</v>
      </c>
      <c r="T115">
        <v>466911</v>
      </c>
      <c r="V115">
        <v>309633.53000000003</v>
      </c>
      <c r="W115">
        <v>2329931.42</v>
      </c>
      <c r="X115">
        <v>1453639.54</v>
      </c>
      <c r="Y115">
        <v>754817.5</v>
      </c>
      <c r="Z115">
        <v>4942.38</v>
      </c>
      <c r="AB115">
        <v>1576158.5</v>
      </c>
      <c r="AC115">
        <v>156340.01</v>
      </c>
      <c r="AD115">
        <v>1997038.5</v>
      </c>
      <c r="AE115">
        <v>3740</v>
      </c>
      <c r="AG115">
        <v>2400644.31</v>
      </c>
      <c r="AH115">
        <v>152018.25</v>
      </c>
      <c r="AL115">
        <v>183394.15</v>
      </c>
      <c r="AN115" s="123">
        <f t="shared" si="11"/>
        <v>1852098.75</v>
      </c>
      <c r="AO115" s="129">
        <f t="shared" si="12"/>
        <v>81353.14</v>
      </c>
      <c r="AP115" s="142">
        <f t="shared" si="13"/>
        <v>1770745.61</v>
      </c>
      <c r="AQ115" s="143">
        <f t="shared" si="14"/>
        <v>3945897.9299999997</v>
      </c>
      <c r="AR115" s="143">
        <f t="shared" si="15"/>
        <v>4736835.2100000009</v>
      </c>
      <c r="AS115" s="125">
        <f t="shared" si="10"/>
        <v>-790937.28000000119</v>
      </c>
    </row>
    <row r="116" spans="1:45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2224</v>
      </c>
      <c r="F116">
        <v>107622.09</v>
      </c>
      <c r="G116">
        <v>19174.099999999999</v>
      </c>
      <c r="H116">
        <v>58498.17</v>
      </c>
      <c r="K116">
        <v>928893.65</v>
      </c>
      <c r="L116">
        <v>196628.33</v>
      </c>
      <c r="O116">
        <v>4000</v>
      </c>
      <c r="P116">
        <v>57331.68</v>
      </c>
      <c r="R116">
        <v>1734</v>
      </c>
      <c r="T116">
        <v>0</v>
      </c>
      <c r="V116">
        <v>772583.12</v>
      </c>
      <c r="W116">
        <v>857017.52</v>
      </c>
      <c r="X116">
        <v>990456.27</v>
      </c>
      <c r="Y116">
        <v>55300</v>
      </c>
      <c r="Z116">
        <v>802.17</v>
      </c>
      <c r="AB116">
        <v>968173.5</v>
      </c>
      <c r="AC116">
        <v>95708.58</v>
      </c>
      <c r="AD116">
        <v>1434509.5</v>
      </c>
      <c r="AE116">
        <v>7000</v>
      </c>
      <c r="AG116">
        <v>811270.18</v>
      </c>
      <c r="AH116">
        <v>194490.12</v>
      </c>
      <c r="AK116">
        <v>20166.63</v>
      </c>
      <c r="AL116">
        <v>24854.07</v>
      </c>
      <c r="AN116" s="123">
        <f t="shared" si="11"/>
        <v>185294.36</v>
      </c>
      <c r="AO116" s="129">
        <f t="shared" si="12"/>
        <v>63065.68</v>
      </c>
      <c r="AP116" s="142">
        <f t="shared" si="13"/>
        <v>122228.68</v>
      </c>
      <c r="AQ116" s="143">
        <f t="shared" si="14"/>
        <v>2110440.52</v>
      </c>
      <c r="AR116" s="143">
        <f t="shared" si="15"/>
        <v>2492290.5</v>
      </c>
      <c r="AS116" s="125">
        <f t="shared" si="10"/>
        <v>-381849.98</v>
      </c>
    </row>
    <row r="117" spans="1:45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2225</v>
      </c>
      <c r="F117">
        <v>144032.1</v>
      </c>
      <c r="G117">
        <v>1967.59</v>
      </c>
      <c r="H117">
        <v>153708.71</v>
      </c>
      <c r="K117">
        <v>2046600.88</v>
      </c>
      <c r="L117">
        <v>56565.27</v>
      </c>
      <c r="O117">
        <v>143020</v>
      </c>
      <c r="P117">
        <v>59663.54</v>
      </c>
      <c r="R117">
        <v>1156</v>
      </c>
      <c r="T117">
        <v>77785</v>
      </c>
      <c r="V117">
        <v>-128876.46</v>
      </c>
      <c r="W117">
        <v>2768353.45</v>
      </c>
      <c r="X117">
        <v>805428.19</v>
      </c>
      <c r="Y117">
        <v>365490</v>
      </c>
      <c r="Z117">
        <v>853.03</v>
      </c>
      <c r="AB117">
        <v>703626</v>
      </c>
      <c r="AC117">
        <v>428234.88</v>
      </c>
      <c r="AD117">
        <v>1054923</v>
      </c>
      <c r="AE117">
        <v>5980</v>
      </c>
      <c r="AG117">
        <v>1626981.51</v>
      </c>
      <c r="AH117">
        <v>111239.62</v>
      </c>
      <c r="AL117">
        <v>22734.95</v>
      </c>
      <c r="AN117" s="123">
        <f t="shared" si="11"/>
        <v>299708.40000000002</v>
      </c>
      <c r="AO117" s="129">
        <f t="shared" si="12"/>
        <v>203839.54</v>
      </c>
      <c r="AP117" s="142">
        <f t="shared" si="13"/>
        <v>95868.860000000015</v>
      </c>
      <c r="AQ117" s="143">
        <f t="shared" si="14"/>
        <v>2303632.1</v>
      </c>
      <c r="AR117" s="143">
        <f t="shared" si="15"/>
        <v>2821859.08</v>
      </c>
      <c r="AS117" s="125">
        <f t="shared" si="10"/>
        <v>-518226.98</v>
      </c>
    </row>
    <row r="118" spans="1:45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2226</v>
      </c>
      <c r="F118">
        <v>149816.06</v>
      </c>
      <c r="G118">
        <v>56743.94</v>
      </c>
      <c r="H118">
        <v>16134.94</v>
      </c>
      <c r="K118">
        <v>159772.75</v>
      </c>
      <c r="L118">
        <v>308779.84999999998</v>
      </c>
      <c r="O118">
        <v>4000</v>
      </c>
      <c r="P118">
        <v>88893.91</v>
      </c>
      <c r="R118">
        <v>1246.73</v>
      </c>
      <c r="T118">
        <v>292</v>
      </c>
      <c r="V118">
        <v>-1813340.76</v>
      </c>
      <c r="W118">
        <v>3313708.59</v>
      </c>
      <c r="X118">
        <v>1105117.45</v>
      </c>
      <c r="Y118">
        <v>224358</v>
      </c>
      <c r="Z118">
        <v>2165.02</v>
      </c>
      <c r="AB118">
        <v>1959151</v>
      </c>
      <c r="AC118">
        <v>199078.49</v>
      </c>
      <c r="AD118">
        <v>2312689</v>
      </c>
      <c r="AE118">
        <v>2520</v>
      </c>
      <c r="AG118">
        <v>1914804.61</v>
      </c>
      <c r="AH118">
        <v>70090.45</v>
      </c>
      <c r="AK118">
        <v>11546.72</v>
      </c>
      <c r="AL118">
        <v>81772.11</v>
      </c>
      <c r="AN118" s="123">
        <f t="shared" si="11"/>
        <v>222694.94</v>
      </c>
      <c r="AO118" s="129">
        <f t="shared" si="12"/>
        <v>94140.64</v>
      </c>
      <c r="AP118" s="142">
        <f t="shared" si="13"/>
        <v>128554.3</v>
      </c>
      <c r="AQ118" s="143">
        <f t="shared" si="14"/>
        <v>3489869.96</v>
      </c>
      <c r="AR118" s="143">
        <f t="shared" si="15"/>
        <v>4393422.8900000006</v>
      </c>
      <c r="AS118" s="125">
        <f t="shared" si="10"/>
        <v>-903552.93000000063</v>
      </c>
    </row>
    <row r="119" spans="1:45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2227</v>
      </c>
      <c r="F119">
        <v>324077.28999999998</v>
      </c>
      <c r="G119">
        <v>14300</v>
      </c>
      <c r="H119">
        <v>153046.10999999999</v>
      </c>
      <c r="K119">
        <v>123302.6</v>
      </c>
      <c r="L119">
        <v>328093.69</v>
      </c>
      <c r="O119">
        <v>3900</v>
      </c>
      <c r="P119">
        <v>79576.3</v>
      </c>
      <c r="R119">
        <v>232.85</v>
      </c>
      <c r="T119">
        <v>9000</v>
      </c>
      <c r="V119">
        <v>-1775228.23</v>
      </c>
      <c r="W119">
        <v>3532326.06</v>
      </c>
      <c r="X119">
        <v>1242379.93</v>
      </c>
      <c r="Y119">
        <v>301000</v>
      </c>
      <c r="Z119">
        <v>2307.37</v>
      </c>
      <c r="AB119">
        <v>529144</v>
      </c>
      <c r="AC119">
        <v>270269.14</v>
      </c>
      <c r="AD119">
        <v>1089498</v>
      </c>
      <c r="AE119">
        <v>32396</v>
      </c>
      <c r="AG119">
        <v>1927144.82</v>
      </c>
      <c r="AH119">
        <v>168265.16</v>
      </c>
      <c r="AL119">
        <v>34783.75</v>
      </c>
      <c r="AN119" s="123">
        <f t="shared" si="11"/>
        <v>491423.39999999997</v>
      </c>
      <c r="AO119" s="129">
        <f t="shared" si="12"/>
        <v>83709.150000000009</v>
      </c>
      <c r="AP119" s="142">
        <f t="shared" si="13"/>
        <v>407714.24999999994</v>
      </c>
      <c r="AQ119" s="143">
        <f t="shared" si="14"/>
        <v>2345100.44</v>
      </c>
      <c r="AR119" s="143">
        <f t="shared" si="15"/>
        <v>3252087.7300000004</v>
      </c>
      <c r="AS119" s="125">
        <f t="shared" si="10"/>
        <v>-906987.2900000005</v>
      </c>
    </row>
    <row r="120" spans="1:45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2228</v>
      </c>
      <c r="F120">
        <v>1184449.04</v>
      </c>
      <c r="G120">
        <v>0</v>
      </c>
      <c r="H120">
        <v>91991.02</v>
      </c>
      <c r="K120">
        <v>2</v>
      </c>
      <c r="L120">
        <v>51180</v>
      </c>
      <c r="O120">
        <v>0</v>
      </c>
      <c r="P120">
        <v>309405</v>
      </c>
      <c r="R120">
        <v>699.7</v>
      </c>
      <c r="U120">
        <v>-887251.49</v>
      </c>
      <c r="V120">
        <v>589262.75</v>
      </c>
      <c r="W120">
        <v>1454124.22</v>
      </c>
      <c r="X120">
        <v>1574159.76</v>
      </c>
      <c r="Y120">
        <v>153270</v>
      </c>
      <c r="Z120">
        <v>2929.82</v>
      </c>
      <c r="AB120">
        <v>1694757</v>
      </c>
      <c r="AC120">
        <v>221200</v>
      </c>
      <c r="AD120">
        <v>2286566</v>
      </c>
      <c r="AF120">
        <v>36478</v>
      </c>
      <c r="AG120">
        <v>1417410.48</v>
      </c>
      <c r="AH120">
        <v>17300.22</v>
      </c>
      <c r="AL120">
        <v>27180</v>
      </c>
      <c r="AN120" s="123">
        <f t="shared" si="11"/>
        <v>1276440.06</v>
      </c>
      <c r="AO120" s="129">
        <f t="shared" si="12"/>
        <v>310104.7</v>
      </c>
      <c r="AP120" s="142">
        <f t="shared" si="13"/>
        <v>966335.3600000001</v>
      </c>
      <c r="AQ120" s="143">
        <f t="shared" si="14"/>
        <v>3646316.58</v>
      </c>
      <c r="AR120" s="143">
        <f t="shared" si="15"/>
        <v>3784934.7</v>
      </c>
      <c r="AS120" s="125">
        <f t="shared" si="10"/>
        <v>-138618.12000000011</v>
      </c>
    </row>
    <row r="121" spans="1:45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2229</v>
      </c>
      <c r="F121">
        <v>407535.98</v>
      </c>
      <c r="G121">
        <v>22476</v>
      </c>
      <c r="H121">
        <v>138440.42000000001</v>
      </c>
      <c r="K121">
        <v>169658.78</v>
      </c>
      <c r="L121">
        <v>77754.25</v>
      </c>
      <c r="O121">
        <v>14300</v>
      </c>
      <c r="P121">
        <v>38692.89</v>
      </c>
      <c r="R121">
        <v>441.81</v>
      </c>
      <c r="U121">
        <v>344369.91999999998</v>
      </c>
      <c r="V121">
        <v>-4232265.5</v>
      </c>
      <c r="W121">
        <v>5145573.0199999996</v>
      </c>
      <c r="X121">
        <v>1147078.51</v>
      </c>
      <c r="Z121">
        <v>2319.9499999999998</v>
      </c>
      <c r="AB121">
        <v>2194233.9</v>
      </c>
      <c r="AC121">
        <v>137740</v>
      </c>
      <c r="AD121">
        <v>2687106.99</v>
      </c>
      <c r="AF121">
        <v>11100</v>
      </c>
      <c r="AG121">
        <v>1087656.8700000001</v>
      </c>
      <c r="AH121">
        <v>79324.41</v>
      </c>
      <c r="AL121">
        <v>111430.8</v>
      </c>
      <c r="AN121" s="123">
        <f t="shared" si="11"/>
        <v>568452.4</v>
      </c>
      <c r="AO121" s="129">
        <f t="shared" si="12"/>
        <v>53434.7</v>
      </c>
      <c r="AP121" s="142">
        <f t="shared" si="13"/>
        <v>515017.7</v>
      </c>
      <c r="AQ121" s="143">
        <f t="shared" si="14"/>
        <v>3481372.36</v>
      </c>
      <c r="AR121" s="143">
        <f t="shared" si="15"/>
        <v>3976619.0700000003</v>
      </c>
      <c r="AS121" s="125">
        <f t="shared" si="10"/>
        <v>-495246.71000000043</v>
      </c>
    </row>
    <row r="122" spans="1:45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2230</v>
      </c>
      <c r="F122">
        <v>101374.42</v>
      </c>
      <c r="G122">
        <v>7870</v>
      </c>
      <c r="H122">
        <v>64628.46</v>
      </c>
      <c r="K122">
        <v>1</v>
      </c>
      <c r="L122">
        <v>59213.9</v>
      </c>
      <c r="P122">
        <v>37375</v>
      </c>
      <c r="R122">
        <v>78500</v>
      </c>
      <c r="U122">
        <v>2649119.54</v>
      </c>
      <c r="V122">
        <v>-5267851.72</v>
      </c>
      <c r="W122">
        <v>2682356.15</v>
      </c>
      <c r="X122">
        <v>866129.56</v>
      </c>
      <c r="Y122">
        <v>164000</v>
      </c>
      <c r="Z122">
        <v>374.41</v>
      </c>
      <c r="AB122">
        <v>779910</v>
      </c>
      <c r="AC122">
        <v>92800</v>
      </c>
      <c r="AD122">
        <v>1011031</v>
      </c>
      <c r="AE122">
        <v>15058</v>
      </c>
      <c r="AG122">
        <v>609375.9</v>
      </c>
      <c r="AH122">
        <v>4583.26</v>
      </c>
      <c r="AL122">
        <v>209577</v>
      </c>
      <c r="AN122" s="123">
        <f t="shared" si="11"/>
        <v>173872.88</v>
      </c>
      <c r="AO122" s="129">
        <f t="shared" si="12"/>
        <v>115875</v>
      </c>
      <c r="AP122" s="142">
        <f t="shared" si="13"/>
        <v>57997.880000000005</v>
      </c>
      <c r="AQ122" s="143">
        <f t="shared" si="14"/>
        <v>1903213.9700000002</v>
      </c>
      <c r="AR122" s="143">
        <f t="shared" si="15"/>
        <v>1849625.16</v>
      </c>
      <c r="AS122" s="125">
        <f t="shared" si="10"/>
        <v>53588.810000000289</v>
      </c>
    </row>
    <row r="123" spans="1:45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2231</v>
      </c>
      <c r="F123">
        <v>1287830.49</v>
      </c>
      <c r="G123">
        <v>0</v>
      </c>
      <c r="H123">
        <v>37777.440000000002</v>
      </c>
      <c r="K123">
        <v>3.37</v>
      </c>
      <c r="L123">
        <v>128024.15</v>
      </c>
      <c r="O123">
        <v>14500</v>
      </c>
      <c r="P123">
        <v>126234.76</v>
      </c>
      <c r="R123">
        <v>1231.9000000000001</v>
      </c>
      <c r="U123">
        <v>1096566.98</v>
      </c>
      <c r="V123">
        <v>-1846260.12</v>
      </c>
      <c r="W123">
        <v>2132666.9300000002</v>
      </c>
      <c r="X123">
        <v>1114494.3400000001</v>
      </c>
      <c r="Y123">
        <v>70000</v>
      </c>
      <c r="Z123">
        <v>3274.65</v>
      </c>
      <c r="AB123">
        <v>447929.9</v>
      </c>
      <c r="AC123">
        <v>92233</v>
      </c>
      <c r="AD123">
        <v>880150.9</v>
      </c>
      <c r="AE123">
        <v>2040</v>
      </c>
      <c r="AF123">
        <v>11152</v>
      </c>
      <c r="AG123">
        <v>871715.99</v>
      </c>
      <c r="AH123">
        <v>25608</v>
      </c>
      <c r="AL123">
        <v>8570</v>
      </c>
      <c r="AN123" s="123">
        <f t="shared" si="11"/>
        <v>1325607.93</v>
      </c>
      <c r="AO123" s="129">
        <f t="shared" si="12"/>
        <v>141966.66</v>
      </c>
      <c r="AP123" s="142">
        <f t="shared" si="13"/>
        <v>1183641.27</v>
      </c>
      <c r="AQ123" s="143">
        <f t="shared" si="14"/>
        <v>1727931.8900000001</v>
      </c>
      <c r="AR123" s="143">
        <f t="shared" si="15"/>
        <v>1799236.8900000001</v>
      </c>
      <c r="AS123" s="125">
        <f t="shared" si="10"/>
        <v>-71305</v>
      </c>
    </row>
    <row r="124" spans="1:45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2232</v>
      </c>
      <c r="F124">
        <v>672054.99</v>
      </c>
      <c r="G124">
        <v>0</v>
      </c>
      <c r="H124">
        <v>182440.35</v>
      </c>
      <c r="K124">
        <v>742910.87</v>
      </c>
      <c r="L124">
        <v>101257.48</v>
      </c>
      <c r="O124">
        <v>0</v>
      </c>
      <c r="P124">
        <v>58800.88</v>
      </c>
      <c r="R124">
        <v>140</v>
      </c>
      <c r="V124">
        <v>-1096056.77</v>
      </c>
      <c r="W124">
        <v>2748053.22</v>
      </c>
      <c r="X124">
        <v>1641162.46</v>
      </c>
      <c r="Z124">
        <v>1833.45</v>
      </c>
      <c r="AB124">
        <v>1052063.6000000001</v>
      </c>
      <c r="AC124">
        <v>120200</v>
      </c>
      <c r="AD124">
        <v>1612194.6</v>
      </c>
      <c r="AE124">
        <v>9560</v>
      </c>
      <c r="AF124">
        <v>18224</v>
      </c>
      <c r="AG124">
        <v>957853.26</v>
      </c>
      <c r="AH124">
        <v>44746.879999999997</v>
      </c>
      <c r="AL124">
        <v>184954.41</v>
      </c>
      <c r="AN124" s="123">
        <f t="shared" si="11"/>
        <v>854495.34</v>
      </c>
      <c r="AO124" s="129">
        <f t="shared" si="12"/>
        <v>58940.88</v>
      </c>
      <c r="AP124" s="142">
        <f t="shared" si="13"/>
        <v>795554.46</v>
      </c>
      <c r="AQ124" s="143">
        <f t="shared" si="14"/>
        <v>2815259.51</v>
      </c>
      <c r="AR124" s="143">
        <f t="shared" si="15"/>
        <v>2827533.1500000004</v>
      </c>
      <c r="AS124" s="125">
        <f t="shared" si="10"/>
        <v>-12273.640000000596</v>
      </c>
    </row>
    <row r="125" spans="1:45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2233</v>
      </c>
      <c r="F125">
        <v>554233.09</v>
      </c>
      <c r="G125">
        <v>8070</v>
      </c>
      <c r="H125">
        <v>166754.09</v>
      </c>
      <c r="K125">
        <v>257432.88</v>
      </c>
      <c r="L125">
        <v>439787.64</v>
      </c>
      <c r="P125">
        <v>47875</v>
      </c>
      <c r="R125">
        <v>108</v>
      </c>
      <c r="U125">
        <v>596494.93999999994</v>
      </c>
      <c r="V125">
        <v>-1414321.91</v>
      </c>
      <c r="W125">
        <v>2407634.36</v>
      </c>
      <c r="X125">
        <v>1150290.53</v>
      </c>
      <c r="Z125">
        <v>1595.2</v>
      </c>
      <c r="AB125">
        <v>744387</v>
      </c>
      <c r="AC125">
        <v>174450</v>
      </c>
      <c r="AD125">
        <v>1156822</v>
      </c>
      <c r="AE125">
        <v>5260</v>
      </c>
      <c r="AF125">
        <v>14810</v>
      </c>
      <c r="AG125">
        <v>955825.98</v>
      </c>
      <c r="AH125">
        <v>32106.68</v>
      </c>
      <c r="AL125">
        <v>117410.76</v>
      </c>
      <c r="AN125" s="123">
        <f t="shared" si="11"/>
        <v>729057.17999999993</v>
      </c>
      <c r="AO125" s="129">
        <f t="shared" si="12"/>
        <v>47983</v>
      </c>
      <c r="AP125" s="142">
        <f t="shared" si="13"/>
        <v>681074.17999999993</v>
      </c>
      <c r="AQ125" s="143">
        <f t="shared" si="14"/>
        <v>2070722.73</v>
      </c>
      <c r="AR125" s="143">
        <f t="shared" si="15"/>
        <v>2282235.42</v>
      </c>
      <c r="AS125" s="125">
        <f t="shared" si="10"/>
        <v>-211512.68999999994</v>
      </c>
    </row>
    <row r="126" spans="1:45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2234</v>
      </c>
      <c r="F126">
        <v>313809.09000000003</v>
      </c>
      <c r="G126">
        <v>25342</v>
      </c>
      <c r="H126">
        <v>189366.18</v>
      </c>
      <c r="K126">
        <v>2012417.25</v>
      </c>
      <c r="L126">
        <v>53618.27</v>
      </c>
      <c r="O126">
        <v>21380</v>
      </c>
      <c r="P126">
        <v>59166</v>
      </c>
      <c r="R126">
        <v>219</v>
      </c>
      <c r="V126">
        <v>-1008831.64</v>
      </c>
      <c r="W126">
        <v>3580405.02</v>
      </c>
      <c r="X126">
        <v>1122833.32</v>
      </c>
      <c r="Y126">
        <v>222000</v>
      </c>
      <c r="Z126">
        <v>1192.79</v>
      </c>
      <c r="AB126">
        <v>1393878.5</v>
      </c>
      <c r="AC126">
        <v>171780</v>
      </c>
      <c r="AD126">
        <v>1795272.24</v>
      </c>
      <c r="AE126">
        <v>1980</v>
      </c>
      <c r="AF126">
        <v>390</v>
      </c>
      <c r="AG126">
        <v>1014403.72</v>
      </c>
      <c r="AH126">
        <v>86977.31</v>
      </c>
      <c r="AL126">
        <v>70446.929999999993</v>
      </c>
      <c r="AN126" s="123">
        <f t="shared" si="11"/>
        <v>528517.27</v>
      </c>
      <c r="AO126" s="129">
        <f t="shared" si="12"/>
        <v>80765</v>
      </c>
      <c r="AP126" s="142">
        <f t="shared" si="13"/>
        <v>447752.27</v>
      </c>
      <c r="AQ126" s="143">
        <f t="shared" si="14"/>
        <v>2911684.6100000003</v>
      </c>
      <c r="AR126" s="143">
        <f t="shared" si="15"/>
        <v>2969470.2</v>
      </c>
      <c r="AS126" s="125">
        <f t="shared" si="10"/>
        <v>-57785.589999999851</v>
      </c>
    </row>
    <row r="127" spans="1:45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2235</v>
      </c>
      <c r="F127">
        <v>1402641.02</v>
      </c>
      <c r="G127">
        <v>3839.27</v>
      </c>
      <c r="H127">
        <v>121552.22</v>
      </c>
      <c r="K127">
        <v>-2970.42</v>
      </c>
      <c r="L127">
        <v>33621.519999999997</v>
      </c>
      <c r="P127">
        <v>28975</v>
      </c>
      <c r="R127">
        <v>1700</v>
      </c>
      <c r="U127">
        <v>1388545.52</v>
      </c>
      <c r="V127">
        <v>-2041809.05</v>
      </c>
      <c r="W127">
        <v>2242898.44</v>
      </c>
      <c r="X127">
        <v>856563.96</v>
      </c>
      <c r="Z127">
        <v>3544.98</v>
      </c>
      <c r="AB127">
        <v>1204390</v>
      </c>
      <c r="AC127">
        <v>92000</v>
      </c>
      <c r="AD127">
        <v>1339525</v>
      </c>
      <c r="AE127">
        <v>24894</v>
      </c>
      <c r="AG127">
        <v>749787.74</v>
      </c>
      <c r="AH127">
        <v>88918.5</v>
      </c>
      <c r="AL127">
        <v>15000</v>
      </c>
      <c r="AN127" s="123">
        <f t="shared" si="11"/>
        <v>1528032.51</v>
      </c>
      <c r="AO127" s="129">
        <f t="shared" si="12"/>
        <v>30675</v>
      </c>
      <c r="AP127" s="142">
        <f t="shared" si="13"/>
        <v>1497357.51</v>
      </c>
      <c r="AQ127" s="143">
        <f t="shared" si="14"/>
        <v>2156498.94</v>
      </c>
      <c r="AR127" s="143">
        <f t="shared" si="15"/>
        <v>2218125.2400000002</v>
      </c>
      <c r="AS127" s="125">
        <f t="shared" si="10"/>
        <v>-61626.300000000279</v>
      </c>
    </row>
    <row r="128" spans="1:45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2236</v>
      </c>
      <c r="F128">
        <v>781749.86</v>
      </c>
      <c r="G128">
        <v>7920</v>
      </c>
      <c r="H128">
        <v>91941.66</v>
      </c>
      <c r="K128">
        <v>-7200</v>
      </c>
      <c r="L128">
        <v>579084.22</v>
      </c>
      <c r="O128">
        <v>0</v>
      </c>
      <c r="P128">
        <v>27755</v>
      </c>
      <c r="R128">
        <v>302</v>
      </c>
      <c r="U128">
        <v>-4201086.74</v>
      </c>
      <c r="V128">
        <v>1543307.91</v>
      </c>
      <c r="W128">
        <v>3888577.4</v>
      </c>
      <c r="X128">
        <v>717129.17</v>
      </c>
      <c r="Y128">
        <v>28000</v>
      </c>
      <c r="Z128">
        <v>1832.46</v>
      </c>
      <c r="AB128">
        <v>1586927.7</v>
      </c>
      <c r="AC128">
        <v>417950</v>
      </c>
      <c r="AD128">
        <v>1693308.7</v>
      </c>
      <c r="AE128">
        <v>8860</v>
      </c>
      <c r="AF128">
        <v>3828</v>
      </c>
      <c r="AG128">
        <v>828473.61</v>
      </c>
      <c r="AH128">
        <v>15861</v>
      </c>
      <c r="AL128">
        <v>6867.85</v>
      </c>
      <c r="AN128" s="123">
        <f t="shared" si="11"/>
        <v>881611.52</v>
      </c>
      <c r="AO128" s="129">
        <f t="shared" si="12"/>
        <v>28057</v>
      </c>
      <c r="AP128" s="142">
        <f t="shared" si="13"/>
        <v>853554.52</v>
      </c>
      <c r="AQ128" s="143">
        <f t="shared" si="14"/>
        <v>2751839.33</v>
      </c>
      <c r="AR128" s="143">
        <f t="shared" si="15"/>
        <v>2557199.16</v>
      </c>
      <c r="AS128" s="125">
        <f t="shared" si="10"/>
        <v>194640.16999999993</v>
      </c>
    </row>
    <row r="129" spans="1:45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2237</v>
      </c>
      <c r="F129">
        <v>199350.24</v>
      </c>
      <c r="G129">
        <v>6125</v>
      </c>
      <c r="H129">
        <v>96735.7</v>
      </c>
      <c r="K129">
        <v>2816225.48</v>
      </c>
      <c r="L129">
        <v>-1898.53</v>
      </c>
      <c r="P129">
        <v>1505</v>
      </c>
      <c r="R129">
        <v>0</v>
      </c>
      <c r="U129">
        <v>-3685446.22</v>
      </c>
      <c r="V129">
        <v>1498274.15</v>
      </c>
      <c r="W129">
        <v>6097995.7300000004</v>
      </c>
      <c r="X129">
        <v>1031268.52</v>
      </c>
      <c r="Z129">
        <v>1169.43</v>
      </c>
      <c r="AB129">
        <v>879027.5</v>
      </c>
      <c r="AC129">
        <v>87400</v>
      </c>
      <c r="AD129">
        <v>1331879.5</v>
      </c>
      <c r="AF129">
        <v>10162</v>
      </c>
      <c r="AG129">
        <v>645903.47</v>
      </c>
      <c r="AH129">
        <v>354234.65</v>
      </c>
      <c r="AI129">
        <v>300000</v>
      </c>
      <c r="AL129">
        <v>152476.6</v>
      </c>
      <c r="AN129" s="123">
        <f t="shared" si="11"/>
        <v>302210.94</v>
      </c>
      <c r="AO129" s="129">
        <f t="shared" si="12"/>
        <v>1505</v>
      </c>
      <c r="AP129" s="142">
        <f t="shared" si="13"/>
        <v>300705.94</v>
      </c>
      <c r="AQ129" s="143">
        <f t="shared" si="14"/>
        <v>1998865.4500000002</v>
      </c>
      <c r="AR129" s="143">
        <f t="shared" si="15"/>
        <v>2794656.22</v>
      </c>
      <c r="AS129" s="125">
        <f t="shared" si="10"/>
        <v>-795790.77</v>
      </c>
    </row>
    <row r="130" spans="1:45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2238</v>
      </c>
      <c r="F130">
        <v>936679.79</v>
      </c>
      <c r="G130">
        <v>125513</v>
      </c>
      <c r="H130">
        <v>481048.3</v>
      </c>
      <c r="K130">
        <v>331120.26</v>
      </c>
      <c r="L130">
        <v>40538.629999999997</v>
      </c>
      <c r="O130">
        <v>0</v>
      </c>
      <c r="P130">
        <v>59084.97</v>
      </c>
      <c r="R130">
        <v>8319</v>
      </c>
      <c r="T130">
        <v>175500</v>
      </c>
      <c r="V130">
        <v>-1094482.99</v>
      </c>
      <c r="W130">
        <v>3801437.29</v>
      </c>
      <c r="X130">
        <v>2420639.56</v>
      </c>
      <c r="Z130">
        <v>3925.83</v>
      </c>
      <c r="AB130">
        <v>2364523.6</v>
      </c>
      <c r="AC130">
        <v>78937.06</v>
      </c>
      <c r="AD130">
        <v>3214988.31</v>
      </c>
      <c r="AF130">
        <v>4964</v>
      </c>
      <c r="AG130">
        <v>2328639.06</v>
      </c>
      <c r="AH130">
        <v>48573.97</v>
      </c>
      <c r="AL130">
        <v>305819</v>
      </c>
      <c r="AN130" s="123">
        <f t="shared" si="11"/>
        <v>1543241.09</v>
      </c>
      <c r="AO130" s="129">
        <f t="shared" si="12"/>
        <v>67403.97</v>
      </c>
      <c r="AP130" s="142">
        <f t="shared" si="13"/>
        <v>1475837.12</v>
      </c>
      <c r="AQ130" s="143">
        <f t="shared" si="14"/>
        <v>4868026.05</v>
      </c>
      <c r="AR130" s="143">
        <f t="shared" si="15"/>
        <v>5902984.3399999999</v>
      </c>
      <c r="AS130" s="125">
        <f t="shared" si="10"/>
        <v>-1034958.29</v>
      </c>
    </row>
    <row r="131" spans="1:45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2239</v>
      </c>
      <c r="F131">
        <v>469667.89</v>
      </c>
      <c r="G131">
        <v>43880.56</v>
      </c>
      <c r="H131">
        <v>268965.49</v>
      </c>
      <c r="K131">
        <v>285385.25</v>
      </c>
      <c r="L131">
        <v>78364.03</v>
      </c>
      <c r="O131">
        <v>6400</v>
      </c>
      <c r="P131">
        <v>58541.75</v>
      </c>
      <c r="R131">
        <v>6550</v>
      </c>
      <c r="T131">
        <v>172600</v>
      </c>
      <c r="V131">
        <v>-717792</v>
      </c>
      <c r="W131">
        <v>2453088.7400000002</v>
      </c>
      <c r="X131">
        <v>1706209.45</v>
      </c>
      <c r="Y131">
        <v>7000</v>
      </c>
      <c r="Z131">
        <v>2224.36</v>
      </c>
      <c r="AB131">
        <v>1417352.35</v>
      </c>
      <c r="AC131">
        <v>133600</v>
      </c>
      <c r="AD131">
        <v>2220375.13</v>
      </c>
      <c r="AE131">
        <v>57729</v>
      </c>
      <c r="AG131">
        <v>1384608.97</v>
      </c>
      <c r="AH131">
        <v>73149.850000000006</v>
      </c>
      <c r="AL131">
        <v>363648.48</v>
      </c>
      <c r="AN131" s="123">
        <f t="shared" si="11"/>
        <v>782513.94</v>
      </c>
      <c r="AO131" s="129">
        <f t="shared" si="12"/>
        <v>71491.75</v>
      </c>
      <c r="AP131" s="142">
        <f t="shared" si="13"/>
        <v>711022.19</v>
      </c>
      <c r="AQ131" s="143">
        <f t="shared" si="14"/>
        <v>3266386.16</v>
      </c>
      <c r="AR131" s="143">
        <f t="shared" si="15"/>
        <v>4099511.4299999997</v>
      </c>
      <c r="AS131" s="125">
        <f t="shared" ref="AS131:AS193" si="16">AQ131-AR131</f>
        <v>-833125.26999999955</v>
      </c>
    </row>
    <row r="132" spans="1:45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2240</v>
      </c>
      <c r="F132">
        <v>1130934.99</v>
      </c>
      <c r="G132">
        <v>184198.22</v>
      </c>
      <c r="H132">
        <v>696917.92</v>
      </c>
      <c r="K132">
        <v>207091.33</v>
      </c>
      <c r="L132">
        <v>532211.59</v>
      </c>
      <c r="O132">
        <v>0</v>
      </c>
      <c r="P132">
        <v>98480.53</v>
      </c>
      <c r="R132">
        <v>4726</v>
      </c>
      <c r="T132">
        <v>698200</v>
      </c>
      <c r="V132">
        <v>463285.17</v>
      </c>
      <c r="W132">
        <v>3154881.69</v>
      </c>
      <c r="X132">
        <v>2307903.9700000002</v>
      </c>
      <c r="Y132">
        <v>110</v>
      </c>
      <c r="AB132">
        <v>2507192.6</v>
      </c>
      <c r="AC132">
        <v>294475</v>
      </c>
      <c r="AD132">
        <v>3024466.6</v>
      </c>
      <c r="AE132">
        <v>17720</v>
      </c>
      <c r="AG132">
        <v>3198708.92</v>
      </c>
      <c r="AH132">
        <v>189387.99</v>
      </c>
      <c r="AL132">
        <v>347617.4</v>
      </c>
      <c r="AN132" s="123">
        <f t="shared" si="11"/>
        <v>2012051.13</v>
      </c>
      <c r="AO132" s="129">
        <f t="shared" si="12"/>
        <v>103206.53</v>
      </c>
      <c r="AP132" s="142">
        <f t="shared" si="13"/>
        <v>1908844.5999999999</v>
      </c>
      <c r="AQ132" s="143">
        <f t="shared" si="14"/>
        <v>5109681.57</v>
      </c>
      <c r="AR132" s="143">
        <f t="shared" si="15"/>
        <v>6777900.9100000001</v>
      </c>
      <c r="AS132" s="125">
        <f t="shared" si="16"/>
        <v>-1668219.3399999999</v>
      </c>
    </row>
    <row r="133" spans="1:45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2241</v>
      </c>
      <c r="F133">
        <v>978040.42</v>
      </c>
      <c r="G133">
        <v>127107</v>
      </c>
      <c r="H133">
        <v>151628.35999999999</v>
      </c>
      <c r="K133">
        <v>70566.38</v>
      </c>
      <c r="L133">
        <v>619405.42000000004</v>
      </c>
      <c r="O133">
        <v>0</v>
      </c>
      <c r="P133">
        <v>79994.89</v>
      </c>
      <c r="R133">
        <v>7334.54</v>
      </c>
      <c r="T133">
        <v>97875</v>
      </c>
      <c r="U133">
        <v>-132601.09</v>
      </c>
      <c r="V133">
        <v>2278312.38</v>
      </c>
      <c r="W133">
        <v>1192306.58</v>
      </c>
      <c r="X133">
        <v>1968013.74</v>
      </c>
      <c r="Y133">
        <v>284469</v>
      </c>
      <c r="Z133">
        <v>4118.01</v>
      </c>
      <c r="AB133">
        <v>2028713.8</v>
      </c>
      <c r="AC133">
        <v>238600</v>
      </c>
      <c r="AD133">
        <v>2878224.8</v>
      </c>
      <c r="AE133">
        <v>14520</v>
      </c>
      <c r="AG133">
        <v>2753915.46</v>
      </c>
      <c r="AH133">
        <v>151076.06</v>
      </c>
      <c r="AL133">
        <v>302652.95</v>
      </c>
      <c r="AN133" s="123">
        <f t="shared" si="11"/>
        <v>1256775.7799999998</v>
      </c>
      <c r="AO133" s="129">
        <f t="shared" si="12"/>
        <v>87329.43</v>
      </c>
      <c r="AP133" s="142">
        <f t="shared" si="13"/>
        <v>1169446.3499999999</v>
      </c>
      <c r="AQ133" s="143">
        <f t="shared" si="14"/>
        <v>4523914.55</v>
      </c>
      <c r="AR133" s="143">
        <f t="shared" si="15"/>
        <v>6100389.2699999996</v>
      </c>
      <c r="AS133" s="125">
        <f t="shared" si="16"/>
        <v>-1576474.7199999997</v>
      </c>
    </row>
    <row r="134" spans="1:45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2242</v>
      </c>
      <c r="F134">
        <v>1282089.69</v>
      </c>
      <c r="G134">
        <v>104432.5</v>
      </c>
      <c r="H134">
        <v>79542.039999999994</v>
      </c>
      <c r="K134">
        <v>295721.15999999997</v>
      </c>
      <c r="L134">
        <v>206188.35</v>
      </c>
      <c r="O134">
        <v>0</v>
      </c>
      <c r="P134">
        <v>99185.93</v>
      </c>
      <c r="R134">
        <v>2481</v>
      </c>
      <c r="T134">
        <v>96710</v>
      </c>
      <c r="V134">
        <v>589793.39</v>
      </c>
      <c r="W134">
        <v>2072080.16</v>
      </c>
      <c r="X134">
        <v>1238354.8500000001</v>
      </c>
      <c r="Z134">
        <v>3782.23</v>
      </c>
      <c r="AB134">
        <v>1658754.55</v>
      </c>
      <c r="AC134">
        <v>96000</v>
      </c>
      <c r="AD134">
        <v>2037757.55</v>
      </c>
      <c r="AE134">
        <v>42690</v>
      </c>
      <c r="AG134">
        <v>1459267.47</v>
      </c>
      <c r="AH134">
        <v>126863.35</v>
      </c>
      <c r="AL134">
        <v>222590</v>
      </c>
      <c r="AN134" s="123">
        <f t="shared" si="11"/>
        <v>1466064.23</v>
      </c>
      <c r="AO134" s="129">
        <f t="shared" si="12"/>
        <v>101666.93</v>
      </c>
      <c r="AP134" s="142">
        <f t="shared" si="13"/>
        <v>1364397.3</v>
      </c>
      <c r="AQ134" s="143">
        <f t="shared" si="14"/>
        <v>2996891.63</v>
      </c>
      <c r="AR134" s="143">
        <f t="shared" si="15"/>
        <v>3889168.37</v>
      </c>
      <c r="AS134" s="125">
        <f t="shared" si="16"/>
        <v>-892276.74000000022</v>
      </c>
    </row>
    <row r="135" spans="1:45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2243</v>
      </c>
      <c r="F135">
        <v>1045906.02</v>
      </c>
      <c r="G135">
        <v>63122.2</v>
      </c>
      <c r="H135">
        <v>504548.39</v>
      </c>
      <c r="K135">
        <v>301453.96999999997</v>
      </c>
      <c r="L135">
        <v>148468.22</v>
      </c>
      <c r="O135">
        <v>30527</v>
      </c>
      <c r="P135">
        <v>117849.53</v>
      </c>
      <c r="R135">
        <v>4724</v>
      </c>
      <c r="T135">
        <v>0</v>
      </c>
      <c r="V135">
        <v>-737059.69</v>
      </c>
      <c r="W135">
        <v>3517785.78</v>
      </c>
      <c r="X135">
        <v>4690658.09</v>
      </c>
      <c r="Y135">
        <v>193781</v>
      </c>
      <c r="Z135">
        <v>3437.88</v>
      </c>
      <c r="AB135">
        <v>1830167</v>
      </c>
      <c r="AC135">
        <v>132450</v>
      </c>
      <c r="AD135">
        <v>2447645</v>
      </c>
      <c r="AE135">
        <v>10540</v>
      </c>
      <c r="AG135">
        <v>2306533.1800000002</v>
      </c>
      <c r="AH135">
        <v>66400.320000000007</v>
      </c>
      <c r="AL135">
        <v>2889703.29</v>
      </c>
      <c r="AN135" s="123">
        <f t="shared" si="11"/>
        <v>1613576.6099999999</v>
      </c>
      <c r="AO135" s="129">
        <f t="shared" si="12"/>
        <v>153100.53</v>
      </c>
      <c r="AP135" s="142">
        <f t="shared" si="13"/>
        <v>1460476.0799999998</v>
      </c>
      <c r="AQ135" s="143">
        <f t="shared" si="14"/>
        <v>6850493.9699999997</v>
      </c>
      <c r="AR135" s="143">
        <f t="shared" si="15"/>
        <v>7720821.79</v>
      </c>
      <c r="AS135" s="125">
        <f t="shared" si="16"/>
        <v>-870327.8200000003</v>
      </c>
    </row>
    <row r="136" spans="1:45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2244</v>
      </c>
      <c r="F136">
        <v>571768.54</v>
      </c>
      <c r="G136">
        <v>47809.1</v>
      </c>
      <c r="H136">
        <v>6041.98</v>
      </c>
      <c r="K136">
        <v>254693.33</v>
      </c>
      <c r="L136">
        <v>103709.73</v>
      </c>
      <c r="O136">
        <v>29500</v>
      </c>
      <c r="P136">
        <v>69965</v>
      </c>
      <c r="R136">
        <v>3424</v>
      </c>
      <c r="T136">
        <v>27015</v>
      </c>
      <c r="V136">
        <v>-894093.9</v>
      </c>
      <c r="W136">
        <v>2461639.23</v>
      </c>
      <c r="X136">
        <v>971891.13</v>
      </c>
      <c r="Y136">
        <v>257845</v>
      </c>
      <c r="AB136">
        <v>2180395.21</v>
      </c>
      <c r="AC136">
        <v>35600</v>
      </c>
      <c r="AD136">
        <v>2582021.4700000002</v>
      </c>
      <c r="AE136">
        <v>6980</v>
      </c>
      <c r="AG136">
        <v>1374370.04</v>
      </c>
      <c r="AH136">
        <v>104655.96</v>
      </c>
      <c r="AL136">
        <v>91130.52</v>
      </c>
      <c r="AN136" s="123">
        <f t="shared" si="11"/>
        <v>625619.62</v>
      </c>
      <c r="AO136" s="129">
        <f t="shared" si="12"/>
        <v>102889</v>
      </c>
      <c r="AP136" s="142">
        <f t="shared" si="13"/>
        <v>522730.62</v>
      </c>
      <c r="AQ136" s="143">
        <f t="shared" si="14"/>
        <v>3445731.34</v>
      </c>
      <c r="AR136" s="143">
        <f t="shared" si="15"/>
        <v>4159157.99</v>
      </c>
      <c r="AS136" s="125">
        <f t="shared" si="16"/>
        <v>-713426.65000000037</v>
      </c>
    </row>
    <row r="137" spans="1:45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2245</v>
      </c>
      <c r="F137">
        <v>262624.13</v>
      </c>
      <c r="G137">
        <v>80228.72</v>
      </c>
      <c r="H137">
        <v>172406.25</v>
      </c>
      <c r="K137">
        <v>1344209.43</v>
      </c>
      <c r="L137">
        <v>195858</v>
      </c>
      <c r="O137">
        <v>8450</v>
      </c>
      <c r="P137">
        <v>58552.28</v>
      </c>
      <c r="R137">
        <v>4797</v>
      </c>
      <c r="T137">
        <v>97919.5</v>
      </c>
      <c r="V137">
        <v>726082.23</v>
      </c>
      <c r="W137">
        <v>1490475.39</v>
      </c>
      <c r="X137">
        <v>1448677.97</v>
      </c>
      <c r="Y137">
        <v>249175</v>
      </c>
      <c r="Z137">
        <v>1535.9</v>
      </c>
      <c r="AB137">
        <v>1667740</v>
      </c>
      <c r="AC137">
        <v>166169.9</v>
      </c>
      <c r="AD137">
        <v>2183579.9</v>
      </c>
      <c r="AE137">
        <v>8180</v>
      </c>
      <c r="AG137">
        <v>1106962.28</v>
      </c>
      <c r="AH137">
        <v>192251.08</v>
      </c>
      <c r="AL137">
        <v>373275.38</v>
      </c>
      <c r="AN137" s="123">
        <f t="shared" si="11"/>
        <v>515259.1</v>
      </c>
      <c r="AO137" s="129">
        <f t="shared" si="12"/>
        <v>71799.28</v>
      </c>
      <c r="AP137" s="142">
        <f t="shared" si="13"/>
        <v>443459.81999999995</v>
      </c>
      <c r="AQ137" s="143">
        <f t="shared" si="14"/>
        <v>3533298.77</v>
      </c>
      <c r="AR137" s="143">
        <f t="shared" si="15"/>
        <v>3864248.6399999997</v>
      </c>
      <c r="AS137" s="125">
        <f t="shared" si="16"/>
        <v>-330949.86999999965</v>
      </c>
    </row>
    <row r="138" spans="1:45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2246</v>
      </c>
      <c r="F138">
        <v>522759.78</v>
      </c>
      <c r="G138">
        <v>103944.45</v>
      </c>
      <c r="H138">
        <v>391065.25</v>
      </c>
      <c r="K138">
        <v>961312.59</v>
      </c>
      <c r="L138">
        <v>584038.06000000006</v>
      </c>
      <c r="O138">
        <v>0</v>
      </c>
      <c r="P138">
        <v>74970.740000000005</v>
      </c>
      <c r="R138">
        <v>7993</v>
      </c>
      <c r="T138">
        <v>55075.1</v>
      </c>
      <c r="V138">
        <v>-16269.76</v>
      </c>
      <c r="W138">
        <v>3529981.97</v>
      </c>
      <c r="X138">
        <v>2868723.85</v>
      </c>
      <c r="Y138">
        <v>360324.9</v>
      </c>
      <c r="Z138">
        <v>3392.74</v>
      </c>
      <c r="AB138">
        <v>2336375.4</v>
      </c>
      <c r="AC138">
        <v>144562.15</v>
      </c>
      <c r="AD138">
        <v>3308115.14</v>
      </c>
      <c r="AE138">
        <v>12500</v>
      </c>
      <c r="AG138">
        <v>2863591.87</v>
      </c>
      <c r="AH138">
        <v>188863.57</v>
      </c>
      <c r="AL138">
        <v>428939.38</v>
      </c>
      <c r="AN138" s="123">
        <f t="shared" si="11"/>
        <v>1017769.48</v>
      </c>
      <c r="AO138" s="129">
        <f t="shared" si="12"/>
        <v>82963.740000000005</v>
      </c>
      <c r="AP138" s="142">
        <f t="shared" si="13"/>
        <v>934805.74</v>
      </c>
      <c r="AQ138" s="143">
        <f t="shared" si="14"/>
        <v>5713379.040000001</v>
      </c>
      <c r="AR138" s="143">
        <f t="shared" si="15"/>
        <v>6802009.96</v>
      </c>
      <c r="AS138" s="125">
        <f t="shared" si="16"/>
        <v>-1088630.919999999</v>
      </c>
    </row>
    <row r="139" spans="1:45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2247</v>
      </c>
      <c r="F139">
        <v>632701.01</v>
      </c>
      <c r="G139">
        <v>31526</v>
      </c>
      <c r="H139">
        <v>239966.78</v>
      </c>
      <c r="K139">
        <v>260976.1</v>
      </c>
      <c r="L139">
        <v>217700.53</v>
      </c>
      <c r="O139">
        <v>0</v>
      </c>
      <c r="P139">
        <v>83400</v>
      </c>
      <c r="R139">
        <v>2662.99</v>
      </c>
      <c r="T139">
        <v>26400</v>
      </c>
      <c r="V139">
        <v>618616.18999999994</v>
      </c>
      <c r="W139">
        <v>1467910.57</v>
      </c>
      <c r="X139">
        <v>3434974.54</v>
      </c>
      <c r="Y139">
        <v>191100</v>
      </c>
      <c r="Z139">
        <v>2806.2</v>
      </c>
      <c r="AB139">
        <v>1497450</v>
      </c>
      <c r="AC139">
        <v>56400</v>
      </c>
      <c r="AD139">
        <v>1886124</v>
      </c>
      <c r="AF139">
        <v>24880</v>
      </c>
      <c r="AG139">
        <v>1657760.31</v>
      </c>
      <c r="AH139">
        <v>107766.65</v>
      </c>
      <c r="AL139">
        <v>2322319.11</v>
      </c>
      <c r="AN139" s="123">
        <f t="shared" ref="AN139:AN202" si="17">SUM(F139:I139)</f>
        <v>904193.79</v>
      </c>
      <c r="AO139" s="129">
        <f t="shared" ref="AO139:AO202" si="18">SUM(O139:S139)</f>
        <v>86062.99</v>
      </c>
      <c r="AP139" s="142">
        <f t="shared" ref="AP139:AP202" si="19">AN139-AO139</f>
        <v>818130.8</v>
      </c>
      <c r="AQ139" s="143">
        <f t="shared" ref="AQ139:AQ202" si="20">SUM(X139:AC139)</f>
        <v>5182730.74</v>
      </c>
      <c r="AR139" s="143">
        <f t="shared" ref="AR139:AR202" si="21">SUM(AD139:AM139)</f>
        <v>5998850.0700000003</v>
      </c>
      <c r="AS139" s="125">
        <f t="shared" si="16"/>
        <v>-816119.33000000007</v>
      </c>
    </row>
    <row r="140" spans="1:45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2248</v>
      </c>
      <c r="F140">
        <v>669247.63</v>
      </c>
      <c r="G140">
        <v>110990.5</v>
      </c>
      <c r="H140">
        <v>27686.61</v>
      </c>
      <c r="K140">
        <v>182074.48</v>
      </c>
      <c r="L140">
        <v>175397.21</v>
      </c>
      <c r="O140">
        <v>16180</v>
      </c>
      <c r="P140">
        <v>47779.19</v>
      </c>
      <c r="R140">
        <v>4469</v>
      </c>
      <c r="T140">
        <v>16000</v>
      </c>
      <c r="V140">
        <v>961618.23</v>
      </c>
      <c r="W140">
        <v>431311.75</v>
      </c>
      <c r="X140">
        <v>2984959.88</v>
      </c>
      <c r="Y140">
        <v>343650</v>
      </c>
      <c r="Z140">
        <v>2331.6999999999998</v>
      </c>
      <c r="AB140">
        <v>1337296.5</v>
      </c>
      <c r="AC140">
        <v>28400</v>
      </c>
      <c r="AD140">
        <v>1857380.5</v>
      </c>
      <c r="AG140">
        <v>1549022.85</v>
      </c>
      <c r="AH140">
        <v>71064.05</v>
      </c>
      <c r="AL140">
        <v>1531132.42</v>
      </c>
      <c r="AN140" s="123">
        <f t="shared" si="17"/>
        <v>807924.74</v>
      </c>
      <c r="AO140" s="129">
        <f t="shared" si="18"/>
        <v>68428.19</v>
      </c>
      <c r="AP140" s="142">
        <f t="shared" si="19"/>
        <v>739496.55</v>
      </c>
      <c r="AQ140" s="143">
        <f t="shared" si="20"/>
        <v>4696638.08</v>
      </c>
      <c r="AR140" s="143">
        <f t="shared" si="21"/>
        <v>5008599.82</v>
      </c>
      <c r="AS140" s="125">
        <f t="shared" si="16"/>
        <v>-311961.74000000022</v>
      </c>
    </row>
    <row r="141" spans="1:45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2249</v>
      </c>
      <c r="F141">
        <v>599215.31000000006</v>
      </c>
      <c r="G141">
        <v>151579.1</v>
      </c>
      <c r="H141">
        <v>331480.25</v>
      </c>
      <c r="K141">
        <v>342320.49</v>
      </c>
      <c r="L141">
        <v>360496.05</v>
      </c>
      <c r="O141">
        <v>5000</v>
      </c>
      <c r="P141">
        <v>95098.2</v>
      </c>
      <c r="R141">
        <v>3851.68</v>
      </c>
      <c r="T141">
        <v>36997.5</v>
      </c>
      <c r="V141">
        <v>-70997.13</v>
      </c>
      <c r="W141">
        <v>2115546</v>
      </c>
      <c r="X141">
        <v>1577558.01</v>
      </c>
      <c r="Y141">
        <v>151002.5</v>
      </c>
      <c r="Z141">
        <v>2224.71</v>
      </c>
      <c r="AB141">
        <v>1649420.5</v>
      </c>
      <c r="AC141">
        <v>45900</v>
      </c>
      <c r="AD141">
        <v>2003545.49</v>
      </c>
      <c r="AE141">
        <v>16780</v>
      </c>
      <c r="AG141">
        <v>1414009.98</v>
      </c>
      <c r="AH141">
        <v>140233.94</v>
      </c>
      <c r="AL141">
        <v>251941.36</v>
      </c>
      <c r="AN141" s="123">
        <f t="shared" si="17"/>
        <v>1082274.6600000001</v>
      </c>
      <c r="AO141" s="129">
        <f t="shared" si="18"/>
        <v>103949.87999999999</v>
      </c>
      <c r="AP141" s="142">
        <f t="shared" si="19"/>
        <v>978324.78000000014</v>
      </c>
      <c r="AQ141" s="143">
        <f t="shared" si="20"/>
        <v>3426105.7199999997</v>
      </c>
      <c r="AR141" s="143">
        <f t="shared" si="21"/>
        <v>3826510.7699999996</v>
      </c>
      <c r="AS141" s="125">
        <f t="shared" si="16"/>
        <v>-400405.04999999981</v>
      </c>
    </row>
    <row r="142" spans="1:45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2250</v>
      </c>
      <c r="F142">
        <v>63969.4</v>
      </c>
      <c r="G142">
        <v>57558.44</v>
      </c>
      <c r="H142">
        <v>121521.81</v>
      </c>
      <c r="K142">
        <v>646279.86</v>
      </c>
      <c r="L142">
        <v>150693.1</v>
      </c>
      <c r="P142">
        <v>119240.24</v>
      </c>
      <c r="R142">
        <v>4270</v>
      </c>
      <c r="T142">
        <v>51750</v>
      </c>
      <c r="V142">
        <v>-1156002.46</v>
      </c>
      <c r="W142">
        <v>2263113.85</v>
      </c>
      <c r="X142">
        <v>1210085.3899999999</v>
      </c>
      <c r="Y142">
        <v>40400</v>
      </c>
      <c r="Z142">
        <v>221.48</v>
      </c>
      <c r="AB142">
        <v>1277240</v>
      </c>
      <c r="AC142">
        <v>204900</v>
      </c>
      <c r="AD142">
        <v>1773485.67</v>
      </c>
      <c r="AG142">
        <v>871516.08</v>
      </c>
      <c r="AH142">
        <v>87269.71</v>
      </c>
      <c r="AL142">
        <v>242924.43</v>
      </c>
      <c r="AN142" s="123">
        <f t="shared" si="17"/>
        <v>243049.65</v>
      </c>
      <c r="AO142" s="129">
        <f t="shared" si="18"/>
        <v>123510.24</v>
      </c>
      <c r="AP142" s="142">
        <f t="shared" si="19"/>
        <v>119539.40999999999</v>
      </c>
      <c r="AQ142" s="143">
        <f t="shared" si="20"/>
        <v>2732846.87</v>
      </c>
      <c r="AR142" s="143">
        <f t="shared" si="21"/>
        <v>2975195.89</v>
      </c>
      <c r="AS142" s="125">
        <f t="shared" si="16"/>
        <v>-242349.02000000002</v>
      </c>
    </row>
    <row r="143" spans="1:45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2251</v>
      </c>
      <c r="F143">
        <v>211581.31</v>
      </c>
      <c r="G143">
        <v>213236.03</v>
      </c>
      <c r="H143">
        <v>544320.04</v>
      </c>
      <c r="K143">
        <v>494015.38</v>
      </c>
      <c r="L143">
        <v>134924.53</v>
      </c>
      <c r="O143">
        <v>4000</v>
      </c>
      <c r="P143">
        <v>121688.28</v>
      </c>
      <c r="Q143">
        <v>291240.90000000002</v>
      </c>
      <c r="R143">
        <v>7931.69</v>
      </c>
      <c r="T143">
        <v>30727</v>
      </c>
      <c r="V143">
        <v>-840893.38</v>
      </c>
      <c r="W143">
        <v>2512572.4500000002</v>
      </c>
      <c r="X143">
        <v>1848405.17</v>
      </c>
      <c r="Y143">
        <v>188122.1</v>
      </c>
      <c r="Z143">
        <v>1987.54</v>
      </c>
      <c r="AB143">
        <v>2066908.9</v>
      </c>
      <c r="AC143">
        <v>99700</v>
      </c>
      <c r="AD143">
        <v>2783708.9</v>
      </c>
      <c r="AE143">
        <v>720</v>
      </c>
      <c r="AG143">
        <v>1311856.29</v>
      </c>
      <c r="AH143">
        <v>96469.85</v>
      </c>
      <c r="AL143">
        <v>541558.31999999995</v>
      </c>
      <c r="AN143" s="123">
        <f t="shared" si="17"/>
        <v>969137.38</v>
      </c>
      <c r="AO143" s="129">
        <f t="shared" si="18"/>
        <v>424860.87000000005</v>
      </c>
      <c r="AP143" s="142">
        <f t="shared" si="19"/>
        <v>544276.51</v>
      </c>
      <c r="AQ143" s="143">
        <f t="shared" si="20"/>
        <v>4205123.71</v>
      </c>
      <c r="AR143" s="143">
        <f t="shared" si="21"/>
        <v>4734313.3600000003</v>
      </c>
      <c r="AS143" s="125">
        <f t="shared" si="16"/>
        <v>-529189.65000000037</v>
      </c>
    </row>
    <row r="144" spans="1:45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2252</v>
      </c>
      <c r="F144">
        <v>1449887.86</v>
      </c>
      <c r="G144">
        <v>190081.98</v>
      </c>
      <c r="H144">
        <v>198883.67</v>
      </c>
      <c r="K144">
        <v>1336078.6399999999</v>
      </c>
      <c r="L144">
        <v>354324.49</v>
      </c>
      <c r="O144">
        <v>66000</v>
      </c>
      <c r="P144">
        <v>97185.15</v>
      </c>
      <c r="R144">
        <v>7376.9</v>
      </c>
      <c r="T144">
        <v>51000</v>
      </c>
      <c r="V144">
        <v>3046448.95</v>
      </c>
      <c r="W144">
        <v>1298036.29</v>
      </c>
      <c r="X144">
        <v>2032929.73</v>
      </c>
      <c r="Y144">
        <v>332539</v>
      </c>
      <c r="Z144">
        <v>5309.19</v>
      </c>
      <c r="AB144">
        <v>1631032</v>
      </c>
      <c r="AC144">
        <v>76200</v>
      </c>
      <c r="AD144">
        <v>2280536</v>
      </c>
      <c r="AE144">
        <v>19680</v>
      </c>
      <c r="AG144">
        <v>2336045.8199999998</v>
      </c>
      <c r="AH144">
        <v>259556.37</v>
      </c>
      <c r="AL144">
        <v>218982.38</v>
      </c>
      <c r="AN144" s="123">
        <f t="shared" si="17"/>
        <v>1838853.51</v>
      </c>
      <c r="AO144" s="129">
        <f t="shared" si="18"/>
        <v>170562.05</v>
      </c>
      <c r="AP144" s="142">
        <f t="shared" si="19"/>
        <v>1668291.46</v>
      </c>
      <c r="AQ144" s="143">
        <f t="shared" si="20"/>
        <v>4078009.92</v>
      </c>
      <c r="AR144" s="143">
        <f t="shared" si="21"/>
        <v>5114800.57</v>
      </c>
      <c r="AS144" s="125">
        <f t="shared" si="16"/>
        <v>-1036790.6500000004</v>
      </c>
    </row>
    <row r="145" spans="1:45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2253</v>
      </c>
      <c r="F145">
        <v>245825.6</v>
      </c>
      <c r="G145">
        <v>58376.17</v>
      </c>
      <c r="H145">
        <v>321570.2</v>
      </c>
      <c r="K145">
        <v>479924.95</v>
      </c>
      <c r="L145">
        <v>142343.69</v>
      </c>
      <c r="O145">
        <v>0</v>
      </c>
      <c r="P145">
        <v>1992</v>
      </c>
      <c r="R145">
        <v>0</v>
      </c>
      <c r="V145">
        <v>-238835.19</v>
      </c>
      <c r="W145">
        <v>1854562.35</v>
      </c>
      <c r="X145">
        <v>1234299.42</v>
      </c>
      <c r="Y145">
        <v>150740</v>
      </c>
      <c r="Z145">
        <v>902.07</v>
      </c>
      <c r="AB145">
        <v>998130</v>
      </c>
      <c r="AC145">
        <v>145955.6</v>
      </c>
      <c r="AD145">
        <v>1320541</v>
      </c>
      <c r="AE145">
        <v>7392</v>
      </c>
      <c r="AG145">
        <v>1253896.95</v>
      </c>
      <c r="AH145">
        <v>231525.55</v>
      </c>
      <c r="AL145">
        <v>86350.14</v>
      </c>
      <c r="AN145" s="123">
        <f t="shared" si="17"/>
        <v>625771.97</v>
      </c>
      <c r="AO145" s="129">
        <f t="shared" si="18"/>
        <v>1992</v>
      </c>
      <c r="AP145" s="142">
        <f t="shared" si="19"/>
        <v>623779.97</v>
      </c>
      <c r="AQ145" s="143">
        <f t="shared" si="20"/>
        <v>2530027.0900000003</v>
      </c>
      <c r="AR145" s="143">
        <f t="shared" si="21"/>
        <v>2899705.64</v>
      </c>
      <c r="AS145" s="125">
        <f t="shared" si="16"/>
        <v>-369678.54999999981</v>
      </c>
    </row>
    <row r="146" spans="1:45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2254</v>
      </c>
      <c r="F146">
        <v>1474912.8</v>
      </c>
      <c r="G146">
        <v>456482.79</v>
      </c>
      <c r="H146">
        <v>394646.54</v>
      </c>
      <c r="K146">
        <v>296850.68</v>
      </c>
      <c r="L146">
        <v>562736.1</v>
      </c>
      <c r="O146">
        <v>0</v>
      </c>
      <c r="P146">
        <v>74627.839999999997</v>
      </c>
      <c r="R146">
        <v>0</v>
      </c>
      <c r="V146">
        <v>-516919.35</v>
      </c>
      <c r="W146">
        <v>3974625.34</v>
      </c>
      <c r="X146">
        <v>2504353.38</v>
      </c>
      <c r="Y146">
        <v>113250</v>
      </c>
      <c r="Z146">
        <v>4757.1499999999996</v>
      </c>
      <c r="AB146">
        <v>1978063.5</v>
      </c>
      <c r="AC146">
        <v>283459.14</v>
      </c>
      <c r="AD146">
        <v>2697090.01</v>
      </c>
      <c r="AE146">
        <v>17600</v>
      </c>
      <c r="AG146">
        <v>2112415.37</v>
      </c>
      <c r="AH146">
        <v>254147.3</v>
      </c>
      <c r="AL146">
        <v>149335.41</v>
      </c>
      <c r="AN146" s="123">
        <f t="shared" si="17"/>
        <v>2326042.13</v>
      </c>
      <c r="AO146" s="129">
        <f t="shared" si="18"/>
        <v>74627.839999999997</v>
      </c>
      <c r="AP146" s="142">
        <f t="shared" si="19"/>
        <v>2251414.29</v>
      </c>
      <c r="AQ146" s="143">
        <f t="shared" si="20"/>
        <v>4883883.169999999</v>
      </c>
      <c r="AR146" s="143">
        <f t="shared" si="21"/>
        <v>5230588.09</v>
      </c>
      <c r="AS146" s="125">
        <f t="shared" si="16"/>
        <v>-346704.92000000086</v>
      </c>
    </row>
    <row r="147" spans="1:45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2255</v>
      </c>
      <c r="F147">
        <v>161617.74</v>
      </c>
      <c r="G147">
        <v>203155.7</v>
      </c>
      <c r="H147">
        <v>44623.16</v>
      </c>
      <c r="K147">
        <v>773973.89</v>
      </c>
      <c r="L147">
        <v>365070.37</v>
      </c>
      <c r="O147">
        <v>0</v>
      </c>
      <c r="P147">
        <v>2954.4</v>
      </c>
      <c r="R147">
        <v>1117</v>
      </c>
      <c r="V147">
        <v>1909958.03</v>
      </c>
      <c r="X147">
        <v>1158484.8</v>
      </c>
      <c r="Y147">
        <v>215700</v>
      </c>
      <c r="Z147">
        <v>1056.56</v>
      </c>
      <c r="AB147">
        <v>960419</v>
      </c>
      <c r="AC147">
        <v>206988.4</v>
      </c>
      <c r="AD147">
        <v>1271402</v>
      </c>
      <c r="AE147">
        <v>4210</v>
      </c>
      <c r="AF147">
        <v>10302</v>
      </c>
      <c r="AG147">
        <v>1314308.33</v>
      </c>
      <c r="AH147">
        <v>227789</v>
      </c>
      <c r="AI147">
        <v>25000</v>
      </c>
      <c r="AL147">
        <v>55226</v>
      </c>
      <c r="AN147" s="123">
        <f t="shared" si="17"/>
        <v>409396.6</v>
      </c>
      <c r="AO147" s="129">
        <f t="shared" si="18"/>
        <v>4071.4</v>
      </c>
      <c r="AP147" s="142">
        <f t="shared" si="19"/>
        <v>405325.19999999995</v>
      </c>
      <c r="AQ147" s="143">
        <f t="shared" si="20"/>
        <v>2542648.7600000002</v>
      </c>
      <c r="AR147" s="143">
        <f t="shared" si="21"/>
        <v>2908237.33</v>
      </c>
      <c r="AS147" s="125">
        <f t="shared" si="16"/>
        <v>-365588.56999999983</v>
      </c>
    </row>
    <row r="148" spans="1:45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2256</v>
      </c>
      <c r="F148">
        <v>1447445.66</v>
      </c>
      <c r="G148">
        <v>1798</v>
      </c>
      <c r="H148">
        <v>62005.120000000003</v>
      </c>
      <c r="K148">
        <v>405813.15</v>
      </c>
      <c r="L148">
        <v>492360.04</v>
      </c>
      <c r="O148">
        <v>10600</v>
      </c>
      <c r="P148">
        <v>47220</v>
      </c>
      <c r="R148">
        <v>7822</v>
      </c>
      <c r="V148">
        <v>-36482.85</v>
      </c>
      <c r="W148">
        <v>2538450.7999999998</v>
      </c>
      <c r="X148">
        <v>1812279.66</v>
      </c>
      <c r="Y148">
        <v>332200</v>
      </c>
      <c r="AB148">
        <v>1899119.86</v>
      </c>
      <c r="AC148">
        <v>154580.64000000001</v>
      </c>
      <c r="AD148">
        <v>2476514.61</v>
      </c>
      <c r="AE148">
        <v>5648</v>
      </c>
      <c r="AG148">
        <v>1627330.07</v>
      </c>
      <c r="AH148">
        <v>130207.62</v>
      </c>
      <c r="AL148">
        <v>116667.84</v>
      </c>
      <c r="AN148" s="123">
        <f t="shared" si="17"/>
        <v>1511248.78</v>
      </c>
      <c r="AO148" s="129">
        <f t="shared" si="18"/>
        <v>65642</v>
      </c>
      <c r="AP148" s="142">
        <f t="shared" si="19"/>
        <v>1445606.78</v>
      </c>
      <c r="AQ148" s="143">
        <f t="shared" si="20"/>
        <v>4198180.16</v>
      </c>
      <c r="AR148" s="143">
        <f t="shared" si="21"/>
        <v>4356368.1399999997</v>
      </c>
      <c r="AS148" s="125">
        <f t="shared" si="16"/>
        <v>-158187.97999999952</v>
      </c>
    </row>
    <row r="149" spans="1:45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2257</v>
      </c>
      <c r="F149">
        <v>700755.63</v>
      </c>
      <c r="G149">
        <v>251766.77</v>
      </c>
      <c r="H149">
        <v>496808.04</v>
      </c>
      <c r="K149">
        <v>641376.91</v>
      </c>
      <c r="L149">
        <v>110939.21</v>
      </c>
      <c r="O149">
        <v>6000</v>
      </c>
      <c r="P149">
        <v>5625.94</v>
      </c>
      <c r="R149">
        <v>0</v>
      </c>
      <c r="V149">
        <v>98051.96</v>
      </c>
      <c r="W149">
        <v>3053279.47</v>
      </c>
      <c r="X149">
        <v>2032590.44</v>
      </c>
      <c r="Y149">
        <v>213190</v>
      </c>
      <c r="Z149">
        <v>3784.35</v>
      </c>
      <c r="AB149">
        <v>2091157.69</v>
      </c>
      <c r="AC149">
        <v>290282</v>
      </c>
      <c r="AD149">
        <v>2714735.69</v>
      </c>
      <c r="AE149">
        <v>32210</v>
      </c>
      <c r="AG149">
        <v>2428579.0299999998</v>
      </c>
      <c r="AH149">
        <v>129650.1</v>
      </c>
      <c r="AL149">
        <v>287140.46999999997</v>
      </c>
      <c r="AN149" s="123">
        <f t="shared" si="17"/>
        <v>1449330.44</v>
      </c>
      <c r="AO149" s="129">
        <f t="shared" si="18"/>
        <v>11625.939999999999</v>
      </c>
      <c r="AP149" s="142">
        <f t="shared" si="19"/>
        <v>1437704.5</v>
      </c>
      <c r="AQ149" s="143">
        <f t="shared" si="20"/>
        <v>4631004.4800000004</v>
      </c>
      <c r="AR149" s="143">
        <f t="shared" si="21"/>
        <v>5592315.2899999991</v>
      </c>
      <c r="AS149" s="125">
        <f t="shared" si="16"/>
        <v>-961310.80999999866</v>
      </c>
    </row>
    <row r="150" spans="1:45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2258</v>
      </c>
      <c r="F150">
        <v>1435072.66</v>
      </c>
      <c r="G150">
        <v>58158.82</v>
      </c>
      <c r="H150">
        <v>148173.54999999999</v>
      </c>
      <c r="K150">
        <v>170208.44</v>
      </c>
      <c r="L150">
        <v>200076.44</v>
      </c>
      <c r="O150">
        <v>2000</v>
      </c>
      <c r="P150">
        <v>80000</v>
      </c>
      <c r="R150">
        <v>0</v>
      </c>
      <c r="V150">
        <v>669674.65</v>
      </c>
      <c r="W150">
        <v>1819262.69</v>
      </c>
      <c r="X150">
        <v>1517887.81</v>
      </c>
      <c r="Y150">
        <v>217450</v>
      </c>
      <c r="Z150">
        <v>4127.58</v>
      </c>
      <c r="AB150">
        <v>1297366</v>
      </c>
      <c r="AC150">
        <v>106782.72</v>
      </c>
      <c r="AD150">
        <v>2008768.96</v>
      </c>
      <c r="AE150">
        <v>12460</v>
      </c>
      <c r="AG150">
        <v>1381300.51</v>
      </c>
      <c r="AH150">
        <v>65843.070000000007</v>
      </c>
      <c r="AL150">
        <v>234489</v>
      </c>
      <c r="AN150" s="123">
        <f t="shared" si="17"/>
        <v>1641405.03</v>
      </c>
      <c r="AO150" s="129">
        <f t="shared" si="18"/>
        <v>82000</v>
      </c>
      <c r="AP150" s="142">
        <f t="shared" si="19"/>
        <v>1559405.03</v>
      </c>
      <c r="AQ150" s="143">
        <f t="shared" si="20"/>
        <v>3143614.1100000003</v>
      </c>
      <c r="AR150" s="143">
        <f t="shared" si="21"/>
        <v>3702861.5399999996</v>
      </c>
      <c r="AS150" s="125">
        <f t="shared" si="16"/>
        <v>-559247.42999999924</v>
      </c>
    </row>
    <row r="151" spans="1:45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2259</v>
      </c>
      <c r="F151">
        <v>140800.98000000001</v>
      </c>
      <c r="G151">
        <v>296897.53000000003</v>
      </c>
      <c r="H151">
        <v>763632.38</v>
      </c>
      <c r="K151">
        <v>431828.49</v>
      </c>
      <c r="L151">
        <v>457377.6</v>
      </c>
      <c r="O151">
        <v>4940</v>
      </c>
      <c r="P151">
        <v>0</v>
      </c>
      <c r="R151">
        <v>0</v>
      </c>
      <c r="V151">
        <v>-86097.58</v>
      </c>
      <c r="W151">
        <v>2522678.58</v>
      </c>
      <c r="X151">
        <v>2432794.8199999998</v>
      </c>
      <c r="Y151">
        <v>201800</v>
      </c>
      <c r="Z151">
        <v>1665.7</v>
      </c>
      <c r="AB151">
        <v>1812744.5</v>
      </c>
      <c r="AC151">
        <v>166304.24</v>
      </c>
      <c r="AD151">
        <v>2467178.5</v>
      </c>
      <c r="AE151">
        <v>29194</v>
      </c>
      <c r="AG151">
        <v>2247342.96</v>
      </c>
      <c r="AH151">
        <v>156084.34</v>
      </c>
      <c r="AL151">
        <v>66493.48</v>
      </c>
      <c r="AN151" s="123">
        <f t="shared" si="17"/>
        <v>1201330.8900000001</v>
      </c>
      <c r="AO151" s="129">
        <f t="shared" si="18"/>
        <v>4940</v>
      </c>
      <c r="AP151" s="142">
        <f t="shared" si="19"/>
        <v>1196390.8900000001</v>
      </c>
      <c r="AQ151" s="143">
        <f t="shared" si="20"/>
        <v>4615309.26</v>
      </c>
      <c r="AR151" s="143">
        <f t="shared" si="21"/>
        <v>4966293.28</v>
      </c>
      <c r="AS151" s="125">
        <f t="shared" si="16"/>
        <v>-350984.02000000048</v>
      </c>
    </row>
    <row r="152" spans="1:45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2260</v>
      </c>
      <c r="F152">
        <v>210701.73</v>
      </c>
      <c r="G152">
        <v>27125.200000000001</v>
      </c>
      <c r="H152">
        <v>173374.22</v>
      </c>
      <c r="K152">
        <v>419713.56</v>
      </c>
      <c r="L152">
        <v>292627.40000000002</v>
      </c>
      <c r="O152">
        <v>4500</v>
      </c>
      <c r="P152">
        <v>33316.49</v>
      </c>
      <c r="R152">
        <v>0</v>
      </c>
      <c r="V152">
        <v>-3537363.71</v>
      </c>
      <c r="W152">
        <v>4801199.47</v>
      </c>
      <c r="X152">
        <v>1434787.76</v>
      </c>
      <c r="Y152">
        <v>188300</v>
      </c>
      <c r="Z152">
        <v>807.97</v>
      </c>
      <c r="AB152">
        <v>1369728.73</v>
      </c>
      <c r="AC152">
        <v>281739.2</v>
      </c>
      <c r="AD152">
        <v>1834681.73</v>
      </c>
      <c r="AE152">
        <v>6152</v>
      </c>
      <c r="AG152">
        <v>1346846.17</v>
      </c>
      <c r="AH152">
        <v>159239.29999999999</v>
      </c>
      <c r="AL152">
        <v>106554.6</v>
      </c>
      <c r="AN152" s="123">
        <f t="shared" si="17"/>
        <v>411201.15</v>
      </c>
      <c r="AO152" s="129">
        <f t="shared" si="18"/>
        <v>37816.49</v>
      </c>
      <c r="AP152" s="142">
        <f t="shared" si="19"/>
        <v>373384.66000000003</v>
      </c>
      <c r="AQ152" s="143">
        <f t="shared" si="20"/>
        <v>3275363.66</v>
      </c>
      <c r="AR152" s="143">
        <f t="shared" si="21"/>
        <v>3453473.8</v>
      </c>
      <c r="AS152" s="125">
        <f t="shared" si="16"/>
        <v>-178110.13999999966</v>
      </c>
    </row>
    <row r="153" spans="1:45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2261</v>
      </c>
      <c r="F153">
        <v>320534.46999999997</v>
      </c>
      <c r="G153">
        <v>47889.95</v>
      </c>
      <c r="H153">
        <v>141172.09</v>
      </c>
      <c r="K153">
        <v>440714.95</v>
      </c>
      <c r="L153">
        <v>299927.05</v>
      </c>
      <c r="O153">
        <v>0</v>
      </c>
      <c r="P153">
        <v>72133.97</v>
      </c>
      <c r="R153">
        <v>146</v>
      </c>
      <c r="V153">
        <v>-3866054.2</v>
      </c>
      <c r="W153">
        <v>5209136.26</v>
      </c>
      <c r="X153">
        <v>1664166.9</v>
      </c>
      <c r="Y153">
        <v>362898</v>
      </c>
      <c r="Z153">
        <v>1245.44</v>
      </c>
      <c r="AB153">
        <v>1916162.5</v>
      </c>
      <c r="AC153">
        <v>311632.8</v>
      </c>
      <c r="AD153">
        <v>2449763.5</v>
      </c>
      <c r="AE153">
        <v>41598</v>
      </c>
      <c r="AG153">
        <v>1684733.36</v>
      </c>
      <c r="AH153">
        <v>167171</v>
      </c>
      <c r="AL153">
        <v>77963.3</v>
      </c>
      <c r="AN153" s="123">
        <f t="shared" si="17"/>
        <v>509596.51</v>
      </c>
      <c r="AO153" s="129">
        <f t="shared" si="18"/>
        <v>72279.97</v>
      </c>
      <c r="AP153" s="142">
        <f t="shared" si="19"/>
        <v>437316.54000000004</v>
      </c>
      <c r="AQ153" s="143">
        <f t="shared" si="20"/>
        <v>4256105.6399999997</v>
      </c>
      <c r="AR153" s="143">
        <f t="shared" si="21"/>
        <v>4421229.16</v>
      </c>
      <c r="AS153" s="125">
        <f t="shared" si="16"/>
        <v>-165123.52000000048</v>
      </c>
    </row>
    <row r="154" spans="1:45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2262</v>
      </c>
      <c r="F154">
        <v>643354.16</v>
      </c>
      <c r="G154">
        <v>82357.320000000007</v>
      </c>
      <c r="H154">
        <v>580251.56999999995</v>
      </c>
      <c r="K154">
        <v>287232.03999999998</v>
      </c>
      <c r="L154">
        <v>369349.97</v>
      </c>
      <c r="O154">
        <v>4500</v>
      </c>
      <c r="P154">
        <v>0</v>
      </c>
      <c r="R154">
        <v>0</v>
      </c>
      <c r="V154">
        <v>-370618.61</v>
      </c>
      <c r="W154">
        <v>2453318.4700000002</v>
      </c>
      <c r="X154">
        <v>1277351.1100000001</v>
      </c>
      <c r="Y154">
        <v>409000</v>
      </c>
      <c r="Z154">
        <v>1907.66</v>
      </c>
      <c r="AB154">
        <v>1199541</v>
      </c>
      <c r="AC154">
        <v>191533.04</v>
      </c>
      <c r="AD154">
        <v>1631107</v>
      </c>
      <c r="AE154">
        <v>9280</v>
      </c>
      <c r="AG154">
        <v>1305496.69</v>
      </c>
      <c r="AH154">
        <v>167212.29999999999</v>
      </c>
      <c r="AL154">
        <v>90891.62</v>
      </c>
      <c r="AN154" s="123">
        <f t="shared" si="17"/>
        <v>1305963.0499999998</v>
      </c>
      <c r="AO154" s="129">
        <f t="shared" si="18"/>
        <v>4500</v>
      </c>
      <c r="AP154" s="142">
        <f t="shared" si="19"/>
        <v>1301463.0499999998</v>
      </c>
      <c r="AQ154" s="143">
        <f t="shared" si="20"/>
        <v>3079332.81</v>
      </c>
      <c r="AR154" s="143">
        <f t="shared" si="21"/>
        <v>3203987.61</v>
      </c>
      <c r="AS154" s="125">
        <f t="shared" si="16"/>
        <v>-124654.79999999981</v>
      </c>
    </row>
    <row r="155" spans="1:45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2263</v>
      </c>
      <c r="F155">
        <v>4674164.7</v>
      </c>
      <c r="G155">
        <v>180997.98</v>
      </c>
      <c r="H155">
        <v>334339.03999999998</v>
      </c>
      <c r="I155">
        <v>0</v>
      </c>
      <c r="J155">
        <v>0</v>
      </c>
      <c r="K155">
        <v>381971.91</v>
      </c>
      <c r="L155">
        <v>1291841.99</v>
      </c>
      <c r="M155">
        <v>0</v>
      </c>
      <c r="N155">
        <v>0</v>
      </c>
      <c r="O155">
        <v>7000</v>
      </c>
      <c r="P155">
        <v>101270.53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1845033.98</v>
      </c>
      <c r="W155">
        <v>4517827.99</v>
      </c>
      <c r="X155">
        <v>3827785.6</v>
      </c>
      <c r="Y155">
        <v>783350</v>
      </c>
      <c r="Z155">
        <v>12064.39</v>
      </c>
      <c r="AB155">
        <v>2568898.5</v>
      </c>
      <c r="AC155">
        <v>355541.2</v>
      </c>
      <c r="AD155">
        <v>3857382.5</v>
      </c>
      <c r="AE155">
        <v>65018</v>
      </c>
      <c r="AG155">
        <v>2602535.48</v>
      </c>
      <c r="AH155">
        <v>386334.41</v>
      </c>
      <c r="AL155">
        <v>244186.18</v>
      </c>
      <c r="AN155" s="123">
        <f t="shared" si="17"/>
        <v>5189501.7200000007</v>
      </c>
      <c r="AO155" s="129">
        <f t="shared" si="18"/>
        <v>108270.53</v>
      </c>
      <c r="AP155" s="142">
        <f t="shared" si="19"/>
        <v>5081231.1900000004</v>
      </c>
      <c r="AQ155" s="143">
        <f t="shared" si="20"/>
        <v>7547639.6899999995</v>
      </c>
      <c r="AR155" s="143">
        <f t="shared" si="21"/>
        <v>7155456.5700000003</v>
      </c>
      <c r="AS155" s="125">
        <f t="shared" si="16"/>
        <v>392183.11999999918</v>
      </c>
    </row>
    <row r="156" spans="1:45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2264</v>
      </c>
      <c r="F156">
        <v>145089.38</v>
      </c>
      <c r="G156">
        <v>215745</v>
      </c>
      <c r="H156">
        <v>382115.99</v>
      </c>
      <c r="K156">
        <v>329244.78999999998</v>
      </c>
      <c r="L156">
        <v>59523.1</v>
      </c>
      <c r="O156">
        <v>4000</v>
      </c>
      <c r="P156">
        <v>298666</v>
      </c>
      <c r="R156">
        <v>-32921</v>
      </c>
      <c r="V156">
        <v>-1853131.04</v>
      </c>
      <c r="W156">
        <v>3061336.79</v>
      </c>
      <c r="X156">
        <v>1796843.15</v>
      </c>
      <c r="Y156">
        <v>738267</v>
      </c>
      <c r="AB156">
        <v>1078166.5</v>
      </c>
      <c r="AC156">
        <v>103371.2</v>
      </c>
      <c r="AD156">
        <v>1456561.16</v>
      </c>
      <c r="AE156">
        <v>13960</v>
      </c>
      <c r="AG156">
        <v>2261932.54</v>
      </c>
      <c r="AH156">
        <v>246470.64</v>
      </c>
      <c r="AI156">
        <v>10000</v>
      </c>
      <c r="AL156">
        <v>73956</v>
      </c>
      <c r="AN156" s="123">
        <f t="shared" si="17"/>
        <v>742950.37</v>
      </c>
      <c r="AO156" s="129">
        <f t="shared" si="18"/>
        <v>269745</v>
      </c>
      <c r="AP156" s="142">
        <f t="shared" si="19"/>
        <v>473205.37</v>
      </c>
      <c r="AQ156" s="143">
        <f t="shared" si="20"/>
        <v>3716647.85</v>
      </c>
      <c r="AR156" s="143">
        <f t="shared" si="21"/>
        <v>4062880.3400000003</v>
      </c>
      <c r="AS156" s="125">
        <f t="shared" si="16"/>
        <v>-346232.49000000022</v>
      </c>
    </row>
    <row r="157" spans="1:45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2265</v>
      </c>
      <c r="F157">
        <v>148523.29999999999</v>
      </c>
      <c r="G157">
        <v>57367</v>
      </c>
      <c r="H157">
        <v>95420.19</v>
      </c>
      <c r="K157">
        <v>1663919.08</v>
      </c>
      <c r="L157">
        <v>407307.1</v>
      </c>
      <c r="O157">
        <v>0</v>
      </c>
      <c r="P157">
        <v>16413.8</v>
      </c>
      <c r="R157">
        <v>7755.26</v>
      </c>
      <c r="V157">
        <v>133381.54999999999</v>
      </c>
      <c r="W157">
        <v>2227904.62</v>
      </c>
      <c r="X157">
        <v>1257258.04</v>
      </c>
      <c r="Y157">
        <v>388520</v>
      </c>
      <c r="Z157">
        <v>340.87</v>
      </c>
      <c r="AB157">
        <v>678016.5</v>
      </c>
      <c r="AC157">
        <v>148343.04000000001</v>
      </c>
      <c r="AD157">
        <v>1182017.26</v>
      </c>
      <c r="AE157">
        <v>1504</v>
      </c>
      <c r="AG157">
        <v>1056037.6000000001</v>
      </c>
      <c r="AH157">
        <v>196602.1</v>
      </c>
      <c r="AL157">
        <v>49236.05</v>
      </c>
      <c r="AN157" s="123">
        <f t="shared" si="17"/>
        <v>301310.49</v>
      </c>
      <c r="AO157" s="129">
        <f t="shared" si="18"/>
        <v>24169.059999999998</v>
      </c>
      <c r="AP157" s="142">
        <f t="shared" si="19"/>
        <v>277141.43</v>
      </c>
      <c r="AQ157" s="143">
        <f t="shared" si="20"/>
        <v>2472478.4500000002</v>
      </c>
      <c r="AR157" s="143">
        <f t="shared" si="21"/>
        <v>2485397.0100000002</v>
      </c>
      <c r="AS157" s="125">
        <f t="shared" si="16"/>
        <v>-12918.560000000056</v>
      </c>
    </row>
    <row r="158" spans="1:45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2266</v>
      </c>
      <c r="F158">
        <v>360574.26</v>
      </c>
      <c r="G158">
        <v>0</v>
      </c>
      <c r="H158">
        <v>633013.74</v>
      </c>
      <c r="K158">
        <v>1190339.8500000001</v>
      </c>
      <c r="L158">
        <v>659380.68000000005</v>
      </c>
      <c r="O158">
        <v>0</v>
      </c>
      <c r="P158">
        <v>101737.35</v>
      </c>
      <c r="R158">
        <v>0</v>
      </c>
      <c r="T158">
        <v>550</v>
      </c>
      <c r="V158">
        <v>1390446.5</v>
      </c>
      <c r="W158">
        <v>1652500.79</v>
      </c>
      <c r="X158">
        <v>1257061.68</v>
      </c>
      <c r="Y158">
        <v>259935</v>
      </c>
      <c r="Z158">
        <v>1380</v>
      </c>
      <c r="AB158">
        <v>1117841</v>
      </c>
      <c r="AC158">
        <v>112605.6</v>
      </c>
      <c r="AD158">
        <v>1484333.71</v>
      </c>
      <c r="AE158">
        <v>32548</v>
      </c>
      <c r="AG158">
        <v>1383768.55</v>
      </c>
      <c r="AH158">
        <v>128099.13</v>
      </c>
      <c r="AL158">
        <v>22000</v>
      </c>
      <c r="AN158" s="123">
        <f t="shared" si="17"/>
        <v>993588</v>
      </c>
      <c r="AO158" s="129">
        <f t="shared" si="18"/>
        <v>101737.35</v>
      </c>
      <c r="AP158" s="142">
        <f t="shared" si="19"/>
        <v>891850.65</v>
      </c>
      <c r="AQ158" s="143">
        <f t="shared" si="20"/>
        <v>2748823.28</v>
      </c>
      <c r="AR158" s="143">
        <f t="shared" si="21"/>
        <v>3050749.3899999997</v>
      </c>
      <c r="AS158" s="125">
        <f t="shared" si="16"/>
        <v>-301926.10999999987</v>
      </c>
    </row>
    <row r="159" spans="1:45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2267</v>
      </c>
      <c r="F159">
        <v>842605.78</v>
      </c>
      <c r="G159">
        <v>0</v>
      </c>
      <c r="H159">
        <v>302940.34999999998</v>
      </c>
      <c r="K159">
        <v>874761.03</v>
      </c>
      <c r="L159">
        <v>766638.64</v>
      </c>
      <c r="P159">
        <v>185242.3</v>
      </c>
      <c r="R159">
        <v>0</v>
      </c>
      <c r="V159">
        <v>101259.68</v>
      </c>
      <c r="W159">
        <v>2038406.69</v>
      </c>
      <c r="X159">
        <v>2465630.35</v>
      </c>
      <c r="Y159">
        <v>271930</v>
      </c>
      <c r="Z159">
        <v>1408.83</v>
      </c>
      <c r="AB159">
        <v>1329377</v>
      </c>
      <c r="AC159">
        <v>45601.2</v>
      </c>
      <c r="AD159">
        <v>2099647</v>
      </c>
      <c r="AE159">
        <v>19870</v>
      </c>
      <c r="AG159">
        <v>1309323.31</v>
      </c>
      <c r="AH159">
        <v>223069.94</v>
      </c>
      <c r="AN159" s="123">
        <f t="shared" si="17"/>
        <v>1145546.1299999999</v>
      </c>
      <c r="AO159" s="129">
        <f t="shared" si="18"/>
        <v>185242.3</v>
      </c>
      <c r="AP159" s="142">
        <f t="shared" si="19"/>
        <v>960303.82999999984</v>
      </c>
      <c r="AQ159" s="143">
        <f t="shared" si="20"/>
        <v>4113947.3800000004</v>
      </c>
      <c r="AR159" s="143">
        <f t="shared" si="21"/>
        <v>3651910.25</v>
      </c>
      <c r="AS159" s="125">
        <f t="shared" si="16"/>
        <v>462037.13000000035</v>
      </c>
    </row>
    <row r="160" spans="1:45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2268</v>
      </c>
      <c r="F160">
        <v>796384.84</v>
      </c>
      <c r="G160">
        <v>8656.24</v>
      </c>
      <c r="H160">
        <v>57120.81</v>
      </c>
      <c r="K160">
        <v>1042994.19</v>
      </c>
      <c r="L160">
        <v>466207.02</v>
      </c>
      <c r="O160">
        <v>0</v>
      </c>
      <c r="P160">
        <v>37410</v>
      </c>
      <c r="R160">
        <v>1707</v>
      </c>
      <c r="V160">
        <v>55686.11</v>
      </c>
      <c r="W160">
        <v>2546107.46</v>
      </c>
      <c r="X160">
        <v>1685562.93</v>
      </c>
      <c r="Y160">
        <v>179600</v>
      </c>
      <c r="Z160">
        <v>1822.14</v>
      </c>
      <c r="AB160">
        <v>1748092</v>
      </c>
      <c r="AC160">
        <v>306060.76</v>
      </c>
      <c r="AD160">
        <v>2167096</v>
      </c>
      <c r="AE160">
        <v>5648</v>
      </c>
      <c r="AG160">
        <v>1589988.7</v>
      </c>
      <c r="AH160">
        <v>262587.75</v>
      </c>
      <c r="AL160">
        <v>165364.85</v>
      </c>
      <c r="AN160" s="123">
        <f t="shared" si="17"/>
        <v>862161.8899999999</v>
      </c>
      <c r="AO160" s="129">
        <f t="shared" si="18"/>
        <v>39117</v>
      </c>
      <c r="AP160" s="142">
        <f t="shared" si="19"/>
        <v>823044.8899999999</v>
      </c>
      <c r="AQ160" s="143">
        <f t="shared" si="20"/>
        <v>3921137.83</v>
      </c>
      <c r="AR160" s="143">
        <f t="shared" si="21"/>
        <v>4190685.3000000003</v>
      </c>
      <c r="AS160" s="125">
        <f t="shared" si="16"/>
        <v>-269547.4700000002</v>
      </c>
    </row>
    <row r="161" spans="1:45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2269</v>
      </c>
      <c r="F161">
        <v>113723</v>
      </c>
      <c r="G161">
        <v>42552.54</v>
      </c>
      <c r="H161">
        <v>166703.54</v>
      </c>
      <c r="K161">
        <v>402009.12</v>
      </c>
      <c r="L161">
        <v>661572.81000000006</v>
      </c>
      <c r="O161">
        <v>0</v>
      </c>
      <c r="P161">
        <v>26370.03</v>
      </c>
      <c r="R161">
        <v>0</v>
      </c>
      <c r="V161">
        <v>-814338.38</v>
      </c>
      <c r="W161">
        <v>2320392.7599999998</v>
      </c>
      <c r="X161">
        <v>1729759.33</v>
      </c>
      <c r="Y161">
        <v>38000</v>
      </c>
      <c r="Z161">
        <v>628.12</v>
      </c>
      <c r="AB161">
        <v>1170495.5</v>
      </c>
      <c r="AC161">
        <v>165572.20000000001</v>
      </c>
      <c r="AD161">
        <v>1510538.83</v>
      </c>
      <c r="AE161">
        <v>2000</v>
      </c>
      <c r="AG161">
        <v>1263204.8400000001</v>
      </c>
      <c r="AH161">
        <v>30763.61</v>
      </c>
      <c r="AI161">
        <v>18000</v>
      </c>
      <c r="AL161">
        <v>425811.27</v>
      </c>
      <c r="AN161" s="123">
        <f t="shared" si="17"/>
        <v>322979.08</v>
      </c>
      <c r="AO161" s="129">
        <f t="shared" si="18"/>
        <v>26370.03</v>
      </c>
      <c r="AP161" s="142">
        <f t="shared" si="19"/>
        <v>296609.05000000005</v>
      </c>
      <c r="AQ161" s="143">
        <f t="shared" si="20"/>
        <v>3104455.1500000004</v>
      </c>
      <c r="AR161" s="143">
        <f t="shared" si="21"/>
        <v>3250318.55</v>
      </c>
      <c r="AS161" s="125">
        <f t="shared" si="16"/>
        <v>-145863.39999999944</v>
      </c>
    </row>
    <row r="162" spans="1:45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2270</v>
      </c>
      <c r="F162">
        <v>105314.55</v>
      </c>
      <c r="G162">
        <v>61923</v>
      </c>
      <c r="H162">
        <v>175525.44</v>
      </c>
      <c r="K162">
        <v>469532.93</v>
      </c>
      <c r="L162">
        <v>283337.15999999997</v>
      </c>
      <c r="O162">
        <v>4000</v>
      </c>
      <c r="P162">
        <v>21528</v>
      </c>
      <c r="R162">
        <v>0</v>
      </c>
      <c r="V162">
        <v>-1271286.0900000001</v>
      </c>
      <c r="W162">
        <v>2754433.99</v>
      </c>
      <c r="X162">
        <v>1332848.57</v>
      </c>
      <c r="Y162">
        <v>87160</v>
      </c>
      <c r="Z162">
        <v>846.58</v>
      </c>
      <c r="AB162">
        <v>1589975.26</v>
      </c>
      <c r="AC162">
        <v>155558.07999999999</v>
      </c>
      <c r="AD162">
        <v>1894232.26</v>
      </c>
      <c r="AE162">
        <v>6240</v>
      </c>
      <c r="AG162">
        <v>1430358.15</v>
      </c>
      <c r="AH162">
        <v>170775.4</v>
      </c>
      <c r="AL162">
        <v>77825.5</v>
      </c>
      <c r="AN162" s="123">
        <f t="shared" si="17"/>
        <v>342762.99</v>
      </c>
      <c r="AO162" s="129">
        <f t="shared" si="18"/>
        <v>25528</v>
      </c>
      <c r="AP162" s="142">
        <f t="shared" si="19"/>
        <v>317234.99</v>
      </c>
      <c r="AQ162" s="143">
        <f t="shared" si="20"/>
        <v>3166388.49</v>
      </c>
      <c r="AR162" s="143">
        <f t="shared" si="21"/>
        <v>3579431.31</v>
      </c>
      <c r="AS162" s="125">
        <f t="shared" si="16"/>
        <v>-413042.81999999983</v>
      </c>
    </row>
    <row r="163" spans="1:45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2271</v>
      </c>
      <c r="F163">
        <v>527148.36</v>
      </c>
      <c r="G163">
        <v>151119.76999999999</v>
      </c>
      <c r="H163">
        <v>95038.9</v>
      </c>
      <c r="K163">
        <v>334045</v>
      </c>
      <c r="L163">
        <v>547189.5</v>
      </c>
      <c r="O163">
        <v>0</v>
      </c>
      <c r="P163">
        <v>29727.69</v>
      </c>
      <c r="R163">
        <v>9089</v>
      </c>
      <c r="V163">
        <v>-2133974.48</v>
      </c>
      <c r="W163">
        <v>4163724</v>
      </c>
      <c r="X163">
        <v>1777246.1</v>
      </c>
      <c r="Y163">
        <v>145000</v>
      </c>
      <c r="Z163">
        <v>2004.72</v>
      </c>
      <c r="AB163">
        <v>1795150</v>
      </c>
      <c r="AC163">
        <v>202028.12</v>
      </c>
      <c r="AD163">
        <v>2366785</v>
      </c>
      <c r="AF163">
        <v>16922</v>
      </c>
      <c r="AG163">
        <v>1763406.6</v>
      </c>
      <c r="AH163">
        <v>55981.64</v>
      </c>
      <c r="AL163">
        <v>132358.38</v>
      </c>
      <c r="AN163" s="123">
        <f t="shared" si="17"/>
        <v>773307.03</v>
      </c>
      <c r="AO163" s="129">
        <f t="shared" si="18"/>
        <v>38816.69</v>
      </c>
      <c r="AP163" s="142">
        <f t="shared" si="19"/>
        <v>734490.34000000008</v>
      </c>
      <c r="AQ163" s="143">
        <f t="shared" si="20"/>
        <v>3921428.9400000004</v>
      </c>
      <c r="AR163" s="143">
        <f t="shared" si="21"/>
        <v>4335453.62</v>
      </c>
      <c r="AS163" s="125">
        <f t="shared" si="16"/>
        <v>-414024.6799999997</v>
      </c>
    </row>
    <row r="164" spans="1:45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2272</v>
      </c>
      <c r="F164">
        <v>276931.03999999998</v>
      </c>
      <c r="G164">
        <v>8488.3700000000008</v>
      </c>
      <c r="H164">
        <v>347177.96</v>
      </c>
      <c r="K164">
        <v>513817.24</v>
      </c>
      <c r="L164">
        <v>68384.06</v>
      </c>
      <c r="O164">
        <v>22000</v>
      </c>
      <c r="P164">
        <v>199083.22</v>
      </c>
      <c r="R164">
        <v>3363</v>
      </c>
      <c r="V164">
        <v>-1942715.82</v>
      </c>
      <c r="W164">
        <v>3254719.47</v>
      </c>
      <c r="X164">
        <v>1249589.72</v>
      </c>
      <c r="Z164">
        <v>3807.25</v>
      </c>
      <c r="AB164">
        <v>1487657</v>
      </c>
      <c r="AC164">
        <v>160237.20000000001</v>
      </c>
      <c r="AD164">
        <v>1737448</v>
      </c>
      <c r="AE164">
        <v>10220</v>
      </c>
      <c r="AG164">
        <v>1373170.29</v>
      </c>
      <c r="AH164">
        <v>62444.55</v>
      </c>
      <c r="AL164">
        <v>39659.53</v>
      </c>
      <c r="AN164" s="123">
        <f t="shared" si="17"/>
        <v>632597.37</v>
      </c>
      <c r="AO164" s="129">
        <f t="shared" si="18"/>
        <v>224446.22</v>
      </c>
      <c r="AP164" s="142">
        <f t="shared" si="19"/>
        <v>408151.15</v>
      </c>
      <c r="AQ164" s="143">
        <f t="shared" si="20"/>
        <v>2901291.17</v>
      </c>
      <c r="AR164" s="143">
        <f t="shared" si="21"/>
        <v>3222942.3699999996</v>
      </c>
      <c r="AS164" s="125">
        <f t="shared" si="16"/>
        <v>-321651.19999999972</v>
      </c>
    </row>
    <row r="165" spans="1:45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2273</v>
      </c>
      <c r="F165">
        <v>1253925.51</v>
      </c>
      <c r="G165">
        <v>2127207.89</v>
      </c>
      <c r="H165">
        <v>128446.58</v>
      </c>
      <c r="K165">
        <v>241807.08</v>
      </c>
      <c r="L165">
        <v>276205.13</v>
      </c>
      <c r="O165">
        <v>4000</v>
      </c>
      <c r="P165">
        <v>92560.31</v>
      </c>
      <c r="R165">
        <v>592.05999999999995</v>
      </c>
      <c r="V165">
        <v>-1472915.38</v>
      </c>
      <c r="W165">
        <v>5043639.74</v>
      </c>
      <c r="X165">
        <v>2784795.87</v>
      </c>
      <c r="Y165">
        <v>490600</v>
      </c>
      <c r="Z165">
        <v>4201.38</v>
      </c>
      <c r="AB165">
        <v>2828668.08</v>
      </c>
      <c r="AC165">
        <v>1670</v>
      </c>
      <c r="AD165">
        <v>3795446.08</v>
      </c>
      <c r="AE165">
        <v>26074</v>
      </c>
      <c r="AF165">
        <v>62036</v>
      </c>
      <c r="AG165">
        <v>1790543.31</v>
      </c>
      <c r="AH165">
        <v>72445.679999999993</v>
      </c>
      <c r="AL165">
        <v>3674.8</v>
      </c>
      <c r="AN165" s="123">
        <f t="shared" si="17"/>
        <v>3509579.9800000004</v>
      </c>
      <c r="AO165" s="129">
        <f t="shared" si="18"/>
        <v>97152.37</v>
      </c>
      <c r="AP165" s="142">
        <f t="shared" si="19"/>
        <v>3412427.6100000003</v>
      </c>
      <c r="AQ165" s="143">
        <f t="shared" si="20"/>
        <v>6109935.3300000001</v>
      </c>
      <c r="AR165" s="143">
        <f t="shared" si="21"/>
        <v>5750219.8700000001</v>
      </c>
      <c r="AS165" s="125">
        <f t="shared" si="16"/>
        <v>359715.45999999996</v>
      </c>
    </row>
    <row r="166" spans="1:45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2274</v>
      </c>
      <c r="F166">
        <v>277947.32</v>
      </c>
      <c r="G166">
        <v>334765.39</v>
      </c>
      <c r="H166">
        <v>43833.18</v>
      </c>
      <c r="K166">
        <v>221837.95</v>
      </c>
      <c r="L166">
        <v>454907.24</v>
      </c>
      <c r="O166">
        <v>3500</v>
      </c>
      <c r="P166">
        <v>56789.599999999999</v>
      </c>
      <c r="R166">
        <v>809.91</v>
      </c>
      <c r="V166">
        <v>-1799565.95</v>
      </c>
      <c r="W166">
        <v>3325480.98</v>
      </c>
      <c r="X166">
        <v>1451523.06</v>
      </c>
      <c r="Y166">
        <v>96850</v>
      </c>
      <c r="Z166">
        <v>1480.76</v>
      </c>
      <c r="AB166">
        <v>1016522.5</v>
      </c>
      <c r="AC166">
        <v>91238.25</v>
      </c>
      <c r="AD166">
        <v>1531438.5</v>
      </c>
      <c r="AE166">
        <v>10740</v>
      </c>
      <c r="AF166">
        <v>18760</v>
      </c>
      <c r="AG166">
        <v>980087.31</v>
      </c>
      <c r="AH166">
        <v>284437.53000000003</v>
      </c>
      <c r="AL166">
        <v>85874.69</v>
      </c>
      <c r="AN166" s="123">
        <f t="shared" si="17"/>
        <v>656545.89</v>
      </c>
      <c r="AO166" s="129">
        <f t="shared" si="18"/>
        <v>61099.51</v>
      </c>
      <c r="AP166" s="142">
        <f t="shared" si="19"/>
        <v>595446.38</v>
      </c>
      <c r="AQ166" s="143">
        <f t="shared" si="20"/>
        <v>2657614.5700000003</v>
      </c>
      <c r="AR166" s="143">
        <f t="shared" si="21"/>
        <v>2911338.03</v>
      </c>
      <c r="AS166" s="125">
        <f t="shared" si="16"/>
        <v>-253723.4599999995</v>
      </c>
    </row>
    <row r="167" spans="1:45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2275</v>
      </c>
      <c r="F167">
        <v>398688.27</v>
      </c>
      <c r="G167">
        <v>1051648.05</v>
      </c>
      <c r="H167">
        <v>66276.320000000007</v>
      </c>
      <c r="K167">
        <v>341991.28</v>
      </c>
      <c r="L167">
        <v>922024.35</v>
      </c>
      <c r="O167">
        <v>4500</v>
      </c>
      <c r="P167">
        <v>97858.15</v>
      </c>
      <c r="R167">
        <v>10809.89</v>
      </c>
      <c r="V167">
        <v>-667857.25</v>
      </c>
      <c r="W167">
        <v>2391351.64</v>
      </c>
      <c r="X167">
        <v>1630125.69</v>
      </c>
      <c r="Y167">
        <v>281585</v>
      </c>
      <c r="Z167">
        <v>1267.93</v>
      </c>
      <c r="AB167">
        <v>1693621.08</v>
      </c>
      <c r="AC167">
        <v>826500</v>
      </c>
      <c r="AD167">
        <v>1902445</v>
      </c>
      <c r="AE167">
        <v>6060</v>
      </c>
      <c r="AF167">
        <v>25140</v>
      </c>
      <c r="AG167">
        <v>1418934.22</v>
      </c>
      <c r="AH167">
        <v>133845.54</v>
      </c>
      <c r="AL167">
        <v>2709.1</v>
      </c>
      <c r="AN167" s="123">
        <f t="shared" si="17"/>
        <v>1516612.6400000001</v>
      </c>
      <c r="AO167" s="129">
        <f t="shared" si="18"/>
        <v>113168.04</v>
      </c>
      <c r="AP167" s="142">
        <f t="shared" si="19"/>
        <v>1403444.6</v>
      </c>
      <c r="AQ167" s="143">
        <f t="shared" si="20"/>
        <v>4433099.7</v>
      </c>
      <c r="AR167" s="143">
        <f t="shared" si="21"/>
        <v>3489133.86</v>
      </c>
      <c r="AS167" s="125">
        <f t="shared" si="16"/>
        <v>943965.84000000032</v>
      </c>
    </row>
    <row r="168" spans="1:45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2276</v>
      </c>
      <c r="F168">
        <v>3423028.66</v>
      </c>
      <c r="G168">
        <v>1893931.76</v>
      </c>
      <c r="H168">
        <v>62384.3</v>
      </c>
      <c r="K168">
        <v>98648.24</v>
      </c>
      <c r="L168">
        <v>837330.42</v>
      </c>
      <c r="O168">
        <v>3000</v>
      </c>
      <c r="P168">
        <v>250406.86</v>
      </c>
      <c r="R168">
        <v>0</v>
      </c>
      <c r="V168">
        <v>2537392.67</v>
      </c>
      <c r="W168">
        <v>3361619.92</v>
      </c>
      <c r="X168">
        <v>2934480.55</v>
      </c>
      <c r="Y168">
        <v>86180</v>
      </c>
      <c r="Z168">
        <v>8912</v>
      </c>
      <c r="AB168">
        <v>1726889.5</v>
      </c>
      <c r="AC168">
        <v>9600</v>
      </c>
      <c r="AD168">
        <v>2626915.5</v>
      </c>
      <c r="AE168">
        <v>10990</v>
      </c>
      <c r="AF168">
        <v>23300</v>
      </c>
      <c r="AG168">
        <v>1814607.04</v>
      </c>
      <c r="AH168">
        <v>126865.58</v>
      </c>
      <c r="AL168">
        <v>480</v>
      </c>
      <c r="AN168" s="123">
        <f t="shared" si="17"/>
        <v>5379344.7199999997</v>
      </c>
      <c r="AO168" s="129">
        <f t="shared" si="18"/>
        <v>253406.86</v>
      </c>
      <c r="AP168" s="142">
        <f t="shared" si="19"/>
        <v>5125937.8599999994</v>
      </c>
      <c r="AQ168" s="143">
        <f t="shared" si="20"/>
        <v>4766062.05</v>
      </c>
      <c r="AR168" s="143">
        <f t="shared" si="21"/>
        <v>4603158.12</v>
      </c>
      <c r="AS168" s="125">
        <f t="shared" si="16"/>
        <v>162903.9299999997</v>
      </c>
    </row>
    <row r="169" spans="1:45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2277</v>
      </c>
      <c r="F169">
        <v>2990546.75</v>
      </c>
      <c r="G169">
        <v>8383111.6399999997</v>
      </c>
      <c r="H169">
        <v>125798.16</v>
      </c>
      <c r="K169">
        <v>173067.23</v>
      </c>
      <c r="L169">
        <v>205648.23</v>
      </c>
      <c r="O169">
        <v>2700</v>
      </c>
      <c r="P169">
        <v>95073.3</v>
      </c>
      <c r="R169">
        <v>3043.54</v>
      </c>
      <c r="V169">
        <v>8479451.5199999996</v>
      </c>
      <c r="W169">
        <v>1760380.65</v>
      </c>
      <c r="X169">
        <v>3165839.95</v>
      </c>
      <c r="Y169">
        <v>542100</v>
      </c>
      <c r="Z169">
        <v>6078.54</v>
      </c>
      <c r="AB169">
        <v>1201918</v>
      </c>
      <c r="AD169">
        <v>1980365.73</v>
      </c>
      <c r="AE169">
        <v>5990</v>
      </c>
      <c r="AF169">
        <v>19620</v>
      </c>
      <c r="AG169">
        <v>1279177.6100000001</v>
      </c>
      <c r="AH169">
        <v>92529.15</v>
      </c>
      <c r="AL169">
        <v>731</v>
      </c>
      <c r="AN169" s="123">
        <f t="shared" si="17"/>
        <v>11499456.550000001</v>
      </c>
      <c r="AO169" s="129">
        <f t="shared" si="18"/>
        <v>100816.84</v>
      </c>
      <c r="AP169" s="142">
        <f t="shared" si="19"/>
        <v>11398639.710000001</v>
      </c>
      <c r="AQ169" s="143">
        <f t="shared" si="20"/>
        <v>4915936.49</v>
      </c>
      <c r="AR169" s="143">
        <f t="shared" si="21"/>
        <v>3378413.4899999998</v>
      </c>
      <c r="AS169" s="125">
        <f t="shared" si="16"/>
        <v>1537523.0000000005</v>
      </c>
    </row>
    <row r="170" spans="1:45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2278</v>
      </c>
      <c r="F170">
        <v>415028.98</v>
      </c>
      <c r="G170">
        <v>1555425.25</v>
      </c>
      <c r="H170">
        <v>58650.93</v>
      </c>
      <c r="K170">
        <v>118081.09</v>
      </c>
      <c r="L170">
        <v>980781.2</v>
      </c>
      <c r="O170">
        <v>5000</v>
      </c>
      <c r="P170">
        <v>60376.04</v>
      </c>
      <c r="R170">
        <v>1380.84</v>
      </c>
      <c r="V170">
        <v>71358.759999999995</v>
      </c>
      <c r="W170">
        <v>2322668.0699999998</v>
      </c>
      <c r="X170">
        <v>2052165.71</v>
      </c>
      <c r="Y170">
        <v>251700</v>
      </c>
      <c r="Z170">
        <v>2311.44</v>
      </c>
      <c r="AB170">
        <v>1582166</v>
      </c>
      <c r="AC170">
        <v>820000</v>
      </c>
      <c r="AD170">
        <v>1936548</v>
      </c>
      <c r="AE170">
        <v>5551</v>
      </c>
      <c r="AF170">
        <v>24220</v>
      </c>
      <c r="AG170">
        <v>1900826.39</v>
      </c>
      <c r="AH170">
        <v>172890.02</v>
      </c>
      <c r="AL170">
        <v>1124</v>
      </c>
      <c r="AN170" s="123">
        <f t="shared" si="17"/>
        <v>2029105.16</v>
      </c>
      <c r="AO170" s="129">
        <f t="shared" si="18"/>
        <v>66756.88</v>
      </c>
      <c r="AP170" s="142">
        <f t="shared" si="19"/>
        <v>1962348.2799999998</v>
      </c>
      <c r="AQ170" s="143">
        <f t="shared" si="20"/>
        <v>4708343.1500000004</v>
      </c>
      <c r="AR170" s="143">
        <f t="shared" si="21"/>
        <v>4041159.4099999997</v>
      </c>
      <c r="AS170" s="125">
        <f t="shared" si="16"/>
        <v>667183.74000000069</v>
      </c>
    </row>
    <row r="171" spans="1:45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2279</v>
      </c>
      <c r="F171">
        <v>1920246.92</v>
      </c>
      <c r="G171">
        <v>2315458.2999999998</v>
      </c>
      <c r="H171">
        <v>105133.72</v>
      </c>
      <c r="K171">
        <v>103835.1</v>
      </c>
      <c r="L171">
        <v>435115.93</v>
      </c>
      <c r="O171">
        <v>4000</v>
      </c>
      <c r="P171">
        <v>114036.43</v>
      </c>
      <c r="R171">
        <v>1969.53</v>
      </c>
      <c r="V171">
        <v>1808010.87</v>
      </c>
      <c r="W171">
        <v>2698130.22</v>
      </c>
      <c r="X171">
        <v>2585623.6800000002</v>
      </c>
      <c r="Y171">
        <v>420709</v>
      </c>
      <c r="Z171">
        <v>5248.32</v>
      </c>
      <c r="AB171">
        <v>1073244.8</v>
      </c>
      <c r="AC171">
        <v>53300</v>
      </c>
      <c r="AD171">
        <v>1901708.8</v>
      </c>
      <c r="AE171">
        <v>9120</v>
      </c>
      <c r="AF171">
        <v>39320</v>
      </c>
      <c r="AG171">
        <v>1696979.31</v>
      </c>
      <c r="AH171">
        <v>236990.02</v>
      </c>
      <c r="AL171">
        <v>364.75</v>
      </c>
      <c r="AN171" s="123">
        <f t="shared" si="17"/>
        <v>4340838.9399999995</v>
      </c>
      <c r="AO171" s="129">
        <f t="shared" si="18"/>
        <v>120005.95999999999</v>
      </c>
      <c r="AP171" s="142">
        <f t="shared" si="19"/>
        <v>4220832.9799999995</v>
      </c>
      <c r="AQ171" s="143">
        <f t="shared" si="20"/>
        <v>4138125.8</v>
      </c>
      <c r="AR171" s="143">
        <f t="shared" si="21"/>
        <v>3884482.8800000004</v>
      </c>
      <c r="AS171" s="125">
        <f t="shared" si="16"/>
        <v>253642.91999999946</v>
      </c>
    </row>
    <row r="172" spans="1:45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2280</v>
      </c>
      <c r="F172">
        <v>794038.2</v>
      </c>
      <c r="G172">
        <v>930858.1</v>
      </c>
      <c r="H172">
        <v>87425.04</v>
      </c>
      <c r="K172">
        <v>69211.28</v>
      </c>
      <c r="L172">
        <v>580149.49</v>
      </c>
      <c r="P172">
        <v>58730</v>
      </c>
      <c r="R172">
        <v>1356.14</v>
      </c>
      <c r="V172">
        <v>-329391.2</v>
      </c>
      <c r="W172">
        <v>2583594.75</v>
      </c>
      <c r="X172">
        <v>1637170.13</v>
      </c>
      <c r="Y172">
        <v>173500</v>
      </c>
      <c r="Z172">
        <v>1981.4</v>
      </c>
      <c r="AB172">
        <v>1053769.5</v>
      </c>
      <c r="AD172">
        <v>1428714.5</v>
      </c>
      <c r="AE172">
        <v>6060</v>
      </c>
      <c r="AF172">
        <v>22920</v>
      </c>
      <c r="AG172">
        <v>947272.7</v>
      </c>
      <c r="AH172">
        <v>313052.90999999997</v>
      </c>
      <c r="AL172">
        <v>1008.5</v>
      </c>
      <c r="AN172" s="123">
        <f t="shared" si="17"/>
        <v>1812321.3399999999</v>
      </c>
      <c r="AO172" s="129">
        <f t="shared" si="18"/>
        <v>60086.14</v>
      </c>
      <c r="AP172" s="142">
        <f t="shared" si="19"/>
        <v>1752235.2</v>
      </c>
      <c r="AQ172" s="143">
        <f t="shared" si="20"/>
        <v>2866421.03</v>
      </c>
      <c r="AR172" s="143">
        <f t="shared" si="21"/>
        <v>2719028.6100000003</v>
      </c>
      <c r="AS172" s="125">
        <f t="shared" si="16"/>
        <v>147392.41999999946</v>
      </c>
    </row>
    <row r="173" spans="1:45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2281</v>
      </c>
      <c r="F173">
        <v>378544.39</v>
      </c>
      <c r="G173">
        <v>247893.48</v>
      </c>
      <c r="H173">
        <v>29025.87</v>
      </c>
      <c r="K173">
        <v>632890.69999999995</v>
      </c>
      <c r="L173">
        <v>65985.289999999994</v>
      </c>
      <c r="P173">
        <v>30926.3</v>
      </c>
      <c r="R173">
        <v>199.79</v>
      </c>
      <c r="V173">
        <v>-2256509.7400000002</v>
      </c>
      <c r="W173">
        <v>3606433.4</v>
      </c>
      <c r="X173">
        <v>1052699.93</v>
      </c>
      <c r="Y173">
        <v>60000</v>
      </c>
      <c r="Z173">
        <v>1139.0899999999999</v>
      </c>
      <c r="AB173">
        <v>1049923</v>
      </c>
      <c r="AC173">
        <v>155061.76000000001</v>
      </c>
      <c r="AD173">
        <v>1311527</v>
      </c>
      <c r="AE173">
        <v>3820</v>
      </c>
      <c r="AF173">
        <v>17460</v>
      </c>
      <c r="AG173">
        <v>855251.59</v>
      </c>
      <c r="AH173">
        <v>157255.42000000001</v>
      </c>
      <c r="AL173">
        <v>219.79</v>
      </c>
      <c r="AN173" s="123">
        <f t="shared" si="17"/>
        <v>655463.74</v>
      </c>
      <c r="AO173" s="129">
        <f t="shared" si="18"/>
        <v>31126.09</v>
      </c>
      <c r="AP173" s="142">
        <f t="shared" si="19"/>
        <v>624337.65</v>
      </c>
      <c r="AQ173" s="143">
        <f t="shared" si="20"/>
        <v>2318823.7800000003</v>
      </c>
      <c r="AR173" s="143">
        <f t="shared" si="21"/>
        <v>2345533.7999999998</v>
      </c>
      <c r="AS173" s="125">
        <f t="shared" si="16"/>
        <v>-26710.019999999553</v>
      </c>
    </row>
    <row r="174" spans="1:45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2282</v>
      </c>
      <c r="F174">
        <v>911806.66</v>
      </c>
      <c r="G174">
        <v>80854.81</v>
      </c>
      <c r="H174">
        <v>531877</v>
      </c>
      <c r="K174">
        <v>1058940.8899999999</v>
      </c>
      <c r="L174">
        <v>345273.52</v>
      </c>
      <c r="O174">
        <v>52640</v>
      </c>
      <c r="P174">
        <v>123043.29</v>
      </c>
      <c r="Q174">
        <v>351927</v>
      </c>
      <c r="R174">
        <v>2512.6</v>
      </c>
      <c r="S174">
        <v>866</v>
      </c>
      <c r="V174">
        <v>1590712.14</v>
      </c>
      <c r="W174">
        <v>1870843.71</v>
      </c>
      <c r="X174">
        <v>2102084.5499999998</v>
      </c>
      <c r="Z174">
        <v>2940.94</v>
      </c>
      <c r="AB174">
        <v>2035033</v>
      </c>
      <c r="AC174">
        <v>170400</v>
      </c>
      <c r="AD174">
        <v>3194724.98</v>
      </c>
      <c r="AE174">
        <v>10708</v>
      </c>
      <c r="AG174">
        <v>1553224.49</v>
      </c>
      <c r="AH174">
        <v>188254.07999999999</v>
      </c>
      <c r="AL174">
        <v>427338.8</v>
      </c>
      <c r="AN174" s="123">
        <f t="shared" si="17"/>
        <v>1524538.47</v>
      </c>
      <c r="AO174" s="129">
        <f t="shared" si="18"/>
        <v>530988.89</v>
      </c>
      <c r="AP174" s="142">
        <f t="shared" si="19"/>
        <v>993549.58</v>
      </c>
      <c r="AQ174" s="143">
        <f t="shared" si="20"/>
        <v>4310458.49</v>
      </c>
      <c r="AR174" s="143">
        <f t="shared" si="21"/>
        <v>5374250.3499999996</v>
      </c>
      <c r="AS174" s="125">
        <f t="shared" si="16"/>
        <v>-1063791.8599999994</v>
      </c>
    </row>
    <row r="175" spans="1:45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2283</v>
      </c>
      <c r="F175">
        <v>579277.91</v>
      </c>
      <c r="G175">
        <v>46908.5</v>
      </c>
      <c r="H175">
        <v>153346.63</v>
      </c>
      <c r="K175">
        <v>495434.4</v>
      </c>
      <c r="L175">
        <v>535411.75</v>
      </c>
      <c r="O175">
        <v>4000</v>
      </c>
      <c r="P175">
        <v>79341.3</v>
      </c>
      <c r="Q175">
        <v>139090</v>
      </c>
      <c r="R175">
        <v>351</v>
      </c>
      <c r="V175">
        <v>-1606947.1</v>
      </c>
      <c r="W175">
        <v>3462022.37</v>
      </c>
      <c r="X175">
        <v>1769260.02</v>
      </c>
      <c r="Y175">
        <v>111020</v>
      </c>
      <c r="Z175">
        <v>1206.23</v>
      </c>
      <c r="AB175">
        <v>1866848.6</v>
      </c>
      <c r="AC175">
        <v>214600</v>
      </c>
      <c r="AD175">
        <v>2342242.6</v>
      </c>
      <c r="AE175">
        <v>15550</v>
      </c>
      <c r="AF175">
        <v>1800</v>
      </c>
      <c r="AG175">
        <v>1354834.78</v>
      </c>
      <c r="AH175">
        <v>357056.63</v>
      </c>
      <c r="AL175">
        <v>158929.22</v>
      </c>
      <c r="AN175" s="123">
        <f t="shared" si="17"/>
        <v>779533.04</v>
      </c>
      <c r="AO175" s="129">
        <f t="shared" si="18"/>
        <v>222782.3</v>
      </c>
      <c r="AP175" s="142">
        <f t="shared" si="19"/>
        <v>556750.74</v>
      </c>
      <c r="AQ175" s="143">
        <f t="shared" si="20"/>
        <v>3962934.85</v>
      </c>
      <c r="AR175" s="143">
        <f t="shared" si="21"/>
        <v>4230413.2299999995</v>
      </c>
      <c r="AS175" s="125">
        <f t="shared" si="16"/>
        <v>-267478.37999999942</v>
      </c>
    </row>
    <row r="176" spans="1:45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2284</v>
      </c>
      <c r="F176">
        <v>866351.58</v>
      </c>
      <c r="G176">
        <v>10400</v>
      </c>
      <c r="H176">
        <v>197707.91</v>
      </c>
      <c r="K176">
        <v>13352028.939999999</v>
      </c>
      <c r="L176">
        <v>2370761.2000000002</v>
      </c>
      <c r="O176">
        <v>0</v>
      </c>
      <c r="P176">
        <v>53043.14</v>
      </c>
      <c r="R176">
        <v>483.71</v>
      </c>
      <c r="V176">
        <v>15600246.390000001</v>
      </c>
      <c r="W176">
        <v>3101018.9</v>
      </c>
      <c r="X176">
        <v>2423262.4</v>
      </c>
      <c r="Z176">
        <v>3534.99</v>
      </c>
      <c r="AC176">
        <v>2041810</v>
      </c>
      <c r="AD176">
        <v>2563345</v>
      </c>
      <c r="AE176">
        <v>19760</v>
      </c>
      <c r="AG176">
        <v>1639451.76</v>
      </c>
      <c r="AH176">
        <v>1899754.28</v>
      </c>
      <c r="AL176">
        <v>303838.86</v>
      </c>
      <c r="AN176" s="123">
        <f t="shared" si="17"/>
        <v>1074459.49</v>
      </c>
      <c r="AO176" s="129">
        <f t="shared" si="18"/>
        <v>53526.85</v>
      </c>
      <c r="AP176" s="142">
        <f t="shared" si="19"/>
        <v>1020932.64</v>
      </c>
      <c r="AQ176" s="143">
        <f t="shared" si="20"/>
        <v>4468607.3900000006</v>
      </c>
      <c r="AR176" s="143">
        <f t="shared" si="21"/>
        <v>6426149.9000000004</v>
      </c>
      <c r="AS176" s="125">
        <f t="shared" si="16"/>
        <v>-1957542.5099999998</v>
      </c>
    </row>
    <row r="177" spans="1:45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2285</v>
      </c>
      <c r="F177">
        <v>624281.43999999994</v>
      </c>
      <c r="G177">
        <v>44190.49</v>
      </c>
      <c r="H177">
        <v>250611.04</v>
      </c>
      <c r="K177">
        <v>3</v>
      </c>
      <c r="L177">
        <v>476051.86</v>
      </c>
      <c r="O177">
        <v>57860</v>
      </c>
      <c r="P177">
        <v>117932.67</v>
      </c>
      <c r="Q177">
        <v>107600</v>
      </c>
      <c r="R177">
        <v>601.55999999999995</v>
      </c>
      <c r="V177">
        <v>-378098.16</v>
      </c>
      <c r="W177">
        <v>1627952.15</v>
      </c>
      <c r="X177">
        <v>2373226.31</v>
      </c>
      <c r="Z177">
        <v>1566.58</v>
      </c>
      <c r="AB177">
        <v>2426513.2000000002</v>
      </c>
      <c r="AC177">
        <v>216700</v>
      </c>
      <c r="AD177">
        <v>3166921.2</v>
      </c>
      <c r="AE177">
        <v>17360</v>
      </c>
      <c r="AG177">
        <v>1489702.98</v>
      </c>
      <c r="AH177">
        <v>163714.5</v>
      </c>
      <c r="AL177">
        <v>319017.8</v>
      </c>
      <c r="AN177" s="123">
        <f t="shared" si="17"/>
        <v>919082.97</v>
      </c>
      <c r="AO177" s="129">
        <f t="shared" si="18"/>
        <v>283994.23</v>
      </c>
      <c r="AP177" s="142">
        <f t="shared" si="19"/>
        <v>635088.74</v>
      </c>
      <c r="AQ177" s="143">
        <f t="shared" si="20"/>
        <v>5018006.09</v>
      </c>
      <c r="AR177" s="143">
        <f t="shared" si="21"/>
        <v>5156716.4799999995</v>
      </c>
      <c r="AS177" s="125">
        <f t="shared" si="16"/>
        <v>-138710.38999999966</v>
      </c>
    </row>
    <row r="178" spans="1:45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2286</v>
      </c>
      <c r="F178">
        <v>723100.08</v>
      </c>
      <c r="G178">
        <v>206819.95</v>
      </c>
      <c r="H178">
        <v>217876.95</v>
      </c>
      <c r="K178">
        <v>2</v>
      </c>
      <c r="L178">
        <v>281829.28000000003</v>
      </c>
      <c r="O178">
        <v>19056</v>
      </c>
      <c r="P178">
        <v>178164.32</v>
      </c>
      <c r="Q178">
        <v>231000</v>
      </c>
      <c r="R178">
        <v>2267.12</v>
      </c>
      <c r="V178">
        <v>-3290842.93</v>
      </c>
      <c r="W178">
        <v>4470863.96</v>
      </c>
      <c r="X178">
        <v>2197347.71</v>
      </c>
      <c r="Y178">
        <v>45000</v>
      </c>
      <c r="Z178">
        <v>1539.15</v>
      </c>
      <c r="AB178">
        <v>2713746</v>
      </c>
      <c r="AC178">
        <v>61200</v>
      </c>
      <c r="AD178">
        <v>3281130.4</v>
      </c>
      <c r="AE178">
        <v>11850</v>
      </c>
      <c r="AG178">
        <v>1548748.22</v>
      </c>
      <c r="AH178">
        <v>99432.23</v>
      </c>
      <c r="AL178">
        <v>258552.22</v>
      </c>
      <c r="AN178" s="123">
        <f t="shared" si="17"/>
        <v>1147796.98</v>
      </c>
      <c r="AO178" s="129">
        <f t="shared" si="18"/>
        <v>430487.44</v>
      </c>
      <c r="AP178" s="142">
        <f t="shared" si="19"/>
        <v>717309.54</v>
      </c>
      <c r="AQ178" s="143">
        <f t="shared" si="20"/>
        <v>5018832.8599999994</v>
      </c>
      <c r="AR178" s="143">
        <f t="shared" si="21"/>
        <v>5199713.07</v>
      </c>
      <c r="AS178" s="125">
        <f t="shared" si="16"/>
        <v>-180880.21000000089</v>
      </c>
    </row>
    <row r="179" spans="1:45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2287</v>
      </c>
      <c r="F179">
        <v>585709.03</v>
      </c>
      <c r="G179">
        <v>76883.75</v>
      </c>
      <c r="H179">
        <v>186032.89</v>
      </c>
      <c r="K179">
        <v>-3708.7</v>
      </c>
      <c r="L179">
        <v>664244.21</v>
      </c>
      <c r="O179">
        <v>51528.08</v>
      </c>
      <c r="P179">
        <v>94899.29</v>
      </c>
      <c r="Q179">
        <v>138685.35999999999</v>
      </c>
      <c r="R179">
        <v>2160.46</v>
      </c>
      <c r="V179">
        <v>-130703.72</v>
      </c>
      <c r="W179">
        <v>1561169.34</v>
      </c>
      <c r="X179">
        <v>2493402.73</v>
      </c>
      <c r="Y179">
        <v>386920.24</v>
      </c>
      <c r="Z179">
        <v>1725.22</v>
      </c>
      <c r="AB179">
        <v>2405710.1</v>
      </c>
      <c r="AC179">
        <v>206700</v>
      </c>
      <c r="AD179">
        <v>3409570.1</v>
      </c>
      <c r="AE179">
        <v>11440</v>
      </c>
      <c r="AG179">
        <v>1951258.06</v>
      </c>
      <c r="AH179">
        <v>163898.13</v>
      </c>
      <c r="AL179">
        <v>166869.63</v>
      </c>
      <c r="AN179" s="123">
        <f t="shared" si="17"/>
        <v>848625.67</v>
      </c>
      <c r="AO179" s="129">
        <f t="shared" si="18"/>
        <v>287273.19</v>
      </c>
      <c r="AP179" s="142">
        <f t="shared" si="19"/>
        <v>561352.48</v>
      </c>
      <c r="AQ179" s="143">
        <f t="shared" si="20"/>
        <v>5494458.29</v>
      </c>
      <c r="AR179" s="143">
        <f t="shared" si="21"/>
        <v>5703035.9199999999</v>
      </c>
      <c r="AS179" s="125">
        <f t="shared" si="16"/>
        <v>-208577.62999999989</v>
      </c>
    </row>
    <row r="180" spans="1:45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2288</v>
      </c>
      <c r="F180">
        <v>907551.96</v>
      </c>
      <c r="G180">
        <v>30351</v>
      </c>
      <c r="H180">
        <v>302922.31</v>
      </c>
      <c r="K180">
        <v>502624.94</v>
      </c>
      <c r="L180">
        <v>1091087.1299999999</v>
      </c>
      <c r="O180">
        <v>5920</v>
      </c>
      <c r="P180">
        <v>86294.54</v>
      </c>
      <c r="R180">
        <v>352.66</v>
      </c>
      <c r="V180">
        <v>1732866.17</v>
      </c>
      <c r="W180">
        <v>1137972.49</v>
      </c>
      <c r="X180">
        <v>2348105.2799999998</v>
      </c>
      <c r="Y180">
        <v>23053.5</v>
      </c>
      <c r="Z180">
        <v>2405.12</v>
      </c>
      <c r="AB180">
        <v>2610607.7000000002</v>
      </c>
      <c r="AC180">
        <v>156300</v>
      </c>
      <c r="AD180">
        <v>3087130.55</v>
      </c>
      <c r="AE180">
        <v>18940</v>
      </c>
      <c r="AG180">
        <v>1549552.53</v>
      </c>
      <c r="AH180">
        <v>308619.03999999998</v>
      </c>
      <c r="AL180">
        <v>305098</v>
      </c>
      <c r="AN180" s="123">
        <f t="shared" si="17"/>
        <v>1240825.27</v>
      </c>
      <c r="AO180" s="129">
        <f t="shared" si="18"/>
        <v>92567.2</v>
      </c>
      <c r="AP180" s="142">
        <f t="shared" si="19"/>
        <v>1148258.07</v>
      </c>
      <c r="AQ180" s="143">
        <f t="shared" si="20"/>
        <v>5140471.5999999996</v>
      </c>
      <c r="AR180" s="143">
        <f t="shared" si="21"/>
        <v>5269340.12</v>
      </c>
      <c r="AS180" s="125">
        <f t="shared" si="16"/>
        <v>-128868.52000000048</v>
      </c>
    </row>
    <row r="181" spans="1:45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2289</v>
      </c>
      <c r="F181">
        <v>814284.97</v>
      </c>
      <c r="G181">
        <v>61509.56</v>
      </c>
      <c r="H181">
        <v>216844.31</v>
      </c>
      <c r="K181">
        <v>1778902</v>
      </c>
      <c r="L181">
        <v>613079.17000000004</v>
      </c>
      <c r="O181">
        <v>4900</v>
      </c>
      <c r="P181">
        <v>106526.3</v>
      </c>
      <c r="Q181">
        <v>243200</v>
      </c>
      <c r="R181">
        <v>2683.59</v>
      </c>
      <c r="V181">
        <v>1677333.86</v>
      </c>
      <c r="W181">
        <v>1899168.01</v>
      </c>
      <c r="X181">
        <v>3347925.71</v>
      </c>
      <c r="Z181">
        <v>2115.4299999999998</v>
      </c>
      <c r="AB181">
        <v>2012343.9</v>
      </c>
      <c r="AC181">
        <v>164200</v>
      </c>
      <c r="AD181">
        <v>2881854.9</v>
      </c>
      <c r="AE181">
        <v>52142</v>
      </c>
      <c r="AG181">
        <v>2113733.5299999998</v>
      </c>
      <c r="AH181">
        <v>389584.29</v>
      </c>
      <c r="AL181">
        <v>538462.06999999995</v>
      </c>
      <c r="AN181" s="123">
        <f t="shared" si="17"/>
        <v>1092638.8400000001</v>
      </c>
      <c r="AO181" s="129">
        <f t="shared" si="18"/>
        <v>357309.89</v>
      </c>
      <c r="AP181" s="142">
        <f t="shared" si="19"/>
        <v>735328.95000000007</v>
      </c>
      <c r="AQ181" s="143">
        <f t="shared" si="20"/>
        <v>5526585.04</v>
      </c>
      <c r="AR181" s="143">
        <f t="shared" si="21"/>
        <v>5975776.79</v>
      </c>
      <c r="AS181" s="125">
        <f t="shared" si="16"/>
        <v>-449191.75</v>
      </c>
    </row>
    <row r="182" spans="1:45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2290</v>
      </c>
      <c r="F182">
        <v>492475.67</v>
      </c>
      <c r="G182">
        <v>46326.8</v>
      </c>
      <c r="H182">
        <v>185299.15</v>
      </c>
      <c r="K182">
        <v>1203503.48</v>
      </c>
      <c r="L182">
        <v>521797.66</v>
      </c>
      <c r="O182">
        <v>3000</v>
      </c>
      <c r="P182">
        <v>137975.75</v>
      </c>
      <c r="Q182">
        <v>27000</v>
      </c>
      <c r="R182">
        <v>2274.09</v>
      </c>
      <c r="V182">
        <v>-1090278.1100000001</v>
      </c>
      <c r="W182">
        <v>4476501.28</v>
      </c>
      <c r="X182">
        <v>2260358.37</v>
      </c>
      <c r="Y182">
        <v>291000</v>
      </c>
      <c r="Z182">
        <v>1924.35</v>
      </c>
      <c r="AB182">
        <v>1621379.8</v>
      </c>
      <c r="AC182">
        <v>119500</v>
      </c>
      <c r="AD182">
        <v>2392525.7999999998</v>
      </c>
      <c r="AE182">
        <v>11260</v>
      </c>
      <c r="AG182">
        <v>2564233.9700000002</v>
      </c>
      <c r="AH182">
        <v>268395.27</v>
      </c>
      <c r="AL182">
        <v>164817.73000000001</v>
      </c>
      <c r="AN182" s="123">
        <f t="shared" si="17"/>
        <v>724101.62</v>
      </c>
      <c r="AO182" s="129">
        <f t="shared" si="18"/>
        <v>170249.84</v>
      </c>
      <c r="AP182" s="142">
        <f t="shared" si="19"/>
        <v>553851.78</v>
      </c>
      <c r="AQ182" s="143">
        <f t="shared" si="20"/>
        <v>4294162.5200000005</v>
      </c>
      <c r="AR182" s="143">
        <f t="shared" si="21"/>
        <v>5401232.7699999996</v>
      </c>
      <c r="AS182" s="125">
        <f t="shared" si="16"/>
        <v>-1107070.2499999991</v>
      </c>
    </row>
    <row r="183" spans="1:45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2291</v>
      </c>
      <c r="F183">
        <v>543807.06000000006</v>
      </c>
      <c r="G183">
        <v>50276.25</v>
      </c>
      <c r="H183">
        <v>152385.01999999999</v>
      </c>
      <c r="K183">
        <v>215761.05</v>
      </c>
      <c r="L183">
        <v>479117.55</v>
      </c>
      <c r="O183">
        <v>0</v>
      </c>
      <c r="P183">
        <v>75775.199999999997</v>
      </c>
      <c r="Q183">
        <v>40410</v>
      </c>
      <c r="R183">
        <v>37575.699999999997</v>
      </c>
      <c r="V183">
        <v>-492334.6</v>
      </c>
      <c r="W183">
        <v>1898710.57</v>
      </c>
      <c r="X183">
        <v>1714789.67</v>
      </c>
      <c r="Y183">
        <v>229290</v>
      </c>
      <c r="Z183">
        <v>1474.75</v>
      </c>
      <c r="AB183">
        <v>2992126.6</v>
      </c>
      <c r="AC183">
        <v>186000</v>
      </c>
      <c r="AD183">
        <v>3524801.6</v>
      </c>
      <c r="AE183">
        <v>6490</v>
      </c>
      <c r="AG183">
        <v>1458959.29</v>
      </c>
      <c r="AH183">
        <v>153182.59</v>
      </c>
      <c r="AL183">
        <v>99037.48</v>
      </c>
      <c r="AN183" s="123">
        <f t="shared" si="17"/>
        <v>746468.33000000007</v>
      </c>
      <c r="AO183" s="129">
        <f t="shared" si="18"/>
        <v>153760.9</v>
      </c>
      <c r="AP183" s="142">
        <f t="shared" si="19"/>
        <v>592707.43000000005</v>
      </c>
      <c r="AQ183" s="143">
        <f t="shared" si="20"/>
        <v>5123681.0199999996</v>
      </c>
      <c r="AR183" s="143">
        <f t="shared" si="21"/>
        <v>5242470.9600000009</v>
      </c>
      <c r="AS183" s="125">
        <f t="shared" si="16"/>
        <v>-118789.94000000134</v>
      </c>
    </row>
    <row r="184" spans="1:45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2292</v>
      </c>
      <c r="F184">
        <v>666436.80000000005</v>
      </c>
      <c r="G184">
        <v>43007.67</v>
      </c>
      <c r="H184">
        <v>92387.74</v>
      </c>
      <c r="K184">
        <v>178952.81</v>
      </c>
      <c r="L184">
        <v>702403.27</v>
      </c>
      <c r="O184">
        <v>7000</v>
      </c>
      <c r="P184">
        <v>115383.4</v>
      </c>
      <c r="Q184">
        <v>132603</v>
      </c>
      <c r="R184">
        <v>836.06</v>
      </c>
      <c r="V184">
        <v>-459464.35</v>
      </c>
      <c r="W184">
        <v>2242933.0699999998</v>
      </c>
      <c r="X184">
        <v>2167043.9900000002</v>
      </c>
      <c r="Y184">
        <v>63297</v>
      </c>
      <c r="Z184">
        <v>1895.58</v>
      </c>
      <c r="AB184">
        <v>1561789.6</v>
      </c>
      <c r="AC184">
        <v>101000</v>
      </c>
      <c r="AD184">
        <v>2271802.6</v>
      </c>
      <c r="AE184">
        <v>800</v>
      </c>
      <c r="AG184">
        <v>1504702.35</v>
      </c>
      <c r="AH184">
        <v>222853.83</v>
      </c>
      <c r="AL184">
        <v>250970.28</v>
      </c>
      <c r="AN184" s="123">
        <f t="shared" si="17"/>
        <v>801832.21000000008</v>
      </c>
      <c r="AO184" s="129">
        <f t="shared" si="18"/>
        <v>255822.46</v>
      </c>
      <c r="AP184" s="142">
        <f t="shared" si="19"/>
        <v>546009.75000000012</v>
      </c>
      <c r="AQ184" s="143">
        <f t="shared" si="20"/>
        <v>3895026.1700000004</v>
      </c>
      <c r="AR184" s="143">
        <f t="shared" si="21"/>
        <v>4251129.0600000005</v>
      </c>
      <c r="AS184" s="125">
        <f t="shared" si="16"/>
        <v>-356102.89000000013</v>
      </c>
    </row>
    <row r="185" spans="1:45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2293</v>
      </c>
      <c r="F185">
        <v>444163.16</v>
      </c>
      <c r="G185">
        <v>21458</v>
      </c>
      <c r="H185">
        <v>71448.44</v>
      </c>
      <c r="K185">
        <v>177265.8</v>
      </c>
      <c r="L185">
        <v>381515.91</v>
      </c>
      <c r="O185">
        <v>7200</v>
      </c>
      <c r="P185">
        <v>49992</v>
      </c>
      <c r="Q185">
        <v>21000</v>
      </c>
      <c r="R185">
        <v>225</v>
      </c>
      <c r="V185">
        <v>-2086123.63</v>
      </c>
      <c r="W185">
        <v>3271789.71</v>
      </c>
      <c r="X185">
        <v>1182988.79</v>
      </c>
      <c r="Y185">
        <v>81000</v>
      </c>
      <c r="Z185">
        <v>1259.79</v>
      </c>
      <c r="AB185">
        <v>1486324.9</v>
      </c>
      <c r="AC185">
        <v>135100</v>
      </c>
      <c r="AD185">
        <v>1860674.57</v>
      </c>
      <c r="AE185">
        <v>33184.01</v>
      </c>
      <c r="AG185">
        <v>970746.37</v>
      </c>
      <c r="AH185">
        <v>134821.29999999999</v>
      </c>
      <c r="AL185">
        <v>55479</v>
      </c>
      <c r="AN185" s="123">
        <f t="shared" si="17"/>
        <v>537069.6</v>
      </c>
      <c r="AO185" s="129">
        <f t="shared" si="18"/>
        <v>78417</v>
      </c>
      <c r="AP185" s="142">
        <f t="shared" si="19"/>
        <v>458652.6</v>
      </c>
      <c r="AQ185" s="143">
        <f t="shared" si="20"/>
        <v>2886673.48</v>
      </c>
      <c r="AR185" s="143">
        <f t="shared" si="21"/>
        <v>3054905.25</v>
      </c>
      <c r="AS185" s="125">
        <f t="shared" si="16"/>
        <v>-168231.77000000002</v>
      </c>
    </row>
    <row r="186" spans="1:45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2294</v>
      </c>
      <c r="F186">
        <v>404611.23</v>
      </c>
      <c r="G186">
        <v>30691.9</v>
      </c>
      <c r="H186">
        <v>539689.43999999994</v>
      </c>
      <c r="I186"/>
      <c r="J186"/>
      <c r="K186">
        <v>911731.38</v>
      </c>
      <c r="L186">
        <v>431532.63</v>
      </c>
      <c r="M186"/>
      <c r="N186"/>
      <c r="O186">
        <v>1500</v>
      </c>
      <c r="P186">
        <v>101294.2</v>
      </c>
      <c r="Q186">
        <v>52872</v>
      </c>
      <c r="R186">
        <v>511.2</v>
      </c>
      <c r="S186"/>
      <c r="T186"/>
      <c r="U186"/>
      <c r="V186">
        <v>-925721.52</v>
      </c>
      <c r="W186">
        <v>3600900</v>
      </c>
      <c r="X186">
        <v>2473550.25</v>
      </c>
      <c r="Y186">
        <v>162350</v>
      </c>
      <c r="Z186">
        <v>1194.18</v>
      </c>
      <c r="AA186"/>
      <c r="AB186">
        <v>1746115.6</v>
      </c>
      <c r="AC186">
        <v>224404</v>
      </c>
      <c r="AD186">
        <v>2583486.6</v>
      </c>
      <c r="AE186">
        <v>12180</v>
      </c>
      <c r="AF186"/>
      <c r="AG186">
        <v>1979592.85</v>
      </c>
      <c r="AH186">
        <v>331098.15000000002</v>
      </c>
      <c r="AI186"/>
      <c r="AJ186"/>
      <c r="AK186"/>
      <c r="AL186">
        <v>214355.73</v>
      </c>
      <c r="AM186"/>
      <c r="AN186" s="123">
        <f t="shared" si="17"/>
        <v>974992.57</v>
      </c>
      <c r="AO186" s="129">
        <f t="shared" si="18"/>
        <v>156177.40000000002</v>
      </c>
      <c r="AP186" s="142">
        <f t="shared" si="19"/>
        <v>818815.16999999993</v>
      </c>
      <c r="AQ186" s="143">
        <f t="shared" si="20"/>
        <v>4607614.03</v>
      </c>
      <c r="AR186" s="143">
        <f t="shared" si="21"/>
        <v>5120713.330000001</v>
      </c>
      <c r="AS186" s="125">
        <f t="shared" si="16"/>
        <v>-513099.30000000075</v>
      </c>
    </row>
    <row r="187" spans="1:45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2295</v>
      </c>
      <c r="F187">
        <v>128157.87</v>
      </c>
      <c r="G187">
        <v>7000</v>
      </c>
      <c r="H187">
        <v>38188.25</v>
      </c>
      <c r="K187">
        <v>473529.81</v>
      </c>
      <c r="L187">
        <v>30981.91</v>
      </c>
      <c r="O187">
        <v>500</v>
      </c>
      <c r="P187">
        <v>48810</v>
      </c>
      <c r="R187">
        <v>483.32</v>
      </c>
      <c r="V187">
        <v>-1768844.77</v>
      </c>
      <c r="W187">
        <v>2938659.03</v>
      </c>
      <c r="X187">
        <v>898108.16</v>
      </c>
      <c r="Y187">
        <v>145260</v>
      </c>
      <c r="Z187">
        <v>1173.55</v>
      </c>
      <c r="AB187">
        <v>988823.1</v>
      </c>
      <c r="AD187">
        <v>1512333.1</v>
      </c>
      <c r="AE187">
        <v>10880</v>
      </c>
      <c r="AF187">
        <v>15432</v>
      </c>
      <c r="AG187">
        <v>946328.74</v>
      </c>
      <c r="AH187">
        <v>90140.71</v>
      </c>
      <c r="AN187" s="123">
        <f t="shared" si="17"/>
        <v>173346.12</v>
      </c>
      <c r="AO187" s="129">
        <f t="shared" si="18"/>
        <v>49793.32</v>
      </c>
      <c r="AP187" s="142">
        <f t="shared" si="19"/>
        <v>123552.79999999999</v>
      </c>
      <c r="AQ187" s="143">
        <f t="shared" si="20"/>
        <v>2033364.81</v>
      </c>
      <c r="AR187" s="143">
        <f t="shared" si="21"/>
        <v>2575114.5499999998</v>
      </c>
      <c r="AS187" s="125">
        <f t="shared" si="16"/>
        <v>-541749.73999999976</v>
      </c>
    </row>
    <row r="188" spans="1:45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2296</v>
      </c>
      <c r="F188">
        <v>433824.15</v>
      </c>
      <c r="G188">
        <v>6600</v>
      </c>
      <c r="H188">
        <v>87137.49</v>
      </c>
      <c r="K188">
        <v>1313312.3</v>
      </c>
      <c r="L188">
        <v>646279.34</v>
      </c>
      <c r="O188">
        <v>1500</v>
      </c>
      <c r="P188">
        <v>71250</v>
      </c>
      <c r="R188">
        <v>360</v>
      </c>
      <c r="V188">
        <v>2408748.2999999998</v>
      </c>
      <c r="W188">
        <v>514242.15</v>
      </c>
      <c r="X188">
        <v>801878.71</v>
      </c>
      <c r="Y188">
        <v>85500</v>
      </c>
      <c r="Z188">
        <v>1672.17</v>
      </c>
      <c r="AB188">
        <v>1919890</v>
      </c>
      <c r="AC188">
        <v>33000</v>
      </c>
      <c r="AD188">
        <v>2407062</v>
      </c>
      <c r="AE188">
        <v>4070</v>
      </c>
      <c r="AF188">
        <v>12000</v>
      </c>
      <c r="AG188">
        <v>747455.05</v>
      </c>
      <c r="AH188">
        <v>180301</v>
      </c>
      <c r="AN188" s="123">
        <f t="shared" si="17"/>
        <v>527561.64</v>
      </c>
      <c r="AO188" s="129">
        <f t="shared" si="18"/>
        <v>73110</v>
      </c>
      <c r="AP188" s="142">
        <f t="shared" si="19"/>
        <v>454451.64</v>
      </c>
      <c r="AQ188" s="143">
        <f t="shared" si="20"/>
        <v>2841940.88</v>
      </c>
      <c r="AR188" s="143">
        <f t="shared" si="21"/>
        <v>3350888.05</v>
      </c>
      <c r="AS188" s="125">
        <f t="shared" si="16"/>
        <v>-508947.16999999993</v>
      </c>
    </row>
    <row r="189" spans="1:45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2297</v>
      </c>
      <c r="F189">
        <v>574449.01</v>
      </c>
      <c r="G189">
        <v>59500</v>
      </c>
      <c r="H189">
        <v>118424.59</v>
      </c>
      <c r="K189">
        <v>1587170.23</v>
      </c>
      <c r="L189">
        <v>329496.38</v>
      </c>
      <c r="O189">
        <v>1500</v>
      </c>
      <c r="P189">
        <v>80450</v>
      </c>
      <c r="R189">
        <v>662.74</v>
      </c>
      <c r="V189">
        <v>-85935.65</v>
      </c>
      <c r="W189">
        <v>2920045.89</v>
      </c>
      <c r="X189">
        <v>1553890.5</v>
      </c>
      <c r="Y189">
        <v>232350</v>
      </c>
      <c r="Z189">
        <v>1811.95</v>
      </c>
      <c r="AB189">
        <v>1971567.5</v>
      </c>
      <c r="AC189">
        <v>34500</v>
      </c>
      <c r="AD189">
        <v>2803175.5</v>
      </c>
      <c r="AE189">
        <v>26640</v>
      </c>
      <c r="AF189">
        <v>10124</v>
      </c>
      <c r="AG189">
        <v>951564.99</v>
      </c>
      <c r="AH189">
        <v>250298.23</v>
      </c>
      <c r="AN189" s="123">
        <f t="shared" si="17"/>
        <v>752373.6</v>
      </c>
      <c r="AO189" s="129">
        <f t="shared" si="18"/>
        <v>82612.740000000005</v>
      </c>
      <c r="AP189" s="142">
        <f t="shared" si="19"/>
        <v>669760.86</v>
      </c>
      <c r="AQ189" s="143">
        <f t="shared" si="20"/>
        <v>3794119.95</v>
      </c>
      <c r="AR189" s="143">
        <f t="shared" si="21"/>
        <v>4041802.72</v>
      </c>
      <c r="AS189" s="125">
        <f t="shared" si="16"/>
        <v>-247682.77000000002</v>
      </c>
    </row>
    <row r="190" spans="1:45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2298</v>
      </c>
      <c r="F190">
        <v>155423.07</v>
      </c>
      <c r="G190">
        <v>6600</v>
      </c>
      <c r="H190">
        <v>85097.38</v>
      </c>
      <c r="K190">
        <v>205960.07</v>
      </c>
      <c r="L190">
        <v>76458.03</v>
      </c>
      <c r="O190">
        <v>4000</v>
      </c>
      <c r="P190">
        <v>32365</v>
      </c>
      <c r="R190">
        <v>618.6</v>
      </c>
      <c r="V190">
        <v>-1661421.56</v>
      </c>
      <c r="W190">
        <v>2662416.9900000002</v>
      </c>
      <c r="X190">
        <v>669768.42000000004</v>
      </c>
      <c r="Y190">
        <v>70400</v>
      </c>
      <c r="Z190">
        <v>1279.94</v>
      </c>
      <c r="AB190">
        <v>167520.73000000001</v>
      </c>
      <c r="AC190">
        <v>1500</v>
      </c>
      <c r="AD190">
        <v>510867.73</v>
      </c>
      <c r="AE190">
        <v>7425</v>
      </c>
      <c r="AF190">
        <v>20184</v>
      </c>
      <c r="AG190">
        <v>726288.65</v>
      </c>
      <c r="AH190">
        <v>154144.19</v>
      </c>
      <c r="AN190" s="123">
        <f t="shared" si="17"/>
        <v>247120.45</v>
      </c>
      <c r="AO190" s="129">
        <f t="shared" si="18"/>
        <v>36983.599999999999</v>
      </c>
      <c r="AP190" s="142">
        <f t="shared" si="19"/>
        <v>210136.85</v>
      </c>
      <c r="AQ190" s="143">
        <f t="shared" si="20"/>
        <v>910469.09</v>
      </c>
      <c r="AR190" s="143">
        <f t="shared" si="21"/>
        <v>1418909.5699999998</v>
      </c>
      <c r="AS190" s="125">
        <f t="shared" si="16"/>
        <v>-508440.47999999986</v>
      </c>
    </row>
    <row r="191" spans="1:45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2299</v>
      </c>
      <c r="F191">
        <v>465097.82</v>
      </c>
      <c r="G191">
        <v>18371.830000000002</v>
      </c>
      <c r="H191">
        <v>80760.320000000007</v>
      </c>
      <c r="K191">
        <v>2</v>
      </c>
      <c r="L191">
        <v>101289.78</v>
      </c>
      <c r="O191">
        <v>0</v>
      </c>
      <c r="P191">
        <v>44450</v>
      </c>
      <c r="R191">
        <v>1543.77</v>
      </c>
      <c r="V191">
        <v>-1371003.19</v>
      </c>
      <c r="W191">
        <v>2577037.9500000002</v>
      </c>
      <c r="X191">
        <v>1510134.96</v>
      </c>
      <c r="Y191">
        <v>67020</v>
      </c>
      <c r="Z191">
        <v>1889.46</v>
      </c>
      <c r="AB191">
        <v>655326</v>
      </c>
      <c r="AC191">
        <v>20000</v>
      </c>
      <c r="AD191">
        <v>1275323</v>
      </c>
      <c r="AF191">
        <v>13824</v>
      </c>
      <c r="AG191">
        <v>929643.18</v>
      </c>
      <c r="AH191">
        <v>263131.07</v>
      </c>
      <c r="AL191">
        <v>358955.95</v>
      </c>
      <c r="AN191" s="123">
        <f t="shared" si="17"/>
        <v>564229.97</v>
      </c>
      <c r="AO191" s="129">
        <f t="shared" si="18"/>
        <v>45993.77</v>
      </c>
      <c r="AP191" s="142">
        <f t="shared" si="19"/>
        <v>518236.19999999995</v>
      </c>
      <c r="AQ191" s="143">
        <f t="shared" si="20"/>
        <v>2254370.42</v>
      </c>
      <c r="AR191" s="143">
        <f t="shared" si="21"/>
        <v>2840877.2</v>
      </c>
      <c r="AS191" s="125">
        <f t="shared" si="16"/>
        <v>-586506.78000000026</v>
      </c>
    </row>
    <row r="192" spans="1:45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2300</v>
      </c>
      <c r="F192">
        <v>733488.48</v>
      </c>
      <c r="G192">
        <v>32831</v>
      </c>
      <c r="H192">
        <v>58109.32</v>
      </c>
      <c r="K192">
        <v>275651.25</v>
      </c>
      <c r="L192">
        <v>-46361.22</v>
      </c>
      <c r="P192">
        <v>39035</v>
      </c>
      <c r="R192">
        <v>43.35</v>
      </c>
      <c r="V192">
        <v>-1437588.34</v>
      </c>
      <c r="W192">
        <v>2987149.95</v>
      </c>
      <c r="X192">
        <v>817996.86</v>
      </c>
      <c r="Y192">
        <v>135742</v>
      </c>
      <c r="Z192">
        <v>2181.31</v>
      </c>
      <c r="AB192">
        <v>1027290</v>
      </c>
      <c r="AC192">
        <v>297870</v>
      </c>
      <c r="AD192">
        <v>1457254.96</v>
      </c>
      <c r="AE192">
        <v>21860</v>
      </c>
      <c r="AF192">
        <v>1500</v>
      </c>
      <c r="AG192">
        <v>1071692.0900000001</v>
      </c>
      <c r="AH192">
        <v>213694.25</v>
      </c>
      <c r="AL192">
        <v>50000</v>
      </c>
      <c r="AN192" s="123">
        <f t="shared" si="17"/>
        <v>824428.79999999993</v>
      </c>
      <c r="AO192" s="129">
        <f t="shared" si="18"/>
        <v>39078.35</v>
      </c>
      <c r="AP192" s="142">
        <f t="shared" si="19"/>
        <v>785350.45</v>
      </c>
      <c r="AQ192" s="143">
        <f t="shared" si="20"/>
        <v>2281080.17</v>
      </c>
      <c r="AR192" s="143">
        <f t="shared" si="21"/>
        <v>2816001.3</v>
      </c>
      <c r="AS192" s="125">
        <f t="shared" si="16"/>
        <v>-534921.12999999989</v>
      </c>
    </row>
    <row r="193" spans="1:45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2301</v>
      </c>
      <c r="F193">
        <v>195449.35</v>
      </c>
      <c r="G193">
        <v>194384.36</v>
      </c>
      <c r="H193">
        <v>91101.96</v>
      </c>
      <c r="K193">
        <v>3261674.62</v>
      </c>
      <c r="L193">
        <v>701147.17</v>
      </c>
      <c r="O193">
        <v>0</v>
      </c>
      <c r="P193">
        <v>0</v>
      </c>
      <c r="R193">
        <v>790.4</v>
      </c>
      <c r="V193">
        <v>1432735.37</v>
      </c>
      <c r="W193">
        <v>2987149.95</v>
      </c>
      <c r="X193">
        <v>1302605.8899999999</v>
      </c>
      <c r="Y193">
        <v>147500</v>
      </c>
      <c r="Z193">
        <v>25000</v>
      </c>
      <c r="AA193">
        <v>1068.0999999999999</v>
      </c>
      <c r="AB193">
        <v>1065785.5</v>
      </c>
      <c r="AC193">
        <v>218651</v>
      </c>
      <c r="AD193">
        <v>1417960.5</v>
      </c>
      <c r="AE193">
        <v>86940</v>
      </c>
      <c r="AG193">
        <v>1226098.76</v>
      </c>
      <c r="AH193">
        <v>6529.49</v>
      </c>
      <c r="AN193" s="123">
        <f t="shared" si="17"/>
        <v>480935.67</v>
      </c>
      <c r="AO193" s="129">
        <f t="shared" si="18"/>
        <v>790.4</v>
      </c>
      <c r="AP193" s="142">
        <f t="shared" si="19"/>
        <v>480145.26999999996</v>
      </c>
      <c r="AQ193" s="143">
        <f t="shared" si="20"/>
        <v>2760610.49</v>
      </c>
      <c r="AR193" s="143">
        <f t="shared" si="21"/>
        <v>2737528.75</v>
      </c>
      <c r="AS193" s="125">
        <f t="shared" si="16"/>
        <v>23081.740000000224</v>
      </c>
    </row>
    <row r="194" spans="1:45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2302</v>
      </c>
      <c r="F194">
        <v>619657.1</v>
      </c>
      <c r="G194">
        <v>4560</v>
      </c>
      <c r="H194">
        <v>24191.200000000001</v>
      </c>
      <c r="K194">
        <v>166953.85</v>
      </c>
      <c r="L194">
        <v>250871.12</v>
      </c>
      <c r="O194">
        <v>0</v>
      </c>
      <c r="P194">
        <v>26989</v>
      </c>
      <c r="R194">
        <v>19235</v>
      </c>
      <c r="V194">
        <v>148854.56</v>
      </c>
      <c r="W194">
        <v>2090614.96</v>
      </c>
      <c r="X194">
        <v>845172.77</v>
      </c>
      <c r="Y194">
        <v>60000</v>
      </c>
      <c r="Z194">
        <v>2634.45</v>
      </c>
      <c r="AB194">
        <v>2346599.9</v>
      </c>
      <c r="AC194">
        <v>130800</v>
      </c>
      <c r="AD194">
        <v>2752333.9</v>
      </c>
      <c r="AE194">
        <v>26038</v>
      </c>
      <c r="AG194">
        <v>1356245.67</v>
      </c>
      <c r="AH194">
        <v>267454.8</v>
      </c>
      <c r="AL194">
        <v>202595</v>
      </c>
      <c r="AN194" s="123">
        <f t="shared" si="17"/>
        <v>648408.29999999993</v>
      </c>
      <c r="AO194" s="129">
        <f t="shared" si="18"/>
        <v>46224</v>
      </c>
      <c r="AP194" s="142">
        <f t="shared" si="19"/>
        <v>602184.29999999993</v>
      </c>
      <c r="AQ194" s="143">
        <f t="shared" si="20"/>
        <v>3385207.12</v>
      </c>
      <c r="AR194" s="143">
        <f t="shared" si="21"/>
        <v>4604667.37</v>
      </c>
      <c r="AS194" s="125">
        <f t="shared" ref="AS194:AS217" si="22">AQ194-AR194</f>
        <v>-1219460.25</v>
      </c>
    </row>
    <row r="195" spans="1:45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2303</v>
      </c>
      <c r="F195">
        <v>688551.42</v>
      </c>
      <c r="G195">
        <v>7400</v>
      </c>
      <c r="H195">
        <v>67719.38</v>
      </c>
      <c r="K195">
        <v>742379.59</v>
      </c>
      <c r="L195">
        <v>822892.43</v>
      </c>
      <c r="O195">
        <v>0</v>
      </c>
      <c r="P195">
        <v>188111.28</v>
      </c>
      <c r="R195">
        <v>3910</v>
      </c>
      <c r="T195">
        <v>2504</v>
      </c>
      <c r="V195">
        <v>2972078.9</v>
      </c>
      <c r="W195">
        <v>433496.95</v>
      </c>
      <c r="X195">
        <v>1368867.25</v>
      </c>
      <c r="Y195">
        <v>457320</v>
      </c>
      <c r="Z195">
        <v>1772.37</v>
      </c>
      <c r="AB195">
        <v>2379270</v>
      </c>
      <c r="AC195">
        <v>166200</v>
      </c>
      <c r="AD195">
        <v>2838711.68</v>
      </c>
      <c r="AE195">
        <v>24588</v>
      </c>
      <c r="AF195">
        <v>14508</v>
      </c>
      <c r="AG195">
        <v>1771205.75</v>
      </c>
      <c r="AH195">
        <v>307636.28000000003</v>
      </c>
      <c r="AL195">
        <v>687938.22</v>
      </c>
      <c r="AN195" s="123">
        <f t="shared" si="17"/>
        <v>763670.8</v>
      </c>
      <c r="AO195" s="129">
        <f t="shared" si="18"/>
        <v>192021.28</v>
      </c>
      <c r="AP195" s="142">
        <f t="shared" si="19"/>
        <v>571649.52</v>
      </c>
      <c r="AQ195" s="143">
        <f t="shared" si="20"/>
        <v>4373429.62</v>
      </c>
      <c r="AR195" s="143">
        <f t="shared" si="21"/>
        <v>5644587.9299999997</v>
      </c>
      <c r="AS195" s="125">
        <f t="shared" si="22"/>
        <v>-1271158.3099999996</v>
      </c>
    </row>
    <row r="196" spans="1:45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2304</v>
      </c>
      <c r="F196">
        <v>599613.51</v>
      </c>
      <c r="G196">
        <v>0</v>
      </c>
      <c r="H196">
        <v>34268.339999999997</v>
      </c>
      <c r="K196">
        <v>81699.899999999994</v>
      </c>
      <c r="L196">
        <v>316681.59999999998</v>
      </c>
      <c r="O196">
        <v>3500</v>
      </c>
      <c r="P196">
        <v>26650</v>
      </c>
      <c r="R196">
        <v>0</v>
      </c>
      <c r="U196">
        <v>-8100056.1100000003</v>
      </c>
      <c r="V196">
        <v>5365154.82</v>
      </c>
      <c r="W196">
        <v>4047651.72</v>
      </c>
      <c r="X196">
        <v>2433130.87</v>
      </c>
      <c r="Y196">
        <v>207400</v>
      </c>
      <c r="Z196">
        <v>4879.1000000000004</v>
      </c>
      <c r="AC196">
        <v>265100</v>
      </c>
      <c r="AD196">
        <v>846454.56</v>
      </c>
      <c r="AE196">
        <v>19200</v>
      </c>
      <c r="AG196">
        <v>2237083.5499999998</v>
      </c>
      <c r="AH196">
        <v>66968.94</v>
      </c>
      <c r="AI196">
        <v>50000</v>
      </c>
      <c r="AL196">
        <v>1440</v>
      </c>
      <c r="AN196" s="123">
        <f t="shared" si="17"/>
        <v>633881.85</v>
      </c>
      <c r="AO196" s="129">
        <f t="shared" si="18"/>
        <v>30150</v>
      </c>
      <c r="AP196" s="142">
        <f t="shared" si="19"/>
        <v>603731.85</v>
      </c>
      <c r="AQ196" s="143">
        <f t="shared" si="20"/>
        <v>2910509.97</v>
      </c>
      <c r="AR196" s="143">
        <f t="shared" si="21"/>
        <v>3221147.05</v>
      </c>
      <c r="AS196" s="125">
        <f t="shared" si="22"/>
        <v>-310637.07999999961</v>
      </c>
    </row>
    <row r="197" spans="1:45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2305</v>
      </c>
      <c r="F197">
        <v>616809.62</v>
      </c>
      <c r="G197">
        <v>0</v>
      </c>
      <c r="H197">
        <v>109835.57</v>
      </c>
      <c r="K197">
        <v>457287.39</v>
      </c>
      <c r="L197">
        <v>118284.41</v>
      </c>
      <c r="O197">
        <v>182466.5</v>
      </c>
      <c r="P197">
        <v>42735</v>
      </c>
      <c r="R197">
        <v>0</v>
      </c>
      <c r="U197">
        <v>327749.2</v>
      </c>
      <c r="V197">
        <v>-172525.71</v>
      </c>
      <c r="W197">
        <v>769808.6</v>
      </c>
      <c r="X197">
        <v>2243129.2400000002</v>
      </c>
      <c r="Y197">
        <v>204000</v>
      </c>
      <c r="AB197">
        <v>967228.9</v>
      </c>
      <c r="AC197">
        <v>195075</v>
      </c>
      <c r="AD197">
        <v>1541396.39</v>
      </c>
      <c r="AF197">
        <v>43070</v>
      </c>
      <c r="AG197">
        <v>1675701.19</v>
      </c>
      <c r="AH197">
        <v>197282.16</v>
      </c>
      <c r="AN197" s="123">
        <f t="shared" si="17"/>
        <v>726645.19</v>
      </c>
      <c r="AO197" s="129">
        <f t="shared" si="18"/>
        <v>225201.5</v>
      </c>
      <c r="AP197" s="142">
        <f t="shared" si="19"/>
        <v>501443.68999999994</v>
      </c>
      <c r="AQ197" s="143">
        <f t="shared" si="20"/>
        <v>3609433.14</v>
      </c>
      <c r="AR197" s="143">
        <f t="shared" si="21"/>
        <v>3457449.74</v>
      </c>
      <c r="AS197" s="125">
        <f t="shared" si="22"/>
        <v>151983.39999999991</v>
      </c>
    </row>
    <row r="198" spans="1:45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2306</v>
      </c>
      <c r="F198">
        <v>559232.38</v>
      </c>
      <c r="G198">
        <v>31600</v>
      </c>
      <c r="H198">
        <v>65758.5</v>
      </c>
      <c r="K198">
        <v>1260121.8</v>
      </c>
      <c r="L198">
        <v>246770.46</v>
      </c>
      <c r="O198">
        <v>128272</v>
      </c>
      <c r="P198">
        <v>36100</v>
      </c>
      <c r="Q198">
        <v>57679</v>
      </c>
      <c r="R198">
        <v>0</v>
      </c>
      <c r="V198">
        <v>404577.12</v>
      </c>
      <c r="W198">
        <v>1268762.8700000001</v>
      </c>
      <c r="X198">
        <v>3281674.66</v>
      </c>
      <c r="Z198">
        <v>2359.54</v>
      </c>
      <c r="AB198">
        <v>1125124</v>
      </c>
      <c r="AD198">
        <v>2168604</v>
      </c>
      <c r="AF198">
        <v>17840</v>
      </c>
      <c r="AG198">
        <v>1732828.84</v>
      </c>
      <c r="AH198">
        <v>221793.21</v>
      </c>
      <c r="AN198" s="123">
        <f t="shared" si="17"/>
        <v>656590.88</v>
      </c>
      <c r="AO198" s="129">
        <f t="shared" si="18"/>
        <v>222051</v>
      </c>
      <c r="AP198" s="142">
        <f t="shared" si="19"/>
        <v>434539.88</v>
      </c>
      <c r="AQ198" s="143">
        <f t="shared" si="20"/>
        <v>4409158.2</v>
      </c>
      <c r="AR198" s="143">
        <f t="shared" si="21"/>
        <v>4141066.05</v>
      </c>
      <c r="AS198" s="125">
        <f t="shared" si="22"/>
        <v>268092.15000000037</v>
      </c>
    </row>
    <row r="199" spans="1:45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2307</v>
      </c>
      <c r="F199">
        <v>687910.17</v>
      </c>
      <c r="G199">
        <v>92200.9</v>
      </c>
      <c r="H199">
        <v>25848.6</v>
      </c>
      <c r="K199">
        <v>473220.82</v>
      </c>
      <c r="L199">
        <v>417307.39</v>
      </c>
      <c r="O199">
        <v>3910</v>
      </c>
      <c r="P199">
        <v>37506.6</v>
      </c>
      <c r="R199">
        <v>0</v>
      </c>
      <c r="V199">
        <v>-1021793.5</v>
      </c>
      <c r="W199">
        <v>2466734.7400000002</v>
      </c>
      <c r="X199">
        <v>1269280.31</v>
      </c>
      <c r="Y199">
        <v>232000</v>
      </c>
      <c r="Z199">
        <v>2083.6999999999998</v>
      </c>
      <c r="AB199">
        <v>469480</v>
      </c>
      <c r="AC199">
        <v>111800</v>
      </c>
      <c r="AD199">
        <v>885545</v>
      </c>
      <c r="AF199">
        <v>7300</v>
      </c>
      <c r="AG199">
        <v>833672.1</v>
      </c>
      <c r="AH199">
        <v>147996.87</v>
      </c>
      <c r="AN199" s="123">
        <f t="shared" si="17"/>
        <v>805959.67</v>
      </c>
      <c r="AO199" s="129">
        <f t="shared" si="18"/>
        <v>41416.6</v>
      </c>
      <c r="AP199" s="142">
        <f t="shared" si="19"/>
        <v>764543.07000000007</v>
      </c>
      <c r="AQ199" s="143">
        <f t="shared" si="20"/>
        <v>2084644.01</v>
      </c>
      <c r="AR199" s="143">
        <f t="shared" si="21"/>
        <v>1874513.9700000002</v>
      </c>
      <c r="AS199" s="125">
        <f t="shared" si="22"/>
        <v>210130.0399999998</v>
      </c>
    </row>
    <row r="200" spans="1:45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2308</v>
      </c>
      <c r="F200">
        <v>318096.26</v>
      </c>
      <c r="G200">
        <v>5000</v>
      </c>
      <c r="H200">
        <v>174801.36</v>
      </c>
      <c r="K200">
        <v>890118.92</v>
      </c>
      <c r="L200">
        <v>898773.76</v>
      </c>
      <c r="O200">
        <v>331573</v>
      </c>
      <c r="P200">
        <v>14867.56</v>
      </c>
      <c r="R200">
        <v>29359</v>
      </c>
      <c r="V200">
        <v>-185589.16</v>
      </c>
      <c r="W200">
        <v>2655980.98</v>
      </c>
      <c r="X200">
        <v>1807329.69</v>
      </c>
      <c r="Y200">
        <v>70000</v>
      </c>
      <c r="AB200">
        <v>1847879</v>
      </c>
      <c r="AC200">
        <v>73200</v>
      </c>
      <c r="AD200">
        <v>2463416</v>
      </c>
      <c r="AE200">
        <v>6272</v>
      </c>
      <c r="AF200">
        <v>12440</v>
      </c>
      <c r="AG200">
        <v>1751544.38</v>
      </c>
      <c r="AH200">
        <v>124137.39</v>
      </c>
      <c r="AN200" s="123">
        <f t="shared" si="17"/>
        <v>497897.62</v>
      </c>
      <c r="AO200" s="129">
        <f t="shared" si="18"/>
        <v>375799.56</v>
      </c>
      <c r="AP200" s="142">
        <f t="shared" si="19"/>
        <v>122098.06</v>
      </c>
      <c r="AQ200" s="143">
        <f t="shared" si="20"/>
        <v>3798408.69</v>
      </c>
      <c r="AR200" s="143">
        <f t="shared" si="21"/>
        <v>4357809.7699999996</v>
      </c>
      <c r="AS200" s="125">
        <f t="shared" si="22"/>
        <v>-559401.07999999961</v>
      </c>
    </row>
    <row r="201" spans="1:45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2309</v>
      </c>
      <c r="F201">
        <v>621157.28</v>
      </c>
      <c r="G201">
        <v>7850</v>
      </c>
      <c r="H201">
        <v>10167.43</v>
      </c>
      <c r="K201">
        <v>238135.22</v>
      </c>
      <c r="L201">
        <v>314839.31</v>
      </c>
      <c r="O201">
        <v>7640</v>
      </c>
      <c r="P201">
        <v>41707.58</v>
      </c>
      <c r="R201">
        <v>0</v>
      </c>
      <c r="V201">
        <v>-1267999.44</v>
      </c>
      <c r="W201">
        <v>2328715.77</v>
      </c>
      <c r="X201">
        <v>1056722.58</v>
      </c>
      <c r="Y201">
        <v>215050</v>
      </c>
      <c r="Z201">
        <v>1684.58</v>
      </c>
      <c r="AB201">
        <v>1148070</v>
      </c>
      <c r="AC201">
        <v>144300</v>
      </c>
      <c r="AD201">
        <v>1466920</v>
      </c>
      <c r="AE201">
        <v>2160</v>
      </c>
      <c r="AF201">
        <v>23530</v>
      </c>
      <c r="AG201">
        <v>923716.7</v>
      </c>
      <c r="AH201">
        <v>67415.13</v>
      </c>
      <c r="AN201" s="123">
        <f t="shared" si="17"/>
        <v>639174.71000000008</v>
      </c>
      <c r="AO201" s="129">
        <f t="shared" si="18"/>
        <v>49347.58</v>
      </c>
      <c r="AP201" s="142">
        <f t="shared" si="19"/>
        <v>589827.13000000012</v>
      </c>
      <c r="AQ201" s="143">
        <f t="shared" si="20"/>
        <v>2565827.16</v>
      </c>
      <c r="AR201" s="143">
        <f t="shared" si="21"/>
        <v>2483741.83</v>
      </c>
      <c r="AS201" s="125">
        <f t="shared" si="22"/>
        <v>82085.330000000075</v>
      </c>
    </row>
    <row r="202" spans="1:45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2310</v>
      </c>
      <c r="F202">
        <v>1516127.79</v>
      </c>
      <c r="G202">
        <v>5000</v>
      </c>
      <c r="H202">
        <v>132181.35</v>
      </c>
      <c r="K202">
        <v>2213980.02</v>
      </c>
      <c r="L202">
        <v>491474.26</v>
      </c>
      <c r="O202">
        <v>4500</v>
      </c>
      <c r="P202">
        <v>47821.59</v>
      </c>
      <c r="R202">
        <v>0</v>
      </c>
      <c r="V202">
        <v>492066.96</v>
      </c>
      <c r="W202">
        <v>4119895.74</v>
      </c>
      <c r="X202">
        <v>1655655.2</v>
      </c>
      <c r="Y202">
        <v>145647</v>
      </c>
      <c r="Z202">
        <v>4425.55</v>
      </c>
      <c r="AB202">
        <v>1321559.3</v>
      </c>
      <c r="AC202">
        <v>116500</v>
      </c>
      <c r="AD202">
        <v>1809778.3</v>
      </c>
      <c r="AF202">
        <v>30956</v>
      </c>
      <c r="AG202">
        <v>1581561.3</v>
      </c>
      <c r="AH202">
        <v>127012.32</v>
      </c>
      <c r="AN202" s="123">
        <f t="shared" si="17"/>
        <v>1653309.1400000001</v>
      </c>
      <c r="AO202" s="129">
        <f t="shared" si="18"/>
        <v>52321.59</v>
      </c>
      <c r="AP202" s="142">
        <f t="shared" si="19"/>
        <v>1600987.55</v>
      </c>
      <c r="AQ202" s="143">
        <f t="shared" si="20"/>
        <v>3243787.05</v>
      </c>
      <c r="AR202" s="143">
        <f t="shared" si="21"/>
        <v>3549307.92</v>
      </c>
      <c r="AS202" s="125">
        <f t="shared" si="22"/>
        <v>-305520.87000000011</v>
      </c>
    </row>
    <row r="203" spans="1:45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2311</v>
      </c>
      <c r="F203">
        <v>607407.61</v>
      </c>
      <c r="G203">
        <v>0</v>
      </c>
      <c r="H203">
        <v>39296</v>
      </c>
      <c r="K203">
        <v>468502.99</v>
      </c>
      <c r="L203">
        <v>736110.57</v>
      </c>
      <c r="O203">
        <v>0</v>
      </c>
      <c r="P203">
        <v>1300</v>
      </c>
      <c r="R203">
        <v>5733</v>
      </c>
      <c r="V203">
        <v>-1354921.62</v>
      </c>
      <c r="W203">
        <v>2992215.82</v>
      </c>
      <c r="X203">
        <v>1846598.67</v>
      </c>
      <c r="Y203">
        <v>186879</v>
      </c>
      <c r="Z203">
        <v>2022.67</v>
      </c>
      <c r="AB203">
        <v>1475969</v>
      </c>
      <c r="AD203">
        <v>1930483</v>
      </c>
      <c r="AE203">
        <v>19508</v>
      </c>
      <c r="AF203">
        <v>6660</v>
      </c>
      <c r="AG203">
        <v>1252175.52</v>
      </c>
      <c r="AH203">
        <v>95461.75</v>
      </c>
      <c r="AL203">
        <v>191.1</v>
      </c>
      <c r="AN203" s="123">
        <f t="shared" ref="AN203:AN217" si="23">SUM(F203:I203)</f>
        <v>646703.61</v>
      </c>
      <c r="AO203" s="129">
        <f t="shared" ref="AO203:AO217" si="24">SUM(O203:S203)</f>
        <v>7033</v>
      </c>
      <c r="AP203" s="142">
        <f t="shared" ref="AP203:AP217" si="25">AN203-AO203</f>
        <v>639670.61</v>
      </c>
      <c r="AQ203" s="143">
        <f t="shared" ref="AQ203:AQ217" si="26">SUM(X203:AC203)</f>
        <v>3511469.34</v>
      </c>
      <c r="AR203" s="143">
        <f t="shared" ref="AR203:AR217" si="27">SUM(AD203:AM203)</f>
        <v>3304479.37</v>
      </c>
      <c r="AS203" s="125">
        <f t="shared" si="22"/>
        <v>206989.96999999974</v>
      </c>
    </row>
    <row r="204" spans="1:45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2312</v>
      </c>
      <c r="F204">
        <v>802395.43</v>
      </c>
      <c r="G204">
        <v>8300</v>
      </c>
      <c r="H204">
        <v>37806</v>
      </c>
      <c r="I204"/>
      <c r="J204"/>
      <c r="K204">
        <v>-975957.49</v>
      </c>
      <c r="L204">
        <v>573814.68999999994</v>
      </c>
      <c r="M204"/>
      <c r="N204"/>
      <c r="O204"/>
      <c r="P204"/>
      <c r="Q204"/>
      <c r="R204">
        <v>0</v>
      </c>
      <c r="S204"/>
      <c r="T204"/>
      <c r="U204"/>
      <c r="V204">
        <v>-653415.24</v>
      </c>
      <c r="W204">
        <v>889745.48</v>
      </c>
      <c r="X204">
        <v>1178296.69</v>
      </c>
      <c r="Y204"/>
      <c r="Z204">
        <v>1605.1</v>
      </c>
      <c r="AA204"/>
      <c r="AB204"/>
      <c r="AC204">
        <v>68700</v>
      </c>
      <c r="AD204">
        <v>346554.35</v>
      </c>
      <c r="AE204">
        <v>480</v>
      </c>
      <c r="AF204">
        <v>2590</v>
      </c>
      <c r="AG204">
        <v>534346.31000000006</v>
      </c>
      <c r="AH204">
        <v>154602.74</v>
      </c>
      <c r="AI204"/>
      <c r="AJ204"/>
      <c r="AK204"/>
      <c r="AL204"/>
      <c r="AM204"/>
      <c r="AN204" s="123">
        <f t="shared" si="23"/>
        <v>848501.43</v>
      </c>
      <c r="AO204" s="129">
        <f t="shared" si="24"/>
        <v>0</v>
      </c>
      <c r="AP204" s="142">
        <f t="shared" si="25"/>
        <v>848501.43</v>
      </c>
      <c r="AQ204" s="143">
        <f t="shared" si="26"/>
        <v>1248601.79</v>
      </c>
      <c r="AR204" s="143">
        <f t="shared" si="27"/>
        <v>1038573.4</v>
      </c>
      <c r="AS204" s="125">
        <f t="shared" si="22"/>
        <v>210028.39</v>
      </c>
    </row>
    <row r="205" spans="1:45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2313</v>
      </c>
      <c r="F205">
        <v>379460.09</v>
      </c>
      <c r="G205">
        <v>84105</v>
      </c>
      <c r="H205">
        <v>111265.71</v>
      </c>
      <c r="K205">
        <v>1987238.48</v>
      </c>
      <c r="L205">
        <v>805573.01</v>
      </c>
      <c r="P205">
        <v>83620</v>
      </c>
      <c r="Q205">
        <v>106360</v>
      </c>
      <c r="R205">
        <v>0</v>
      </c>
      <c r="V205">
        <v>2653740.85</v>
      </c>
      <c r="W205">
        <v>574807.30000000005</v>
      </c>
      <c r="X205">
        <v>1841137.95</v>
      </c>
      <c r="Y205">
        <v>32450</v>
      </c>
      <c r="Z205">
        <v>1551.54</v>
      </c>
      <c r="AB205">
        <v>1821815</v>
      </c>
      <c r="AC205">
        <v>72100</v>
      </c>
      <c r="AD205">
        <v>2403514</v>
      </c>
      <c r="AE205">
        <v>21042</v>
      </c>
      <c r="AG205">
        <v>870392.28</v>
      </c>
      <c r="AH205">
        <v>242924.07</v>
      </c>
      <c r="AL205">
        <v>282068</v>
      </c>
      <c r="AN205" s="123">
        <f t="shared" si="23"/>
        <v>574830.80000000005</v>
      </c>
      <c r="AO205" s="129">
        <f t="shared" si="24"/>
        <v>189980</v>
      </c>
      <c r="AP205" s="142">
        <f t="shared" si="25"/>
        <v>384850.80000000005</v>
      </c>
      <c r="AQ205" s="143">
        <f t="shared" si="26"/>
        <v>3769054.49</v>
      </c>
      <c r="AR205" s="143">
        <f t="shared" si="27"/>
        <v>3819940.35</v>
      </c>
      <c r="AS205" s="125">
        <f t="shared" si="22"/>
        <v>-50885.85999999987</v>
      </c>
    </row>
    <row r="206" spans="1:45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2314</v>
      </c>
      <c r="F206">
        <v>872427.78</v>
      </c>
      <c r="G206">
        <v>22560</v>
      </c>
      <c r="H206">
        <v>81572.31</v>
      </c>
      <c r="K206">
        <v>619501.55000000005</v>
      </c>
      <c r="L206">
        <v>1012432.5</v>
      </c>
      <c r="P206">
        <v>41200</v>
      </c>
      <c r="Q206">
        <v>127925</v>
      </c>
      <c r="R206">
        <v>6682</v>
      </c>
      <c r="V206">
        <v>-541419.11</v>
      </c>
      <c r="W206">
        <v>2085517.75</v>
      </c>
      <c r="X206">
        <v>1678851.22</v>
      </c>
      <c r="Y206">
        <v>31280</v>
      </c>
      <c r="Z206">
        <v>1854.37</v>
      </c>
      <c r="AB206">
        <v>423979.5</v>
      </c>
      <c r="AC206">
        <v>1303785.01</v>
      </c>
      <c r="AD206">
        <v>1287545.5</v>
      </c>
      <c r="AE206">
        <v>11435</v>
      </c>
      <c r="AG206">
        <v>1085020.07</v>
      </c>
      <c r="AH206">
        <v>105743.03</v>
      </c>
      <c r="AL206">
        <v>61418</v>
      </c>
      <c r="AN206" s="123">
        <f t="shared" si="23"/>
        <v>976560.09000000008</v>
      </c>
      <c r="AO206" s="129">
        <f t="shared" si="24"/>
        <v>175807</v>
      </c>
      <c r="AP206" s="142">
        <f t="shared" si="25"/>
        <v>800753.09000000008</v>
      </c>
      <c r="AQ206" s="143">
        <f t="shared" si="26"/>
        <v>3439750.0999999996</v>
      </c>
      <c r="AR206" s="143">
        <f t="shared" si="27"/>
        <v>2551161.6</v>
      </c>
      <c r="AS206" s="125">
        <f t="shared" si="22"/>
        <v>888588.49999999953</v>
      </c>
    </row>
    <row r="207" spans="1:45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2315</v>
      </c>
      <c r="F207">
        <v>879964.51</v>
      </c>
      <c r="G207">
        <v>9399</v>
      </c>
      <c r="H207">
        <v>92623.44</v>
      </c>
      <c r="K207">
        <v>1438009.93</v>
      </c>
      <c r="L207">
        <v>719723.85</v>
      </c>
      <c r="O207">
        <v>0</v>
      </c>
      <c r="P207">
        <v>79240.77</v>
      </c>
      <c r="R207">
        <v>2473</v>
      </c>
      <c r="V207">
        <v>932344.39</v>
      </c>
      <c r="W207">
        <v>2982894.62</v>
      </c>
      <c r="X207">
        <v>1733953.83</v>
      </c>
      <c r="Z207">
        <v>3378.37</v>
      </c>
      <c r="AB207">
        <v>2917774.05</v>
      </c>
      <c r="AC207">
        <v>237857.25</v>
      </c>
      <c r="AD207">
        <v>3568332.3</v>
      </c>
      <c r="AF207">
        <v>7280</v>
      </c>
      <c r="AG207">
        <v>1645870.24</v>
      </c>
      <c r="AH207">
        <v>434643.01</v>
      </c>
      <c r="AL207">
        <v>94070</v>
      </c>
      <c r="AN207" s="123">
        <f t="shared" si="23"/>
        <v>981986.95</v>
      </c>
      <c r="AO207" s="129">
        <f t="shared" si="24"/>
        <v>81713.77</v>
      </c>
      <c r="AP207" s="142">
        <f t="shared" si="25"/>
        <v>900273.17999999993</v>
      </c>
      <c r="AQ207" s="143">
        <f t="shared" si="26"/>
        <v>4892963.5</v>
      </c>
      <c r="AR207" s="143">
        <f t="shared" si="27"/>
        <v>5750195.5499999998</v>
      </c>
      <c r="AS207" s="125">
        <f t="shared" si="22"/>
        <v>-857232.04999999981</v>
      </c>
    </row>
    <row r="208" spans="1:45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2316</v>
      </c>
      <c r="F208">
        <v>643416.32999999996</v>
      </c>
      <c r="G208">
        <v>8600</v>
      </c>
      <c r="H208">
        <v>51418.38</v>
      </c>
      <c r="K208">
        <v>1820492.99</v>
      </c>
      <c r="L208">
        <v>305086.86</v>
      </c>
      <c r="P208">
        <v>53000</v>
      </c>
      <c r="Q208">
        <v>201683</v>
      </c>
      <c r="R208">
        <v>970</v>
      </c>
      <c r="V208">
        <v>222727.15</v>
      </c>
      <c r="W208">
        <v>2454994.11</v>
      </c>
      <c r="X208">
        <v>1075875.42</v>
      </c>
      <c r="Y208">
        <v>180000</v>
      </c>
      <c r="Z208">
        <v>1310.2</v>
      </c>
      <c r="AB208">
        <v>1435505.6</v>
      </c>
      <c r="AC208">
        <v>146100</v>
      </c>
      <c r="AD208">
        <v>1756280.6</v>
      </c>
      <c r="AE208">
        <v>8450</v>
      </c>
      <c r="AF208">
        <v>610</v>
      </c>
      <c r="AG208">
        <v>832789.4</v>
      </c>
      <c r="AH208">
        <v>301505.91999999998</v>
      </c>
      <c r="AL208">
        <v>43515</v>
      </c>
      <c r="AN208" s="123">
        <f t="shared" si="23"/>
        <v>703434.71</v>
      </c>
      <c r="AO208" s="129">
        <f t="shared" si="24"/>
        <v>255653</v>
      </c>
      <c r="AP208" s="142">
        <f t="shared" si="25"/>
        <v>447781.70999999996</v>
      </c>
      <c r="AQ208" s="143">
        <f t="shared" si="26"/>
        <v>2838791.2199999997</v>
      </c>
      <c r="AR208" s="143">
        <f t="shared" si="27"/>
        <v>2943150.92</v>
      </c>
      <c r="AS208" s="125">
        <f t="shared" si="22"/>
        <v>-104359.70000000019</v>
      </c>
    </row>
    <row r="209" spans="1:45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2317</v>
      </c>
      <c r="F209">
        <v>1756941.62</v>
      </c>
      <c r="G209">
        <v>644899.66</v>
      </c>
      <c r="H209">
        <v>51503.43</v>
      </c>
      <c r="K209">
        <v>891294.91</v>
      </c>
      <c r="L209">
        <v>331811.99</v>
      </c>
      <c r="O209">
        <v>94635</v>
      </c>
      <c r="P209">
        <v>180883.38</v>
      </c>
      <c r="R209">
        <v>4255.5200000000004</v>
      </c>
      <c r="V209">
        <v>312420.96999999997</v>
      </c>
      <c r="W209">
        <v>3300171.5</v>
      </c>
      <c r="X209">
        <v>1476156.89</v>
      </c>
      <c r="Y209">
        <v>114685</v>
      </c>
      <c r="Z209">
        <v>4927.3999999999996</v>
      </c>
      <c r="AA209">
        <v>830</v>
      </c>
      <c r="AB209">
        <v>822320</v>
      </c>
      <c r="AD209">
        <v>1328721</v>
      </c>
      <c r="AE209">
        <v>41679.980000000003</v>
      </c>
      <c r="AG209">
        <v>1108089.6599999999</v>
      </c>
      <c r="AH209">
        <v>148295.51999999999</v>
      </c>
      <c r="AJ209">
        <v>8047.89</v>
      </c>
      <c r="AN209" s="123">
        <f t="shared" si="23"/>
        <v>2453344.7100000004</v>
      </c>
      <c r="AO209" s="129">
        <f t="shared" si="24"/>
        <v>279773.90000000002</v>
      </c>
      <c r="AP209" s="142">
        <f t="shared" si="25"/>
        <v>2173570.8100000005</v>
      </c>
      <c r="AQ209" s="143">
        <f t="shared" si="26"/>
        <v>2418919.29</v>
      </c>
      <c r="AR209" s="143">
        <f t="shared" si="27"/>
        <v>2634834.0499999998</v>
      </c>
      <c r="AS209" s="125">
        <f t="shared" si="22"/>
        <v>-215914.75999999978</v>
      </c>
    </row>
    <row r="210" spans="1:45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2318</v>
      </c>
      <c r="F210">
        <v>1440263.1</v>
      </c>
      <c r="G210">
        <v>75061</v>
      </c>
      <c r="H210">
        <v>196059.36</v>
      </c>
      <c r="K210">
        <v>735082.05</v>
      </c>
      <c r="L210">
        <v>637236.02</v>
      </c>
      <c r="P210">
        <v>46730</v>
      </c>
      <c r="R210">
        <v>2812.85</v>
      </c>
      <c r="V210">
        <v>1956266.5</v>
      </c>
      <c r="W210">
        <v>1463514.66</v>
      </c>
      <c r="X210">
        <v>349332.6</v>
      </c>
      <c r="Z210">
        <v>8243.9500000000007</v>
      </c>
      <c r="AB210">
        <v>1401630</v>
      </c>
      <c r="AC210">
        <v>1333492.27</v>
      </c>
      <c r="AD210">
        <v>2131094</v>
      </c>
      <c r="AE210">
        <v>14262</v>
      </c>
      <c r="AG210">
        <v>971695.44</v>
      </c>
      <c r="AH210">
        <v>336269.86</v>
      </c>
      <c r="AI210">
        <v>25000</v>
      </c>
      <c r="AJ210">
        <v>0</v>
      </c>
      <c r="AN210" s="123">
        <f t="shared" si="23"/>
        <v>1711383.46</v>
      </c>
      <c r="AO210" s="129">
        <f t="shared" si="24"/>
        <v>49542.85</v>
      </c>
      <c r="AP210" s="142">
        <f t="shared" si="25"/>
        <v>1661840.6099999999</v>
      </c>
      <c r="AQ210" s="143">
        <f t="shared" si="26"/>
        <v>3092698.8200000003</v>
      </c>
      <c r="AR210" s="143">
        <f t="shared" si="27"/>
        <v>3478321.3</v>
      </c>
      <c r="AS210" s="125">
        <f t="shared" si="22"/>
        <v>-385622.47999999952</v>
      </c>
    </row>
    <row r="211" spans="1:45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2319</v>
      </c>
      <c r="F211">
        <v>680300.83</v>
      </c>
      <c r="G211">
        <v>402221.8</v>
      </c>
      <c r="H211">
        <v>46398.63</v>
      </c>
      <c r="K211">
        <v>1424866.38</v>
      </c>
      <c r="L211">
        <v>364514.14</v>
      </c>
      <c r="O211">
        <v>5210</v>
      </c>
      <c r="P211">
        <v>9917.7099999999991</v>
      </c>
      <c r="R211">
        <v>123.06</v>
      </c>
      <c r="V211">
        <v>276753.56</v>
      </c>
      <c r="W211">
        <v>2681365.84</v>
      </c>
      <c r="X211">
        <v>1279718.33</v>
      </c>
      <c r="Y211">
        <v>144000</v>
      </c>
      <c r="Z211">
        <v>1813.77</v>
      </c>
      <c r="AB211">
        <v>1347730</v>
      </c>
      <c r="AC211">
        <v>152464.14000000001</v>
      </c>
      <c r="AD211">
        <v>1853502</v>
      </c>
      <c r="AE211">
        <v>17875.5</v>
      </c>
      <c r="AF211">
        <v>2880</v>
      </c>
      <c r="AG211">
        <v>937377.26</v>
      </c>
      <c r="AH211">
        <v>162007.51</v>
      </c>
      <c r="AJ211">
        <v>7152.36</v>
      </c>
      <c r="AN211" s="123">
        <f t="shared" si="23"/>
        <v>1128921.2599999998</v>
      </c>
      <c r="AO211" s="129">
        <f t="shared" si="24"/>
        <v>15250.769999999999</v>
      </c>
      <c r="AP211" s="142">
        <f t="shared" si="25"/>
        <v>1113670.4899999998</v>
      </c>
      <c r="AQ211" s="143">
        <f t="shared" si="26"/>
        <v>2925726.24</v>
      </c>
      <c r="AR211" s="143">
        <f t="shared" si="27"/>
        <v>2980794.6299999994</v>
      </c>
      <c r="AS211" s="125">
        <f t="shared" si="22"/>
        <v>-55068.389999999199</v>
      </c>
    </row>
    <row r="212" spans="1:45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2320</v>
      </c>
      <c r="F212">
        <v>2345557.7599999998</v>
      </c>
      <c r="G212">
        <v>93357.93</v>
      </c>
      <c r="H212">
        <v>138763.09</v>
      </c>
      <c r="K212">
        <v>360355.86</v>
      </c>
      <c r="L212">
        <v>832876.08</v>
      </c>
      <c r="O212">
        <v>8478.4599999999991</v>
      </c>
      <c r="P212">
        <v>50774.71</v>
      </c>
      <c r="R212">
        <v>4248.78</v>
      </c>
      <c r="V212">
        <v>-1064771.24</v>
      </c>
      <c r="W212">
        <v>5060758.04</v>
      </c>
      <c r="X212">
        <v>1996441.72</v>
      </c>
      <c r="Y212">
        <v>106500</v>
      </c>
      <c r="Z212">
        <v>7527.57</v>
      </c>
      <c r="AB212">
        <v>1866660</v>
      </c>
      <c r="AC212">
        <v>65950</v>
      </c>
      <c r="AD212">
        <v>2647571</v>
      </c>
      <c r="AF212">
        <v>40550</v>
      </c>
      <c r="AG212">
        <v>1502774.91</v>
      </c>
      <c r="AH212">
        <v>119789.34</v>
      </c>
      <c r="AJ212">
        <v>14882.07</v>
      </c>
      <c r="AL212">
        <v>6090</v>
      </c>
      <c r="AN212" s="123">
        <f t="shared" si="23"/>
        <v>2577678.7799999998</v>
      </c>
      <c r="AO212" s="129">
        <f t="shared" si="24"/>
        <v>63501.95</v>
      </c>
      <c r="AP212" s="142">
        <f t="shared" si="25"/>
        <v>2514176.8299999996</v>
      </c>
      <c r="AQ212" s="143">
        <f t="shared" si="26"/>
        <v>4043079.2899999996</v>
      </c>
      <c r="AR212" s="143">
        <f t="shared" si="27"/>
        <v>4331657.32</v>
      </c>
      <c r="AS212" s="125">
        <f t="shared" si="22"/>
        <v>-288578.03000000073</v>
      </c>
    </row>
    <row r="213" spans="1:45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2321</v>
      </c>
      <c r="F213">
        <v>1088113</v>
      </c>
      <c r="G213">
        <v>10940.22</v>
      </c>
      <c r="H213">
        <v>74176.59</v>
      </c>
      <c r="K213">
        <v>130449.26</v>
      </c>
      <c r="L213">
        <v>452017.49</v>
      </c>
      <c r="O213">
        <v>113879</v>
      </c>
      <c r="P213">
        <v>37146.28</v>
      </c>
      <c r="R213">
        <v>429.02</v>
      </c>
      <c r="U213">
        <v>-23036.959999999999</v>
      </c>
      <c r="V213">
        <v>283845.88</v>
      </c>
      <c r="W213">
        <v>1741122.88</v>
      </c>
      <c r="X213">
        <v>868904.2</v>
      </c>
      <c r="Y213">
        <v>98685</v>
      </c>
      <c r="Z213">
        <v>3613.96</v>
      </c>
      <c r="AB213">
        <v>907200</v>
      </c>
      <c r="AC213">
        <v>140</v>
      </c>
      <c r="AD213">
        <v>1278790</v>
      </c>
      <c r="AE213">
        <v>30306</v>
      </c>
      <c r="AF213">
        <v>6000</v>
      </c>
      <c r="AG213">
        <v>829383.87</v>
      </c>
      <c r="AH213">
        <v>130904.35</v>
      </c>
      <c r="AJ213">
        <v>848.48</v>
      </c>
      <c r="AN213" s="123">
        <f t="shared" si="23"/>
        <v>1173229.81</v>
      </c>
      <c r="AO213" s="129">
        <f t="shared" si="24"/>
        <v>151454.29999999999</v>
      </c>
      <c r="AP213" s="142">
        <f t="shared" si="25"/>
        <v>1021775.51</v>
      </c>
      <c r="AQ213" s="143">
        <f t="shared" si="26"/>
        <v>1878543.16</v>
      </c>
      <c r="AR213" s="143">
        <f t="shared" si="27"/>
        <v>2276232.7000000002</v>
      </c>
      <c r="AS213" s="125">
        <f t="shared" si="22"/>
        <v>-397689.54000000027</v>
      </c>
    </row>
    <row r="214" spans="1:45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2322</v>
      </c>
      <c r="F214">
        <v>918150.64</v>
      </c>
      <c r="G214">
        <v>105154.1</v>
      </c>
      <c r="H214">
        <v>67301.679999999993</v>
      </c>
      <c r="I214">
        <v>0</v>
      </c>
      <c r="J214">
        <v>0</v>
      </c>
      <c r="K214">
        <v>482959.02</v>
      </c>
      <c r="L214">
        <v>540938.25</v>
      </c>
      <c r="M214">
        <v>0</v>
      </c>
      <c r="N214">
        <v>0</v>
      </c>
      <c r="O214">
        <v>4700</v>
      </c>
      <c r="P214">
        <v>58368</v>
      </c>
      <c r="Q214">
        <v>0</v>
      </c>
      <c r="R214">
        <v>4099.8</v>
      </c>
      <c r="S214">
        <v>0</v>
      </c>
      <c r="T214">
        <v>720</v>
      </c>
      <c r="U214">
        <v>0</v>
      </c>
      <c r="V214">
        <v>-1770095.53</v>
      </c>
      <c r="W214">
        <v>3760347.17</v>
      </c>
      <c r="X214">
        <v>2020219.27</v>
      </c>
      <c r="Y214">
        <v>381068</v>
      </c>
      <c r="Z214">
        <v>2795.77</v>
      </c>
      <c r="AB214">
        <v>2153204.9</v>
      </c>
      <c r="AC214">
        <v>0</v>
      </c>
      <c r="AD214">
        <v>2484878.9</v>
      </c>
      <c r="AE214">
        <v>46156.9</v>
      </c>
      <c r="AG214">
        <v>1440658.92</v>
      </c>
      <c r="AH214">
        <v>265097.96999999997</v>
      </c>
      <c r="AI214">
        <v>50000</v>
      </c>
      <c r="AL214">
        <v>214131</v>
      </c>
      <c r="AN214" s="123">
        <f t="shared" si="23"/>
        <v>1090606.42</v>
      </c>
      <c r="AO214" s="129">
        <f t="shared" si="24"/>
        <v>67167.8</v>
      </c>
      <c r="AP214" s="142">
        <f t="shared" si="25"/>
        <v>1023438.6199999999</v>
      </c>
      <c r="AQ214" s="143">
        <f t="shared" si="26"/>
        <v>4557287.9399999995</v>
      </c>
      <c r="AR214" s="143">
        <f t="shared" si="27"/>
        <v>4500923.6899999995</v>
      </c>
      <c r="AS214" s="125">
        <f t="shared" si="22"/>
        <v>56364.25</v>
      </c>
    </row>
    <row r="215" spans="1:45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2323</v>
      </c>
      <c r="F215">
        <v>1658146.75</v>
      </c>
      <c r="G215">
        <v>85050.27</v>
      </c>
      <c r="H215">
        <v>60984.42</v>
      </c>
      <c r="K215">
        <v>994653.95</v>
      </c>
      <c r="L215">
        <v>580022.52</v>
      </c>
      <c r="O215">
        <v>3000</v>
      </c>
      <c r="P215">
        <v>24450</v>
      </c>
      <c r="R215">
        <v>10608.09</v>
      </c>
      <c r="V215">
        <v>1429425.39</v>
      </c>
      <c r="W215">
        <v>2267172.48</v>
      </c>
      <c r="X215">
        <v>1918655.79</v>
      </c>
      <c r="Y215">
        <v>328000</v>
      </c>
      <c r="Z215">
        <v>4905.32</v>
      </c>
      <c r="AB215">
        <v>1319639.5</v>
      </c>
      <c r="AC215">
        <v>4415.8900000000003</v>
      </c>
      <c r="AD215">
        <v>1763802.5</v>
      </c>
      <c r="AE215">
        <v>40364</v>
      </c>
      <c r="AG215">
        <v>1570830.46</v>
      </c>
      <c r="AH215">
        <v>196698.27</v>
      </c>
      <c r="AL215">
        <v>359719.32</v>
      </c>
      <c r="AN215" s="123">
        <f t="shared" si="23"/>
        <v>1804181.44</v>
      </c>
      <c r="AO215" s="129">
        <f t="shared" si="24"/>
        <v>38058.089999999997</v>
      </c>
      <c r="AP215" s="142">
        <f t="shared" si="25"/>
        <v>1766123.3499999999</v>
      </c>
      <c r="AQ215" s="143">
        <f t="shared" si="26"/>
        <v>3575616.5</v>
      </c>
      <c r="AR215" s="143">
        <f t="shared" si="27"/>
        <v>3931414.55</v>
      </c>
      <c r="AS215" s="125">
        <f t="shared" si="22"/>
        <v>-355798.04999999981</v>
      </c>
    </row>
    <row r="216" spans="1:45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2324</v>
      </c>
      <c r="F216">
        <v>786001.03</v>
      </c>
      <c r="G216">
        <v>46620.75</v>
      </c>
      <c r="H216">
        <v>55301.02</v>
      </c>
      <c r="K216">
        <v>234856.79</v>
      </c>
      <c r="L216">
        <v>751232</v>
      </c>
      <c r="O216">
        <v>56452</v>
      </c>
      <c r="P216">
        <v>19400</v>
      </c>
      <c r="R216">
        <v>47918.61</v>
      </c>
      <c r="T216">
        <v>2215</v>
      </c>
      <c r="V216">
        <v>-779781.67</v>
      </c>
      <c r="W216">
        <v>1878069.39</v>
      </c>
      <c r="X216">
        <v>2059311.83</v>
      </c>
      <c r="Y216">
        <v>430000</v>
      </c>
      <c r="Z216">
        <v>1874.21</v>
      </c>
      <c r="AB216">
        <v>999040</v>
      </c>
      <c r="AC216">
        <v>29622.31</v>
      </c>
      <c r="AD216">
        <v>1289440.04</v>
      </c>
      <c r="AE216">
        <v>6528</v>
      </c>
      <c r="AG216">
        <v>1112436.24</v>
      </c>
      <c r="AI216">
        <v>100000</v>
      </c>
      <c r="AL216">
        <v>361705.81</v>
      </c>
      <c r="AN216" s="123">
        <f t="shared" si="23"/>
        <v>887922.8</v>
      </c>
      <c r="AO216" s="129">
        <f t="shared" si="24"/>
        <v>123770.61</v>
      </c>
      <c r="AP216" s="142">
        <f t="shared" si="25"/>
        <v>764152.19000000006</v>
      </c>
      <c r="AQ216" s="143">
        <f t="shared" si="26"/>
        <v>3519848.35</v>
      </c>
      <c r="AR216" s="143">
        <f t="shared" si="27"/>
        <v>2870110.0900000003</v>
      </c>
      <c r="AS216" s="125">
        <f t="shared" si="22"/>
        <v>649738.25999999978</v>
      </c>
    </row>
    <row r="217" spans="1:45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2325</v>
      </c>
      <c r="F217">
        <v>1236216.04</v>
      </c>
      <c r="G217">
        <v>32209.53</v>
      </c>
      <c r="H217">
        <v>81558.080000000002</v>
      </c>
      <c r="K217">
        <v>404962.97</v>
      </c>
      <c r="L217">
        <v>1345576.51</v>
      </c>
      <c r="O217">
        <v>0</v>
      </c>
      <c r="P217">
        <v>155765.70000000001</v>
      </c>
      <c r="R217">
        <v>8528.7800000000007</v>
      </c>
      <c r="T217">
        <v>3885</v>
      </c>
      <c r="V217">
        <v>-1692619.9</v>
      </c>
      <c r="W217">
        <v>4524693.96</v>
      </c>
      <c r="X217">
        <v>4278893.32</v>
      </c>
      <c r="Y217">
        <v>395921</v>
      </c>
      <c r="Z217">
        <v>4552.29</v>
      </c>
      <c r="AB217">
        <v>2181051</v>
      </c>
      <c r="AC217">
        <v>783617.98</v>
      </c>
      <c r="AD217">
        <v>3789586</v>
      </c>
      <c r="AE217">
        <v>150956</v>
      </c>
      <c r="AG217">
        <v>2760924.02</v>
      </c>
      <c r="AH217">
        <v>219670.19</v>
      </c>
      <c r="AL217">
        <v>622629.79</v>
      </c>
      <c r="AN217" s="123">
        <f t="shared" si="23"/>
        <v>1349983.6500000001</v>
      </c>
      <c r="AO217" s="129">
        <f t="shared" si="24"/>
        <v>164294.48000000001</v>
      </c>
      <c r="AP217" s="142">
        <f t="shared" si="25"/>
        <v>1185689.1700000002</v>
      </c>
      <c r="AQ217" s="143">
        <f t="shared" si="26"/>
        <v>7644035.5899999999</v>
      </c>
      <c r="AR217" s="143">
        <f t="shared" si="27"/>
        <v>7543766</v>
      </c>
      <c r="AS217" s="125">
        <f t="shared" si="22"/>
        <v>100269.58999999985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9"/>
  <sheetViews>
    <sheetView topLeftCell="AA1" zoomScale="112" zoomScaleNormal="112" workbookViewId="0">
      <selection sqref="A1:AB1048576"/>
    </sheetView>
  </sheetViews>
  <sheetFormatPr defaultRowHeight="13.8" x14ac:dyDescent="0.25"/>
  <cols>
    <col min="1" max="1" width="43.296875" bestFit="1" customWidth="1"/>
  </cols>
  <sheetData>
    <row r="1" spans="1:28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2109</v>
      </c>
      <c r="R1" t="s">
        <v>2666</v>
      </c>
      <c r="S1" t="s">
        <v>2075</v>
      </c>
      <c r="T1" t="s">
        <v>2076</v>
      </c>
      <c r="U1" t="s">
        <v>2077</v>
      </c>
      <c r="V1" t="s">
        <v>2078</v>
      </c>
      <c r="W1" t="s">
        <v>2079</v>
      </c>
      <c r="X1" t="s">
        <v>2080</v>
      </c>
      <c r="Y1" t="s">
        <v>2081</v>
      </c>
      <c r="Z1" t="s">
        <v>2110</v>
      </c>
      <c r="AA1" t="s">
        <v>2112</v>
      </c>
      <c r="AB1" t="s">
        <v>2082</v>
      </c>
    </row>
    <row r="2" spans="1:28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2663</v>
      </c>
      <c r="M2" t="s">
        <v>2664</v>
      </c>
      <c r="N2" t="s">
        <v>2665</v>
      </c>
      <c r="O2" t="s">
        <v>2097</v>
      </c>
      <c r="P2" t="s">
        <v>2098</v>
      </c>
      <c r="Q2" t="s">
        <v>2114</v>
      </c>
      <c r="R2" t="s">
        <v>2667</v>
      </c>
      <c r="S2" t="s">
        <v>2099</v>
      </c>
      <c r="T2" t="s">
        <v>2100</v>
      </c>
      <c r="U2" t="s">
        <v>2101</v>
      </c>
      <c r="V2" t="s">
        <v>2102</v>
      </c>
      <c r="W2" t="s">
        <v>2103</v>
      </c>
      <c r="X2" t="s">
        <v>2104</v>
      </c>
      <c r="Y2" t="s">
        <v>2105</v>
      </c>
      <c r="Z2" t="s">
        <v>2115</v>
      </c>
      <c r="AA2" t="s">
        <v>2117</v>
      </c>
      <c r="AB2" t="s">
        <v>2106</v>
      </c>
    </row>
    <row r="3" spans="1:28" x14ac:dyDescent="0.25">
      <c r="A3" t="s">
        <v>2107</v>
      </c>
      <c r="B3">
        <v>89754241.379999995</v>
      </c>
      <c r="C3">
        <v>6292918.5499999998</v>
      </c>
      <c r="D3">
        <v>11809111.32</v>
      </c>
      <c r="E3">
        <v>109989112.8</v>
      </c>
      <c r="F3">
        <v>28222192.510000002</v>
      </c>
      <c r="G3">
        <v>1120728.69</v>
      </c>
      <c r="H3">
        <v>3025035.44</v>
      </c>
      <c r="I3">
        <v>5940011.4500000002</v>
      </c>
      <c r="J3">
        <v>222291.46</v>
      </c>
      <c r="K3">
        <v>15197732.4</v>
      </c>
      <c r="L3">
        <v>11585754.279999999</v>
      </c>
      <c r="M3">
        <v>76942097.569999993</v>
      </c>
      <c r="N3">
        <v>156546782.03999999</v>
      </c>
      <c r="O3">
        <v>108038852.45</v>
      </c>
      <c r="P3">
        <v>6530203.4400000004</v>
      </c>
      <c r="Q3">
        <v>268352.59000000003</v>
      </c>
      <c r="R3">
        <v>5320</v>
      </c>
      <c r="S3">
        <v>122790563.52</v>
      </c>
      <c r="T3">
        <v>43404889.25</v>
      </c>
      <c r="U3">
        <v>157257858.31999999</v>
      </c>
      <c r="V3">
        <v>1538936.5</v>
      </c>
      <c r="W3">
        <v>544927.57999999996</v>
      </c>
      <c r="X3">
        <v>93888764.599999994</v>
      </c>
      <c r="Y3">
        <v>48253356.840000004</v>
      </c>
      <c r="Z3">
        <v>39880</v>
      </c>
      <c r="AA3">
        <v>34</v>
      </c>
      <c r="AB3">
        <v>4027280.18</v>
      </c>
    </row>
    <row r="4" spans="1:28" x14ac:dyDescent="0.25">
      <c r="A4" t="s">
        <v>2326</v>
      </c>
      <c r="B4">
        <v>4608327.3600000003</v>
      </c>
      <c r="C4">
        <v>-14395</v>
      </c>
      <c r="D4">
        <v>104108.8</v>
      </c>
      <c r="E4">
        <v>2311026.21</v>
      </c>
      <c r="F4">
        <v>430513.01</v>
      </c>
      <c r="G4">
        <v>-13712</v>
      </c>
      <c r="I4">
        <v>371176</v>
      </c>
      <c r="J4">
        <v>2944.18</v>
      </c>
      <c r="M4">
        <v>6599248.4000000004</v>
      </c>
      <c r="N4">
        <v>1723269</v>
      </c>
      <c r="O4">
        <v>1277438.0900000001</v>
      </c>
      <c r="P4">
        <v>316210</v>
      </c>
      <c r="Q4">
        <v>12649.23</v>
      </c>
      <c r="S4">
        <v>3591295.37</v>
      </c>
      <c r="T4">
        <v>76050</v>
      </c>
      <c r="U4">
        <v>4549545.37</v>
      </c>
      <c r="V4">
        <v>55910</v>
      </c>
      <c r="W4">
        <v>21972</v>
      </c>
      <c r="X4">
        <v>1422684.8</v>
      </c>
      <c r="Y4">
        <v>358450.54</v>
      </c>
      <c r="AB4">
        <v>108425.18</v>
      </c>
    </row>
    <row r="5" spans="1:28" x14ac:dyDescent="0.25">
      <c r="A5" t="s">
        <v>2327</v>
      </c>
      <c r="B5">
        <v>348493.6</v>
      </c>
      <c r="C5">
        <v>112717.8</v>
      </c>
      <c r="D5">
        <v>208798.4</v>
      </c>
      <c r="E5">
        <v>349751.61</v>
      </c>
      <c r="F5">
        <v>103885.62</v>
      </c>
      <c r="G5">
        <v>26478.6</v>
      </c>
      <c r="I5">
        <v>-36800</v>
      </c>
      <c r="J5">
        <v>391.59</v>
      </c>
      <c r="K5">
        <v>101390</v>
      </c>
      <c r="M5">
        <v>-808708.06</v>
      </c>
      <c r="N5">
        <v>1740746.12</v>
      </c>
      <c r="O5">
        <v>923718.08</v>
      </c>
      <c r="P5">
        <v>37800</v>
      </c>
      <c r="Q5">
        <v>668.94</v>
      </c>
      <c r="S5">
        <v>1098494.5</v>
      </c>
      <c r="T5">
        <v>56750</v>
      </c>
      <c r="U5">
        <v>1244106.5</v>
      </c>
      <c r="V5">
        <v>2800</v>
      </c>
      <c r="X5">
        <v>646859.91</v>
      </c>
      <c r="Y5">
        <v>123516.33</v>
      </c>
    </row>
    <row r="6" spans="1:28" x14ac:dyDescent="0.25">
      <c r="A6" t="s">
        <v>2328</v>
      </c>
      <c r="B6">
        <v>2310256.5299999998</v>
      </c>
      <c r="C6">
        <v>115823.5</v>
      </c>
      <c r="D6">
        <v>137760.15</v>
      </c>
      <c r="E6">
        <v>245627.66</v>
      </c>
      <c r="F6">
        <v>198382.59</v>
      </c>
      <c r="G6">
        <v>0</v>
      </c>
      <c r="I6">
        <v>370790</v>
      </c>
      <c r="J6">
        <v>492.13</v>
      </c>
      <c r="K6">
        <v>-39390</v>
      </c>
      <c r="M6">
        <v>1822896.73</v>
      </c>
      <c r="N6">
        <v>2169071.4500000002</v>
      </c>
      <c r="O6">
        <v>3766389.4</v>
      </c>
      <c r="P6">
        <v>387075</v>
      </c>
      <c r="Q6">
        <v>6280.18</v>
      </c>
      <c r="S6">
        <v>2796586.61</v>
      </c>
      <c r="T6">
        <v>361290</v>
      </c>
      <c r="U6">
        <v>4046861.61</v>
      </c>
      <c r="V6">
        <v>111320</v>
      </c>
      <c r="W6">
        <v>7034</v>
      </c>
      <c r="X6">
        <v>1998272.16</v>
      </c>
      <c r="Y6">
        <v>768239.5</v>
      </c>
      <c r="AB6">
        <v>1701903.8</v>
      </c>
    </row>
    <row r="7" spans="1:28" x14ac:dyDescent="0.25">
      <c r="A7" t="s">
        <v>2329</v>
      </c>
      <c r="B7">
        <v>837901.63</v>
      </c>
      <c r="C7">
        <v>84220</v>
      </c>
      <c r="D7">
        <v>113997.78</v>
      </c>
      <c r="E7">
        <v>468988.07</v>
      </c>
      <c r="F7">
        <v>83414.67</v>
      </c>
      <c r="G7">
        <v>0</v>
      </c>
      <c r="I7">
        <v>236780</v>
      </c>
      <c r="J7">
        <v>748.59</v>
      </c>
      <c r="K7">
        <v>37647</v>
      </c>
      <c r="M7">
        <v>1875811.42</v>
      </c>
      <c r="N7">
        <v>235221.96</v>
      </c>
      <c r="O7">
        <v>929483.09</v>
      </c>
      <c r="Q7">
        <v>2460.7399999999998</v>
      </c>
      <c r="S7">
        <v>2462922.08</v>
      </c>
      <c r="T7">
        <v>45380</v>
      </c>
      <c r="U7">
        <v>2658348.08</v>
      </c>
      <c r="V7">
        <v>2240</v>
      </c>
      <c r="W7">
        <v>384</v>
      </c>
      <c r="X7">
        <v>1107784.25</v>
      </c>
      <c r="Y7">
        <v>449176.4</v>
      </c>
      <c r="AB7">
        <v>20000</v>
      </c>
    </row>
    <row r="8" spans="1:28" x14ac:dyDescent="0.25">
      <c r="A8" t="s">
        <v>2330</v>
      </c>
      <c r="B8">
        <v>817035.61</v>
      </c>
      <c r="C8">
        <v>18290.02</v>
      </c>
      <c r="D8">
        <v>119180.31</v>
      </c>
      <c r="E8">
        <v>466818.59</v>
      </c>
      <c r="F8">
        <v>276041.77</v>
      </c>
      <c r="G8">
        <v>-0.04</v>
      </c>
      <c r="I8">
        <v>189850</v>
      </c>
      <c r="J8">
        <v>-1298.04</v>
      </c>
      <c r="K8">
        <v>770</v>
      </c>
      <c r="M8">
        <v>19775.689999999999</v>
      </c>
      <c r="N8">
        <v>1649277.25</v>
      </c>
      <c r="O8">
        <v>974600.51</v>
      </c>
      <c r="P8">
        <v>42000</v>
      </c>
      <c r="Q8">
        <v>1670.97</v>
      </c>
      <c r="S8">
        <v>1505446.98</v>
      </c>
      <c r="T8">
        <v>58820</v>
      </c>
      <c r="U8">
        <v>1851531.98</v>
      </c>
      <c r="X8">
        <v>752712.19</v>
      </c>
      <c r="Y8">
        <v>139302.85</v>
      </c>
    </row>
    <row r="9" spans="1:28" x14ac:dyDescent="0.25">
      <c r="A9" t="s">
        <v>2331</v>
      </c>
      <c r="B9">
        <v>899715.3</v>
      </c>
      <c r="C9">
        <v>16955.560000000001</v>
      </c>
      <c r="D9">
        <v>85343.93</v>
      </c>
      <c r="E9">
        <v>17419.28</v>
      </c>
      <c r="F9">
        <v>322212.09000000003</v>
      </c>
      <c r="G9">
        <v>0</v>
      </c>
      <c r="I9">
        <v>454086</v>
      </c>
      <c r="J9">
        <v>640.67999999999995</v>
      </c>
      <c r="K9">
        <v>133940</v>
      </c>
      <c r="M9">
        <v>1037119.5</v>
      </c>
      <c r="N9">
        <v>169383.81</v>
      </c>
      <c r="O9">
        <v>797581.94</v>
      </c>
      <c r="Q9">
        <v>2395.31</v>
      </c>
      <c r="S9">
        <v>1041022.02</v>
      </c>
      <c r="T9">
        <v>37000</v>
      </c>
      <c r="U9">
        <v>1402194.02</v>
      </c>
      <c r="V9">
        <v>30179</v>
      </c>
      <c r="W9">
        <v>2960</v>
      </c>
      <c r="X9">
        <v>762706.41</v>
      </c>
      <c r="Y9">
        <v>132483.67000000001</v>
      </c>
      <c r="AB9">
        <v>1000</v>
      </c>
    </row>
    <row r="10" spans="1:28" x14ac:dyDescent="0.25">
      <c r="A10" t="s">
        <v>2332</v>
      </c>
      <c r="B10">
        <v>1947622.38</v>
      </c>
      <c r="C10">
        <v>168380.97</v>
      </c>
      <c r="D10">
        <v>243727.06</v>
      </c>
      <c r="E10">
        <v>826362.15</v>
      </c>
      <c r="F10">
        <v>302352.77</v>
      </c>
      <c r="G10">
        <v>0</v>
      </c>
      <c r="J10">
        <v>0</v>
      </c>
      <c r="M10">
        <v>2458617.54</v>
      </c>
      <c r="N10">
        <v>1442563.02</v>
      </c>
      <c r="O10">
        <v>1479853.25</v>
      </c>
      <c r="Q10">
        <v>5458.34</v>
      </c>
      <c r="S10">
        <v>1500430</v>
      </c>
      <c r="T10">
        <v>-16280</v>
      </c>
      <c r="U10">
        <v>2069524</v>
      </c>
      <c r="V10">
        <v>19140</v>
      </c>
      <c r="W10">
        <v>3176</v>
      </c>
      <c r="X10">
        <v>1167941.1000000001</v>
      </c>
      <c r="Y10">
        <v>155595.72</v>
      </c>
      <c r="AB10">
        <v>-33180</v>
      </c>
    </row>
    <row r="11" spans="1:28" x14ac:dyDescent="0.25">
      <c r="A11" t="s">
        <v>2333</v>
      </c>
      <c r="B11">
        <v>621781.46</v>
      </c>
      <c r="C11">
        <v>17394.5</v>
      </c>
      <c r="D11">
        <v>114624.83</v>
      </c>
      <c r="E11">
        <v>748738.06</v>
      </c>
      <c r="F11">
        <v>217773.61</v>
      </c>
      <c r="H11">
        <v>16975</v>
      </c>
      <c r="I11">
        <v>49600</v>
      </c>
      <c r="J11">
        <v>-1995</v>
      </c>
      <c r="M11">
        <v>1528986.69</v>
      </c>
      <c r="N11">
        <v>484200</v>
      </c>
      <c r="O11">
        <v>1004714.8</v>
      </c>
      <c r="Q11">
        <v>1718.75</v>
      </c>
      <c r="S11">
        <v>1978645.34</v>
      </c>
      <c r="T11">
        <v>33000</v>
      </c>
      <c r="U11">
        <v>2290148.34</v>
      </c>
      <c r="V11">
        <v>540</v>
      </c>
      <c r="X11">
        <v>926204.05</v>
      </c>
      <c r="Y11">
        <v>158640.73000000001</v>
      </c>
    </row>
    <row r="12" spans="1:28" x14ac:dyDescent="0.25">
      <c r="A12" t="s">
        <v>2334</v>
      </c>
      <c r="B12">
        <v>1633584.99</v>
      </c>
      <c r="C12">
        <v>15855</v>
      </c>
      <c r="D12">
        <v>337757.28</v>
      </c>
      <c r="E12">
        <v>369331.97</v>
      </c>
      <c r="F12">
        <v>257276.25</v>
      </c>
      <c r="G12">
        <v>0</v>
      </c>
      <c r="I12">
        <v>26400</v>
      </c>
      <c r="J12">
        <v>0</v>
      </c>
      <c r="K12">
        <v>262700</v>
      </c>
      <c r="M12">
        <v>1155609.1000000001</v>
      </c>
      <c r="N12">
        <v>1884119.29</v>
      </c>
      <c r="O12">
        <v>1649601.15</v>
      </c>
      <c r="Q12">
        <v>3741.51</v>
      </c>
      <c r="S12">
        <v>2215725.36</v>
      </c>
      <c r="T12">
        <v>41262.19</v>
      </c>
      <c r="U12">
        <v>3045014.36</v>
      </c>
      <c r="V12">
        <v>9008</v>
      </c>
      <c r="X12">
        <v>1555795.13</v>
      </c>
      <c r="Y12">
        <v>145825.62</v>
      </c>
      <c r="AB12">
        <v>-130290</v>
      </c>
    </row>
    <row r="13" spans="1:28" x14ac:dyDescent="0.25">
      <c r="A13" t="s">
        <v>2335</v>
      </c>
      <c r="B13">
        <v>1179440.45</v>
      </c>
      <c r="C13">
        <v>147229.5</v>
      </c>
      <c r="D13">
        <v>77777.59</v>
      </c>
      <c r="E13">
        <v>6662246.9299999997</v>
      </c>
      <c r="F13">
        <v>409606.44</v>
      </c>
      <c r="G13">
        <v>-148495.09</v>
      </c>
      <c r="J13">
        <v>1427.68</v>
      </c>
      <c r="K13">
        <v>303230</v>
      </c>
      <c r="M13">
        <v>8363252.2400000002</v>
      </c>
      <c r="N13">
        <v>684118.79</v>
      </c>
      <c r="O13">
        <v>1083754.72</v>
      </c>
      <c r="Q13">
        <v>2673.53</v>
      </c>
      <c r="S13">
        <v>1519857.06</v>
      </c>
      <c r="T13">
        <v>271840</v>
      </c>
      <c r="U13">
        <v>2118434.06</v>
      </c>
      <c r="V13">
        <v>34000</v>
      </c>
      <c r="W13">
        <v>504</v>
      </c>
      <c r="X13">
        <v>1013025.1</v>
      </c>
      <c r="Y13">
        <v>444394.86</v>
      </c>
      <c r="AB13">
        <v>-5000</v>
      </c>
    </row>
    <row r="14" spans="1:28" x14ac:dyDescent="0.25">
      <c r="A14" t="s">
        <v>2336</v>
      </c>
      <c r="B14">
        <v>912887.1</v>
      </c>
      <c r="C14">
        <v>104926.25</v>
      </c>
      <c r="D14">
        <v>171083.97</v>
      </c>
      <c r="E14">
        <v>1524159.67</v>
      </c>
      <c r="F14">
        <v>709634.13</v>
      </c>
      <c r="G14">
        <v>-224.36</v>
      </c>
      <c r="I14">
        <v>293400</v>
      </c>
      <c r="J14">
        <v>891.65</v>
      </c>
      <c r="K14">
        <v>82804</v>
      </c>
      <c r="M14">
        <v>3329046.44</v>
      </c>
      <c r="N14">
        <v>1214.67</v>
      </c>
      <c r="O14">
        <v>889086.78</v>
      </c>
      <c r="Q14">
        <v>2447.2600000000002</v>
      </c>
      <c r="S14">
        <v>1371265.73</v>
      </c>
      <c r="T14">
        <v>15000</v>
      </c>
      <c r="U14">
        <v>1516149.73</v>
      </c>
      <c r="X14">
        <v>865889.63</v>
      </c>
      <c r="Y14">
        <v>180201.69</v>
      </c>
    </row>
    <row r="15" spans="1:28" x14ac:dyDescent="0.25">
      <c r="A15" t="s">
        <v>2337</v>
      </c>
      <c r="B15">
        <v>788855.44</v>
      </c>
      <c r="C15">
        <v>35691.800000000003</v>
      </c>
      <c r="D15">
        <v>101299.39</v>
      </c>
      <c r="E15">
        <v>267924.46999999997</v>
      </c>
      <c r="F15">
        <v>168071.66</v>
      </c>
      <c r="I15">
        <v>117700</v>
      </c>
      <c r="J15">
        <v>0</v>
      </c>
      <c r="M15">
        <v>-336146.65</v>
      </c>
      <c r="N15">
        <v>1709584.67</v>
      </c>
      <c r="O15">
        <v>980297.19</v>
      </c>
      <c r="Q15">
        <v>1810.01</v>
      </c>
      <c r="S15">
        <v>798678.49</v>
      </c>
      <c r="T15">
        <v>11950.73</v>
      </c>
      <c r="U15">
        <v>1332877.49</v>
      </c>
      <c r="X15">
        <v>481090.48</v>
      </c>
      <c r="Y15">
        <v>108063.71</v>
      </c>
    </row>
    <row r="16" spans="1:28" x14ac:dyDescent="0.25">
      <c r="A16" t="s">
        <v>2338</v>
      </c>
      <c r="B16">
        <v>781546.69</v>
      </c>
      <c r="C16">
        <v>48108.65</v>
      </c>
      <c r="D16">
        <v>143672.35</v>
      </c>
      <c r="E16">
        <v>523242.29</v>
      </c>
      <c r="F16">
        <v>197203.44</v>
      </c>
      <c r="H16">
        <v>0</v>
      </c>
      <c r="I16">
        <v>133980</v>
      </c>
      <c r="J16">
        <v>274.33</v>
      </c>
      <c r="K16">
        <v>137930</v>
      </c>
      <c r="M16">
        <v>-604892.76</v>
      </c>
      <c r="N16">
        <v>2287426.9300000002</v>
      </c>
      <c r="O16">
        <v>849264.79</v>
      </c>
      <c r="S16">
        <v>1008634.15</v>
      </c>
      <c r="T16">
        <v>57081.46</v>
      </c>
      <c r="U16">
        <v>1331264.1499999999</v>
      </c>
      <c r="V16">
        <v>1876</v>
      </c>
      <c r="X16">
        <v>730415.38</v>
      </c>
      <c r="Y16">
        <v>112369.95</v>
      </c>
    </row>
    <row r="17" spans="1:28" x14ac:dyDescent="0.25">
      <c r="A17" t="s">
        <v>2339</v>
      </c>
      <c r="B17">
        <v>316454.94</v>
      </c>
      <c r="C17">
        <v>15080</v>
      </c>
      <c r="D17">
        <v>106548.78</v>
      </c>
      <c r="E17">
        <v>329580.15000000002</v>
      </c>
      <c r="F17">
        <v>142878.32</v>
      </c>
      <c r="G17">
        <v>0</v>
      </c>
      <c r="J17">
        <v>1809.68</v>
      </c>
      <c r="M17">
        <v>-1339215.8500000001</v>
      </c>
      <c r="N17">
        <v>2091979.99</v>
      </c>
      <c r="O17">
        <v>1216661.44</v>
      </c>
      <c r="P17">
        <v>8010</v>
      </c>
      <c r="Q17">
        <v>534.76</v>
      </c>
      <c r="S17">
        <v>1015062.7</v>
      </c>
      <c r="T17">
        <v>181609.68</v>
      </c>
      <c r="U17">
        <v>1374816.7</v>
      </c>
      <c r="V17">
        <v>9704</v>
      </c>
      <c r="X17">
        <v>645905.57999999996</v>
      </c>
      <c r="Y17">
        <v>118346.47</v>
      </c>
      <c r="AB17">
        <v>117137.46</v>
      </c>
    </row>
    <row r="18" spans="1:28" x14ac:dyDescent="0.25">
      <c r="A18" t="s">
        <v>2340</v>
      </c>
      <c r="B18">
        <v>234208.43</v>
      </c>
      <c r="C18">
        <v>0</v>
      </c>
      <c r="D18">
        <v>9497.58</v>
      </c>
      <c r="E18">
        <v>562830.13</v>
      </c>
      <c r="F18">
        <v>57151.85</v>
      </c>
      <c r="H18">
        <v>30280</v>
      </c>
      <c r="M18">
        <v>-850986.74</v>
      </c>
      <c r="N18">
        <v>1967042.37</v>
      </c>
      <c r="O18">
        <v>535257.96</v>
      </c>
      <c r="Q18">
        <v>492.32</v>
      </c>
      <c r="S18">
        <v>599114.5</v>
      </c>
      <c r="T18">
        <v>46500</v>
      </c>
      <c r="U18">
        <v>615614.5</v>
      </c>
      <c r="V18">
        <v>712</v>
      </c>
      <c r="X18">
        <v>713580.86</v>
      </c>
      <c r="Y18">
        <v>134105.06</v>
      </c>
    </row>
    <row r="19" spans="1:28" x14ac:dyDescent="0.25">
      <c r="A19" t="s">
        <v>2341</v>
      </c>
      <c r="B19">
        <v>407629.52</v>
      </c>
      <c r="C19">
        <v>0</v>
      </c>
      <c r="D19">
        <v>25803.85</v>
      </c>
      <c r="E19">
        <v>1112216.29</v>
      </c>
      <c r="F19">
        <v>106858.09</v>
      </c>
      <c r="G19">
        <v>10000</v>
      </c>
      <c r="J19">
        <v>1714.26</v>
      </c>
      <c r="K19">
        <v>53410</v>
      </c>
      <c r="M19">
        <v>-240076.13</v>
      </c>
      <c r="N19">
        <v>1776680.82</v>
      </c>
      <c r="O19">
        <v>659295.63</v>
      </c>
      <c r="P19">
        <v>6600</v>
      </c>
      <c r="Q19">
        <v>448.38</v>
      </c>
      <c r="S19">
        <v>1444039.05</v>
      </c>
      <c r="T19">
        <v>337425.88</v>
      </c>
      <c r="U19">
        <v>1606139.05</v>
      </c>
      <c r="V19">
        <v>1128</v>
      </c>
      <c r="X19">
        <v>628262.35</v>
      </c>
      <c r="Y19">
        <v>161500.74</v>
      </c>
    </row>
    <row r="20" spans="1:28" x14ac:dyDescent="0.25">
      <c r="A20" t="s">
        <v>2342</v>
      </c>
      <c r="B20">
        <v>1691050.66</v>
      </c>
      <c r="C20">
        <v>34398.949999999997</v>
      </c>
      <c r="D20">
        <v>82880.800000000003</v>
      </c>
      <c r="E20">
        <v>647965.63</v>
      </c>
      <c r="F20">
        <v>1298663.08</v>
      </c>
      <c r="G20">
        <v>0</v>
      </c>
      <c r="H20">
        <v>0</v>
      </c>
      <c r="I20">
        <v>119774</v>
      </c>
      <c r="J20">
        <v>459.65</v>
      </c>
      <c r="K20">
        <v>334742.82</v>
      </c>
      <c r="M20">
        <v>1389312.14</v>
      </c>
      <c r="N20">
        <v>2074982.75</v>
      </c>
      <c r="O20">
        <v>1710409.4</v>
      </c>
      <c r="Q20">
        <v>4487.92</v>
      </c>
      <c r="S20">
        <v>2094367.65</v>
      </c>
      <c r="T20">
        <v>14300</v>
      </c>
      <c r="U20">
        <v>2392757.65</v>
      </c>
      <c r="V20">
        <v>7500</v>
      </c>
      <c r="W20">
        <v>17000</v>
      </c>
      <c r="X20">
        <v>1328672.33</v>
      </c>
      <c r="Y20">
        <v>184531.23</v>
      </c>
      <c r="AB20">
        <v>57416</v>
      </c>
    </row>
    <row r="21" spans="1:28" x14ac:dyDescent="0.25">
      <c r="A21" t="s">
        <v>2343</v>
      </c>
      <c r="B21">
        <v>618013.42000000004</v>
      </c>
      <c r="C21">
        <v>11612.25</v>
      </c>
      <c r="D21">
        <v>117877.45</v>
      </c>
      <c r="E21">
        <v>355032.39</v>
      </c>
      <c r="F21">
        <v>211166.73</v>
      </c>
      <c r="H21">
        <v>125.52</v>
      </c>
      <c r="I21">
        <v>285500.15999999997</v>
      </c>
      <c r="J21">
        <v>1500</v>
      </c>
      <c r="M21">
        <v>13006.13</v>
      </c>
      <c r="N21">
        <v>1108892.57</v>
      </c>
      <c r="O21">
        <v>853461.31</v>
      </c>
      <c r="Q21">
        <v>1168.18</v>
      </c>
      <c r="S21">
        <v>985938.5</v>
      </c>
      <c r="T21">
        <v>67400</v>
      </c>
      <c r="U21">
        <v>1176238.5</v>
      </c>
      <c r="V21">
        <v>14354</v>
      </c>
      <c r="X21">
        <v>710452.92</v>
      </c>
      <c r="Y21">
        <v>102244.71</v>
      </c>
    </row>
    <row r="22" spans="1:28" x14ac:dyDescent="0.25">
      <c r="A22" t="s">
        <v>2344</v>
      </c>
      <c r="B22">
        <v>1808958.81</v>
      </c>
      <c r="C22">
        <v>14462.5</v>
      </c>
      <c r="D22">
        <v>60413.15</v>
      </c>
      <c r="E22">
        <v>541691.78</v>
      </c>
      <c r="F22">
        <v>408609.26</v>
      </c>
      <c r="H22">
        <v>26575</v>
      </c>
      <c r="J22">
        <v>1</v>
      </c>
      <c r="K22">
        <v>477423.82</v>
      </c>
      <c r="M22">
        <v>852772.47</v>
      </c>
      <c r="N22">
        <v>1357301.45</v>
      </c>
      <c r="O22">
        <v>1286452.17</v>
      </c>
      <c r="Q22">
        <v>3127.89</v>
      </c>
      <c r="S22">
        <v>2470502</v>
      </c>
      <c r="T22">
        <v>26760</v>
      </c>
      <c r="U22">
        <v>2577062</v>
      </c>
      <c r="V22">
        <v>15164</v>
      </c>
      <c r="W22">
        <v>180</v>
      </c>
      <c r="X22">
        <v>887644.21</v>
      </c>
      <c r="Y22">
        <v>158022.09</v>
      </c>
      <c r="AB22">
        <v>28708</v>
      </c>
    </row>
    <row r="23" spans="1:28" x14ac:dyDescent="0.25">
      <c r="A23" t="s">
        <v>2345</v>
      </c>
      <c r="B23">
        <v>871341.9</v>
      </c>
      <c r="C23">
        <v>13402.15</v>
      </c>
      <c r="D23">
        <v>87845.49</v>
      </c>
      <c r="E23">
        <v>313583.46999999997</v>
      </c>
      <c r="F23">
        <v>420763</v>
      </c>
      <c r="G23">
        <v>0</v>
      </c>
      <c r="H23">
        <v>30013.3</v>
      </c>
      <c r="I23">
        <v>0.19</v>
      </c>
      <c r="J23">
        <v>64.2</v>
      </c>
      <c r="K23">
        <v>348940.66</v>
      </c>
      <c r="M23">
        <v>168637.09</v>
      </c>
      <c r="N23">
        <v>1339755.76</v>
      </c>
      <c r="O23">
        <v>1252062.6599999999</v>
      </c>
      <c r="Q23">
        <v>1284.82</v>
      </c>
      <c r="S23">
        <v>1931993.5</v>
      </c>
      <c r="T23">
        <v>63300</v>
      </c>
      <c r="U23">
        <v>2125103.5</v>
      </c>
      <c r="V23">
        <v>7350</v>
      </c>
      <c r="W23">
        <v>3536</v>
      </c>
      <c r="X23">
        <v>1103547.8799999999</v>
      </c>
      <c r="Y23">
        <v>168047.79</v>
      </c>
      <c r="AB23">
        <v>21531</v>
      </c>
    </row>
    <row r="24" spans="1:28" x14ac:dyDescent="0.25">
      <c r="A24" t="s">
        <v>2346</v>
      </c>
      <c r="B24">
        <v>418548.61</v>
      </c>
      <c r="C24">
        <v>13352.65</v>
      </c>
      <c r="D24">
        <v>15185.18</v>
      </c>
      <c r="E24">
        <v>32765610.109999999</v>
      </c>
      <c r="F24">
        <v>329957.83</v>
      </c>
      <c r="G24">
        <v>0</v>
      </c>
      <c r="H24">
        <v>1739.25</v>
      </c>
      <c r="I24">
        <v>75900</v>
      </c>
      <c r="J24">
        <v>248.9</v>
      </c>
      <c r="M24">
        <v>3818733.48</v>
      </c>
      <c r="N24">
        <v>391756.52</v>
      </c>
      <c r="O24">
        <v>1006636.38</v>
      </c>
      <c r="Q24">
        <v>629.99</v>
      </c>
      <c r="S24">
        <v>1870297.4</v>
      </c>
      <c r="T24">
        <v>30325462</v>
      </c>
      <c r="U24">
        <v>2181719.4</v>
      </c>
      <c r="V24">
        <v>15948</v>
      </c>
      <c r="W24">
        <v>6968</v>
      </c>
      <c r="X24">
        <v>653832.93999999994</v>
      </c>
      <c r="Y24">
        <v>1068750.2</v>
      </c>
      <c r="AB24">
        <v>21531</v>
      </c>
    </row>
    <row r="25" spans="1:28" x14ac:dyDescent="0.25">
      <c r="A25" t="s">
        <v>2347</v>
      </c>
      <c r="B25">
        <v>330511.46999999997</v>
      </c>
      <c r="C25">
        <v>18604.18</v>
      </c>
      <c r="D25">
        <v>100307.51</v>
      </c>
      <c r="E25">
        <v>2881289.47</v>
      </c>
      <c r="F25">
        <v>372227.08</v>
      </c>
      <c r="H25">
        <v>0</v>
      </c>
      <c r="J25">
        <v>1085.2</v>
      </c>
      <c r="K25">
        <v>205514.88</v>
      </c>
      <c r="M25">
        <v>3465438.77</v>
      </c>
      <c r="N25">
        <v>459399.49</v>
      </c>
      <c r="O25">
        <v>1865624.64</v>
      </c>
      <c r="Q25">
        <v>881.23</v>
      </c>
      <c r="S25">
        <v>1039024.5</v>
      </c>
      <c r="T25">
        <v>2600</v>
      </c>
      <c r="U25">
        <v>1204024.5</v>
      </c>
      <c r="V25">
        <v>29900</v>
      </c>
      <c r="W25">
        <v>18372</v>
      </c>
      <c r="X25">
        <v>566368.92000000004</v>
      </c>
      <c r="Y25">
        <v>1493832.58</v>
      </c>
      <c r="AB25">
        <v>24131</v>
      </c>
    </row>
    <row r="26" spans="1:28" x14ac:dyDescent="0.25">
      <c r="A26" t="s">
        <v>2348</v>
      </c>
      <c r="B26">
        <v>692844.66</v>
      </c>
      <c r="C26">
        <v>5087</v>
      </c>
      <c r="D26">
        <v>94662.25</v>
      </c>
      <c r="E26">
        <v>471302.25</v>
      </c>
      <c r="F26">
        <v>418908.66</v>
      </c>
      <c r="G26">
        <v>0</v>
      </c>
      <c r="H26">
        <v>7600</v>
      </c>
      <c r="J26">
        <v>347.05</v>
      </c>
      <c r="K26">
        <v>283278.09999999998</v>
      </c>
      <c r="M26">
        <v>895555.32</v>
      </c>
      <c r="N26">
        <v>556569.79</v>
      </c>
      <c r="O26">
        <v>907952.72</v>
      </c>
      <c r="Q26">
        <v>2465.96</v>
      </c>
      <c r="S26">
        <v>1015052.9</v>
      </c>
      <c r="T26">
        <v>26500</v>
      </c>
      <c r="U26">
        <v>1331561.3999999999</v>
      </c>
      <c r="V26">
        <v>2850</v>
      </c>
      <c r="W26">
        <v>2500</v>
      </c>
      <c r="X26">
        <v>497684.93</v>
      </c>
      <c r="Y26">
        <v>156389.69</v>
      </c>
      <c r="AB26">
        <v>21531</v>
      </c>
    </row>
    <row r="27" spans="1:28" x14ac:dyDescent="0.25">
      <c r="A27" t="s">
        <v>2349</v>
      </c>
      <c r="B27">
        <v>617500.82999999996</v>
      </c>
      <c r="C27">
        <v>499</v>
      </c>
      <c r="D27">
        <v>27846.26</v>
      </c>
      <c r="E27">
        <v>277178.09999999998</v>
      </c>
      <c r="F27">
        <v>150423.43</v>
      </c>
      <c r="H27">
        <v>0</v>
      </c>
      <c r="I27">
        <v>48800</v>
      </c>
      <c r="K27">
        <v>284857.31</v>
      </c>
      <c r="M27">
        <v>-685433.77</v>
      </c>
      <c r="N27">
        <v>1714982.69</v>
      </c>
      <c r="O27">
        <v>860352.6</v>
      </c>
      <c r="Q27">
        <v>1227.57</v>
      </c>
      <c r="S27">
        <v>1023066.9</v>
      </c>
      <c r="T27">
        <v>338892</v>
      </c>
      <c r="U27">
        <v>1161276.8999999999</v>
      </c>
      <c r="V27">
        <v>205310</v>
      </c>
      <c r="W27">
        <v>127676</v>
      </c>
      <c r="X27">
        <v>919040.09</v>
      </c>
      <c r="Y27">
        <v>99976.69</v>
      </c>
      <c r="AA27">
        <v>18</v>
      </c>
    </row>
    <row r="28" spans="1:28" x14ac:dyDescent="0.25">
      <c r="A28" t="s">
        <v>2350</v>
      </c>
      <c r="B28">
        <v>619908.81000000006</v>
      </c>
      <c r="C28">
        <v>1677.5</v>
      </c>
      <c r="D28">
        <v>88806.1</v>
      </c>
      <c r="E28">
        <v>501287.92</v>
      </c>
      <c r="F28">
        <v>131419.93</v>
      </c>
      <c r="G28">
        <v>0</v>
      </c>
      <c r="H28">
        <v>29574.13</v>
      </c>
      <c r="J28">
        <v>143.19999999999999</v>
      </c>
      <c r="K28">
        <v>617565</v>
      </c>
      <c r="L28">
        <v>-1500</v>
      </c>
      <c r="M28">
        <v>-940764.88</v>
      </c>
      <c r="N28">
        <v>2179663.7000000002</v>
      </c>
      <c r="O28">
        <v>957897.43</v>
      </c>
      <c r="Q28">
        <v>882.38</v>
      </c>
      <c r="S28">
        <v>205365</v>
      </c>
      <c r="U28">
        <v>441705</v>
      </c>
      <c r="V28">
        <v>10646</v>
      </c>
      <c r="W28">
        <v>4340</v>
      </c>
      <c r="X28">
        <v>1008012.76</v>
      </c>
      <c r="Y28">
        <v>197220.94</v>
      </c>
      <c r="AB28">
        <v>43801</v>
      </c>
    </row>
    <row r="29" spans="1:28" x14ac:dyDescent="0.25">
      <c r="A29" t="s">
        <v>2351</v>
      </c>
      <c r="B29">
        <v>567624.81000000006</v>
      </c>
      <c r="C29">
        <v>6701</v>
      </c>
      <c r="D29">
        <v>114166.31</v>
      </c>
      <c r="E29">
        <v>322358.39</v>
      </c>
      <c r="F29">
        <v>353484.33</v>
      </c>
      <c r="G29">
        <v>0</v>
      </c>
      <c r="H29">
        <v>0</v>
      </c>
      <c r="I29">
        <v>310540</v>
      </c>
      <c r="J29">
        <v>58.24</v>
      </c>
      <c r="K29">
        <v>512190</v>
      </c>
      <c r="M29">
        <v>-810387.16</v>
      </c>
      <c r="N29">
        <v>1560653.49</v>
      </c>
      <c r="O29">
        <v>895616.22</v>
      </c>
      <c r="Q29">
        <v>1205.78</v>
      </c>
      <c r="S29">
        <v>1192927.03</v>
      </c>
      <c r="T29">
        <v>20800</v>
      </c>
      <c r="U29">
        <v>1373751.03</v>
      </c>
      <c r="V29">
        <v>28250</v>
      </c>
      <c r="W29">
        <v>2832</v>
      </c>
      <c r="X29">
        <v>744959.03</v>
      </c>
      <c r="Y29">
        <v>147945.70000000001</v>
      </c>
      <c r="AB29">
        <v>21531</v>
      </c>
    </row>
    <row r="30" spans="1:28" x14ac:dyDescent="0.25">
      <c r="A30" t="s">
        <v>2352</v>
      </c>
      <c r="B30">
        <v>464286.09</v>
      </c>
      <c r="C30">
        <v>86293</v>
      </c>
      <c r="D30">
        <v>91375.77</v>
      </c>
      <c r="E30">
        <v>703451.78</v>
      </c>
      <c r="F30">
        <v>171093.56</v>
      </c>
      <c r="G30">
        <v>0</v>
      </c>
      <c r="H30">
        <v>25875</v>
      </c>
      <c r="J30">
        <v>0</v>
      </c>
      <c r="K30">
        <v>120084.15</v>
      </c>
      <c r="M30">
        <v>-555705.13</v>
      </c>
      <c r="N30">
        <v>1747176.74</v>
      </c>
      <c r="O30">
        <v>2218997.3199999998</v>
      </c>
      <c r="P30">
        <v>5710.04</v>
      </c>
      <c r="Q30">
        <v>671.48</v>
      </c>
      <c r="S30">
        <v>1522819.5</v>
      </c>
      <c r="T30">
        <v>115920</v>
      </c>
      <c r="U30">
        <v>2602603.5</v>
      </c>
      <c r="V30">
        <v>29326.5</v>
      </c>
      <c r="W30">
        <v>5926</v>
      </c>
      <c r="X30">
        <v>881882.81</v>
      </c>
      <c r="Y30">
        <v>161423.09</v>
      </c>
      <c r="AB30">
        <v>3887</v>
      </c>
    </row>
    <row r="31" spans="1:28" x14ac:dyDescent="0.25">
      <c r="A31" t="s">
        <v>2353</v>
      </c>
      <c r="B31">
        <v>1058987.18</v>
      </c>
      <c r="C31">
        <v>437594</v>
      </c>
      <c r="D31">
        <v>234867.15</v>
      </c>
      <c r="E31">
        <v>463156.61</v>
      </c>
      <c r="F31">
        <v>257393.08</v>
      </c>
      <c r="G31">
        <v>0</v>
      </c>
      <c r="H31">
        <v>53212.5</v>
      </c>
      <c r="J31">
        <v>17463.11</v>
      </c>
      <c r="K31">
        <v>0</v>
      </c>
      <c r="M31">
        <v>-1145485.76</v>
      </c>
      <c r="N31">
        <v>2580473.12</v>
      </c>
      <c r="O31">
        <v>3634804.8</v>
      </c>
      <c r="Q31">
        <v>886.65</v>
      </c>
      <c r="S31">
        <v>2023406.5</v>
      </c>
      <c r="T31">
        <v>452529.99</v>
      </c>
      <c r="U31">
        <v>2876267.5</v>
      </c>
      <c r="V31">
        <v>12130</v>
      </c>
      <c r="W31">
        <v>12793</v>
      </c>
      <c r="X31">
        <v>2083257.35</v>
      </c>
      <c r="Y31">
        <v>172675.04</v>
      </c>
      <c r="AB31">
        <v>8170</v>
      </c>
    </row>
    <row r="32" spans="1:28" x14ac:dyDescent="0.25">
      <c r="A32" t="s">
        <v>2354</v>
      </c>
      <c r="B32">
        <v>564790.18000000005</v>
      </c>
      <c r="C32">
        <v>22769</v>
      </c>
      <c r="D32">
        <v>125042.66</v>
      </c>
      <c r="E32">
        <v>422303.75</v>
      </c>
      <c r="F32">
        <v>94132.66</v>
      </c>
      <c r="G32">
        <v>0</v>
      </c>
      <c r="H32">
        <v>20375</v>
      </c>
      <c r="I32">
        <v>12000</v>
      </c>
      <c r="J32">
        <v>518.08000000000004</v>
      </c>
      <c r="K32">
        <v>0</v>
      </c>
      <c r="M32">
        <v>15650.69</v>
      </c>
      <c r="N32">
        <v>1664645.88</v>
      </c>
      <c r="O32">
        <v>1032988.11</v>
      </c>
      <c r="Q32">
        <v>2398.54</v>
      </c>
      <c r="S32">
        <v>1492827.76</v>
      </c>
      <c r="T32">
        <v>18006</v>
      </c>
      <c r="U32">
        <v>1805823.76</v>
      </c>
      <c r="V32">
        <v>8220</v>
      </c>
      <c r="W32">
        <v>16994.580000000002</v>
      </c>
      <c r="X32">
        <v>1042319.45</v>
      </c>
      <c r="Y32">
        <v>115800.02</v>
      </c>
      <c r="Z32">
        <v>39880</v>
      </c>
      <c r="AB32">
        <v>1334</v>
      </c>
    </row>
    <row r="33" spans="1:28" x14ac:dyDescent="0.25">
      <c r="A33" t="s">
        <v>2355</v>
      </c>
      <c r="B33">
        <v>737251.06</v>
      </c>
      <c r="C33">
        <v>15068.9</v>
      </c>
      <c r="D33">
        <v>103627.87</v>
      </c>
      <c r="E33">
        <v>2197254.09</v>
      </c>
      <c r="F33">
        <v>287291.26</v>
      </c>
      <c r="G33">
        <v>0</v>
      </c>
      <c r="H33">
        <v>34775</v>
      </c>
      <c r="J33">
        <v>1500</v>
      </c>
      <c r="M33">
        <v>2679369.4500000002</v>
      </c>
      <c r="N33">
        <v>349948.56</v>
      </c>
      <c r="O33">
        <v>2269745.7999999998</v>
      </c>
      <c r="Q33">
        <v>385.42</v>
      </c>
      <c r="S33">
        <v>1349376.5</v>
      </c>
      <c r="T33">
        <v>252080</v>
      </c>
      <c r="U33">
        <v>1966982.5</v>
      </c>
      <c r="V33">
        <v>5770</v>
      </c>
      <c r="W33">
        <v>8156</v>
      </c>
      <c r="X33">
        <v>1289113.78</v>
      </c>
      <c r="Y33">
        <v>325331.27</v>
      </c>
      <c r="AB33">
        <v>1334</v>
      </c>
    </row>
    <row r="34" spans="1:28" x14ac:dyDescent="0.25">
      <c r="A34" t="s">
        <v>2356</v>
      </c>
      <c r="B34">
        <v>236970.36</v>
      </c>
      <c r="C34">
        <v>16555</v>
      </c>
      <c r="D34">
        <v>75618.09</v>
      </c>
      <c r="E34">
        <v>677153.78</v>
      </c>
      <c r="F34">
        <v>140982.75</v>
      </c>
      <c r="H34">
        <v>23475</v>
      </c>
      <c r="J34">
        <v>1303</v>
      </c>
      <c r="M34">
        <v>-300538.53000000003</v>
      </c>
      <c r="N34">
        <v>1610762.41</v>
      </c>
      <c r="O34">
        <v>1237394.21</v>
      </c>
      <c r="Q34">
        <v>675.76</v>
      </c>
      <c r="S34">
        <v>1273317</v>
      </c>
      <c r="T34">
        <v>164270</v>
      </c>
      <c r="U34">
        <v>1693921</v>
      </c>
      <c r="V34">
        <v>36100</v>
      </c>
      <c r="W34">
        <v>17619</v>
      </c>
      <c r="X34">
        <v>964228.82</v>
      </c>
      <c r="Y34">
        <v>150176.04999999999</v>
      </c>
      <c r="AB34">
        <v>1334</v>
      </c>
    </row>
    <row r="35" spans="1:28" x14ac:dyDescent="0.25">
      <c r="A35" t="s">
        <v>2357</v>
      </c>
      <c r="B35">
        <v>856267.24</v>
      </c>
      <c r="C35">
        <v>15304</v>
      </c>
      <c r="D35">
        <v>102774.18</v>
      </c>
      <c r="E35">
        <v>649534.29</v>
      </c>
      <c r="F35">
        <v>191440.16</v>
      </c>
      <c r="G35">
        <v>0</v>
      </c>
      <c r="H35">
        <v>27123.599999999999</v>
      </c>
      <c r="J35">
        <v>14975</v>
      </c>
      <c r="M35">
        <v>-1039286.53</v>
      </c>
      <c r="N35">
        <v>2707380.46</v>
      </c>
      <c r="O35">
        <v>2218076.96</v>
      </c>
      <c r="P35">
        <v>108000</v>
      </c>
      <c r="Q35">
        <v>1988.45</v>
      </c>
      <c r="S35">
        <v>1008988</v>
      </c>
      <c r="T35">
        <v>74189</v>
      </c>
      <c r="U35">
        <v>1659001</v>
      </c>
      <c r="V35">
        <v>18125.5</v>
      </c>
      <c r="W35">
        <v>20021</v>
      </c>
      <c r="X35">
        <v>1477237.99</v>
      </c>
      <c r="Y35">
        <v>130395.58</v>
      </c>
      <c r="AB35">
        <v>1334</v>
      </c>
    </row>
    <row r="36" spans="1:28" x14ac:dyDescent="0.25">
      <c r="A36" t="s">
        <v>2358</v>
      </c>
      <c r="B36">
        <v>1454066.35</v>
      </c>
      <c r="C36">
        <v>17795</v>
      </c>
      <c r="D36">
        <v>15726.02</v>
      </c>
      <c r="E36">
        <v>137132.57</v>
      </c>
      <c r="F36">
        <v>144023.35</v>
      </c>
      <c r="G36">
        <v>0</v>
      </c>
      <c r="H36">
        <v>16875</v>
      </c>
      <c r="J36">
        <v>0</v>
      </c>
      <c r="K36">
        <v>317642</v>
      </c>
      <c r="M36">
        <v>-994416.72</v>
      </c>
      <c r="N36">
        <v>2321309.19</v>
      </c>
      <c r="O36">
        <v>1177550.52</v>
      </c>
      <c r="Q36">
        <v>2614.73</v>
      </c>
      <c r="S36">
        <v>653145.5</v>
      </c>
      <c r="T36">
        <v>64746</v>
      </c>
      <c r="U36">
        <v>1049827.5</v>
      </c>
      <c r="V36">
        <v>8350</v>
      </c>
      <c r="W36">
        <v>7084</v>
      </c>
      <c r="X36">
        <v>607001.35</v>
      </c>
      <c r="Y36">
        <v>96406.080000000002</v>
      </c>
      <c r="AB36">
        <v>22054</v>
      </c>
    </row>
    <row r="37" spans="1:28" x14ac:dyDescent="0.25">
      <c r="A37" t="s">
        <v>2359</v>
      </c>
      <c r="B37">
        <v>1179542.53</v>
      </c>
      <c r="C37">
        <v>84955.5</v>
      </c>
      <c r="D37">
        <v>43329.2</v>
      </c>
      <c r="E37">
        <v>272973.59000000003</v>
      </c>
      <c r="F37">
        <v>144636.48000000001</v>
      </c>
      <c r="G37">
        <v>13400</v>
      </c>
      <c r="H37">
        <v>31807.42</v>
      </c>
      <c r="J37">
        <v>2388</v>
      </c>
      <c r="M37">
        <v>-317847.46000000002</v>
      </c>
      <c r="N37">
        <v>2139773.89</v>
      </c>
      <c r="O37">
        <v>946376.5</v>
      </c>
      <c r="Q37">
        <v>5191.09</v>
      </c>
      <c r="S37">
        <v>92688.59</v>
      </c>
      <c r="U37">
        <v>307042.67</v>
      </c>
      <c r="V37">
        <v>4760</v>
      </c>
      <c r="W37">
        <v>2424</v>
      </c>
      <c r="X37">
        <v>691640.44</v>
      </c>
      <c r="Y37">
        <v>182473.62</v>
      </c>
    </row>
    <row r="38" spans="1:28" x14ac:dyDescent="0.25">
      <c r="A38" t="s">
        <v>2360</v>
      </c>
      <c r="B38">
        <v>1020676.6</v>
      </c>
      <c r="C38">
        <v>31566.68</v>
      </c>
      <c r="D38">
        <v>8128.13</v>
      </c>
      <c r="E38">
        <v>243206.14</v>
      </c>
      <c r="F38">
        <v>101171.6</v>
      </c>
      <c r="G38">
        <v>7000</v>
      </c>
      <c r="H38">
        <v>6745.79</v>
      </c>
      <c r="J38">
        <v>972</v>
      </c>
      <c r="M38">
        <v>1060495.04</v>
      </c>
      <c r="N38">
        <v>293207.49</v>
      </c>
      <c r="O38">
        <v>426459.32</v>
      </c>
      <c r="Q38">
        <v>2779.22</v>
      </c>
      <c r="S38">
        <v>51569</v>
      </c>
      <c r="T38">
        <v>100000</v>
      </c>
      <c r="U38">
        <v>68155</v>
      </c>
      <c r="V38">
        <v>2470</v>
      </c>
      <c r="W38">
        <v>2000</v>
      </c>
      <c r="X38">
        <v>311723.38</v>
      </c>
      <c r="Y38">
        <v>149950.32999999999</v>
      </c>
      <c r="AB38">
        <v>10180</v>
      </c>
    </row>
    <row r="39" spans="1:28" x14ac:dyDescent="0.25">
      <c r="A39" t="s">
        <v>2361</v>
      </c>
      <c r="B39">
        <v>2607192.59</v>
      </c>
      <c r="C39">
        <v>142389.56</v>
      </c>
      <c r="D39">
        <v>90842.44</v>
      </c>
      <c r="E39">
        <v>533013.23</v>
      </c>
      <c r="F39">
        <v>179565.81</v>
      </c>
      <c r="G39">
        <v>19400</v>
      </c>
      <c r="H39">
        <v>38646.800000000003</v>
      </c>
      <c r="J39">
        <v>6227</v>
      </c>
      <c r="M39">
        <v>1562977.85</v>
      </c>
      <c r="N39">
        <v>2217512.62</v>
      </c>
      <c r="O39">
        <v>1165723.06</v>
      </c>
      <c r="P39">
        <v>151811</v>
      </c>
      <c r="Q39">
        <v>13717.39</v>
      </c>
      <c r="S39">
        <v>822082.2</v>
      </c>
      <c r="U39">
        <v>941509.2</v>
      </c>
      <c r="V39">
        <v>31042</v>
      </c>
      <c r="W39">
        <v>8722</v>
      </c>
      <c r="X39">
        <v>1257699.04</v>
      </c>
      <c r="Y39">
        <v>206122.05</v>
      </c>
    </row>
    <row r="40" spans="1:28" x14ac:dyDescent="0.25">
      <c r="A40" t="s">
        <v>2362</v>
      </c>
      <c r="B40">
        <v>1084127.1399999999</v>
      </c>
      <c r="C40">
        <v>92719.360000000001</v>
      </c>
      <c r="D40">
        <v>32296.63</v>
      </c>
      <c r="E40">
        <v>386434.05</v>
      </c>
      <c r="F40">
        <v>225397</v>
      </c>
      <c r="G40">
        <v>15400</v>
      </c>
      <c r="H40">
        <v>28536.95</v>
      </c>
      <c r="J40">
        <v>7191</v>
      </c>
      <c r="M40">
        <v>594024.35</v>
      </c>
      <c r="N40">
        <v>1921030.3</v>
      </c>
      <c r="O40">
        <v>1675312.5</v>
      </c>
      <c r="P40">
        <v>171395</v>
      </c>
      <c r="Q40">
        <v>6756.08</v>
      </c>
      <c r="S40">
        <v>660906.80000000005</v>
      </c>
      <c r="U40">
        <v>1262615.97</v>
      </c>
      <c r="V40">
        <v>27110</v>
      </c>
      <c r="W40">
        <v>6706</v>
      </c>
      <c r="X40">
        <v>1727852.71</v>
      </c>
      <c r="Y40">
        <v>189594.12</v>
      </c>
      <c r="AB40">
        <v>45700</v>
      </c>
    </row>
    <row r="41" spans="1:28" x14ac:dyDescent="0.25">
      <c r="A41" t="s">
        <v>2363</v>
      </c>
      <c r="B41">
        <v>755135.22</v>
      </c>
      <c r="C41">
        <v>23203.8</v>
      </c>
      <c r="D41">
        <v>28705.84</v>
      </c>
      <c r="E41">
        <v>385142.14</v>
      </c>
      <c r="F41">
        <v>314026.03999999998</v>
      </c>
      <c r="G41">
        <v>32009</v>
      </c>
      <c r="H41">
        <v>33649.730000000003</v>
      </c>
      <c r="J41">
        <v>1472.21</v>
      </c>
      <c r="M41">
        <v>-241159.54</v>
      </c>
      <c r="N41">
        <v>1915444.77</v>
      </c>
      <c r="O41">
        <v>1613252.05</v>
      </c>
      <c r="P41">
        <v>42043</v>
      </c>
      <c r="Q41">
        <v>2075.6999999999998</v>
      </c>
      <c r="S41">
        <v>402044.57</v>
      </c>
      <c r="T41">
        <v>50000</v>
      </c>
      <c r="U41">
        <v>1014829.96</v>
      </c>
      <c r="V41">
        <v>18120</v>
      </c>
      <c r="W41">
        <v>9914</v>
      </c>
      <c r="X41">
        <v>1071749.1499999999</v>
      </c>
      <c r="Y41">
        <v>230005.34</v>
      </c>
    </row>
    <row r="42" spans="1:28" x14ac:dyDescent="0.25">
      <c r="A42" t="s">
        <v>2364</v>
      </c>
      <c r="B42">
        <v>886940.39</v>
      </c>
      <c r="C42">
        <v>89334</v>
      </c>
      <c r="D42">
        <v>13408</v>
      </c>
      <c r="E42">
        <v>391582.13</v>
      </c>
      <c r="F42">
        <v>206960.33</v>
      </c>
      <c r="G42">
        <v>20384</v>
      </c>
      <c r="H42">
        <v>21945.599999999999</v>
      </c>
      <c r="J42">
        <v>1809</v>
      </c>
      <c r="M42">
        <v>741800.94</v>
      </c>
      <c r="N42">
        <v>1650781.52</v>
      </c>
      <c r="O42">
        <v>955920.1</v>
      </c>
      <c r="P42">
        <v>49915</v>
      </c>
      <c r="Q42">
        <v>5613.34</v>
      </c>
      <c r="S42">
        <v>231031.5</v>
      </c>
      <c r="T42">
        <v>175</v>
      </c>
      <c r="U42">
        <v>786957.5</v>
      </c>
      <c r="V42">
        <v>4640</v>
      </c>
      <c r="W42">
        <v>2726</v>
      </c>
      <c r="X42">
        <v>1168530.1299999999</v>
      </c>
      <c r="Y42">
        <v>128297.52</v>
      </c>
    </row>
    <row r="43" spans="1:28" x14ac:dyDescent="0.25">
      <c r="A43" t="s">
        <v>2365</v>
      </c>
      <c r="B43">
        <v>2069235.76</v>
      </c>
      <c r="C43">
        <v>101491.2</v>
      </c>
      <c r="D43">
        <v>63047.08</v>
      </c>
      <c r="E43">
        <v>404714.55</v>
      </c>
      <c r="F43">
        <v>136608.94</v>
      </c>
      <c r="G43">
        <v>12000</v>
      </c>
      <c r="H43">
        <v>22400.18</v>
      </c>
      <c r="J43">
        <v>1456</v>
      </c>
      <c r="M43">
        <v>489109.51</v>
      </c>
      <c r="N43">
        <v>2032099.69</v>
      </c>
      <c r="O43">
        <v>1138319.47</v>
      </c>
      <c r="P43">
        <v>74132.2</v>
      </c>
      <c r="Q43">
        <v>8118.18</v>
      </c>
      <c r="S43">
        <v>230275.5</v>
      </c>
      <c r="U43">
        <v>322165.5</v>
      </c>
      <c r="V43">
        <v>14580</v>
      </c>
      <c r="W43">
        <v>5340</v>
      </c>
      <c r="X43">
        <v>757390.32</v>
      </c>
      <c r="Y43">
        <v>132419.38</v>
      </c>
      <c r="AB43">
        <v>918</v>
      </c>
    </row>
    <row r="44" spans="1:28" x14ac:dyDescent="0.25">
      <c r="A44" t="s">
        <v>2366</v>
      </c>
      <c r="B44">
        <v>3819036.38</v>
      </c>
      <c r="C44">
        <v>213071.44</v>
      </c>
      <c r="D44">
        <v>54400</v>
      </c>
      <c r="E44">
        <v>1061172.19</v>
      </c>
      <c r="F44">
        <v>252427.12</v>
      </c>
      <c r="G44">
        <v>17900</v>
      </c>
      <c r="H44">
        <v>40023.14</v>
      </c>
      <c r="J44">
        <v>7008</v>
      </c>
      <c r="M44">
        <v>4633627.13</v>
      </c>
      <c r="N44">
        <v>1174038.5</v>
      </c>
      <c r="O44">
        <v>1360625.25</v>
      </c>
      <c r="P44">
        <v>119060</v>
      </c>
      <c r="Q44">
        <v>10132.86</v>
      </c>
      <c r="S44">
        <v>669024.5</v>
      </c>
      <c r="U44">
        <v>845854.5</v>
      </c>
      <c r="V44">
        <v>35790</v>
      </c>
      <c r="W44">
        <v>13102</v>
      </c>
      <c r="X44">
        <v>1424777.28</v>
      </c>
      <c r="Y44">
        <v>311808.46999999997</v>
      </c>
    </row>
    <row r="45" spans="1:28" x14ac:dyDescent="0.25">
      <c r="A45" t="s">
        <v>2367</v>
      </c>
      <c r="B45">
        <v>3282626.83</v>
      </c>
      <c r="C45">
        <v>609489</v>
      </c>
      <c r="D45">
        <v>64699.76</v>
      </c>
      <c r="E45">
        <v>350886.67</v>
      </c>
      <c r="F45">
        <v>313256.2</v>
      </c>
      <c r="G45">
        <v>8100</v>
      </c>
      <c r="H45">
        <v>49328.5</v>
      </c>
      <c r="J45">
        <v>9207</v>
      </c>
      <c r="M45">
        <v>2035317.95</v>
      </c>
      <c r="N45">
        <v>3795531.45</v>
      </c>
      <c r="O45">
        <v>1243273.3600000001</v>
      </c>
      <c r="P45">
        <v>228279.8</v>
      </c>
      <c r="Q45">
        <v>21959.87</v>
      </c>
      <c r="S45">
        <v>867134.2</v>
      </c>
      <c r="U45">
        <v>1343690.2</v>
      </c>
      <c r="V45">
        <v>41300</v>
      </c>
      <c r="W45">
        <v>7578</v>
      </c>
      <c r="X45">
        <v>1824812.1</v>
      </c>
      <c r="Y45">
        <v>269793.37</v>
      </c>
      <c r="AB45">
        <v>150000</v>
      </c>
    </row>
    <row r="46" spans="1:28" x14ac:dyDescent="0.25">
      <c r="A46" t="s">
        <v>2368</v>
      </c>
      <c r="B46">
        <v>3398527.04</v>
      </c>
      <c r="C46">
        <v>592625.19999999995</v>
      </c>
      <c r="D46">
        <v>69749.100000000006</v>
      </c>
      <c r="E46">
        <v>217529.91</v>
      </c>
      <c r="F46">
        <v>246424.79</v>
      </c>
      <c r="G46">
        <v>16610</v>
      </c>
      <c r="H46">
        <v>34272</v>
      </c>
      <c r="J46">
        <v>4467</v>
      </c>
      <c r="M46">
        <v>3301656.1</v>
      </c>
      <c r="N46">
        <v>1606269.64</v>
      </c>
      <c r="O46">
        <v>772652.96</v>
      </c>
      <c r="P46">
        <v>310769</v>
      </c>
      <c r="Q46">
        <v>19982.61</v>
      </c>
      <c r="S46">
        <v>630689.5</v>
      </c>
      <c r="T46">
        <v>21000</v>
      </c>
      <c r="U46">
        <v>718689.5</v>
      </c>
      <c r="V46">
        <v>7780</v>
      </c>
      <c r="W46">
        <v>4422</v>
      </c>
      <c r="X46">
        <v>1291411.42</v>
      </c>
      <c r="Y46">
        <v>171209.85</v>
      </c>
    </row>
    <row r="47" spans="1:28" x14ac:dyDescent="0.25">
      <c r="A47" t="s">
        <v>2369</v>
      </c>
      <c r="B47">
        <v>485929.08</v>
      </c>
      <c r="C47">
        <v>163330.20000000001</v>
      </c>
      <c r="D47">
        <v>45736.46</v>
      </c>
      <c r="E47">
        <v>343997.28</v>
      </c>
      <c r="F47">
        <v>152816.68</v>
      </c>
      <c r="G47">
        <v>13500</v>
      </c>
      <c r="H47">
        <v>26871.35</v>
      </c>
      <c r="J47">
        <v>11039</v>
      </c>
      <c r="M47">
        <v>-1223936.21</v>
      </c>
      <c r="N47">
        <v>2640334.33</v>
      </c>
      <c r="O47">
        <v>936302.59</v>
      </c>
      <c r="P47">
        <v>161550</v>
      </c>
      <c r="Q47">
        <v>2810.04</v>
      </c>
      <c r="S47">
        <v>227080</v>
      </c>
      <c r="U47">
        <v>227080</v>
      </c>
      <c r="V47">
        <v>38950</v>
      </c>
      <c r="W47">
        <v>6712</v>
      </c>
      <c r="X47">
        <v>1191787.02</v>
      </c>
      <c r="Y47">
        <v>125822.38</v>
      </c>
      <c r="AB47">
        <v>13390</v>
      </c>
    </row>
    <row r="48" spans="1:28" x14ac:dyDescent="0.25">
      <c r="A48" t="s">
        <v>2370</v>
      </c>
      <c r="B48">
        <v>1305132.76</v>
      </c>
      <c r="C48">
        <v>117799.54</v>
      </c>
      <c r="D48">
        <v>26768.01</v>
      </c>
      <c r="E48">
        <v>925950.06</v>
      </c>
      <c r="F48">
        <v>151358.64000000001</v>
      </c>
      <c r="G48">
        <v>15000</v>
      </c>
      <c r="H48">
        <v>24627.24</v>
      </c>
      <c r="J48">
        <v>2288</v>
      </c>
      <c r="M48">
        <v>965399.1</v>
      </c>
      <c r="N48">
        <v>2029021.21</v>
      </c>
      <c r="O48">
        <v>988790</v>
      </c>
      <c r="P48">
        <v>101657</v>
      </c>
      <c r="Q48">
        <v>6928.06</v>
      </c>
      <c r="S48">
        <v>328161.59999999998</v>
      </c>
      <c r="U48">
        <v>544008.6</v>
      </c>
      <c r="V48">
        <v>13740</v>
      </c>
      <c r="W48">
        <v>6082</v>
      </c>
      <c r="X48">
        <v>1229163.1599999999</v>
      </c>
      <c r="Y48">
        <v>141869.44</v>
      </c>
    </row>
    <row r="49" spans="1:28" x14ac:dyDescent="0.25">
      <c r="A49" t="s">
        <v>2371</v>
      </c>
      <c r="B49">
        <v>657348.63</v>
      </c>
      <c r="C49">
        <v>8340</v>
      </c>
      <c r="D49">
        <v>37518.78</v>
      </c>
      <c r="E49">
        <v>1746213.83</v>
      </c>
      <c r="F49">
        <v>130545.62</v>
      </c>
      <c r="G49">
        <v>8000</v>
      </c>
      <c r="H49">
        <v>35695</v>
      </c>
      <c r="J49">
        <v>0</v>
      </c>
      <c r="K49">
        <v>40550</v>
      </c>
      <c r="M49">
        <v>1996028.58</v>
      </c>
      <c r="N49">
        <v>849648.43</v>
      </c>
      <c r="O49">
        <v>709194.63</v>
      </c>
      <c r="Q49">
        <v>1983.24</v>
      </c>
      <c r="S49">
        <v>485405</v>
      </c>
      <c r="T49">
        <v>21000</v>
      </c>
      <c r="U49">
        <v>604379</v>
      </c>
      <c r="V49">
        <v>16895</v>
      </c>
      <c r="W49">
        <v>7192</v>
      </c>
      <c r="X49">
        <v>767801.26</v>
      </c>
      <c r="Y49">
        <v>171270.76</v>
      </c>
    </row>
    <row r="50" spans="1:28" x14ac:dyDescent="0.25">
      <c r="A50" t="s">
        <v>2372</v>
      </c>
      <c r="B50">
        <v>608417.24</v>
      </c>
      <c r="C50">
        <v>0</v>
      </c>
      <c r="D50">
        <v>33857.81</v>
      </c>
      <c r="E50">
        <v>194431.29</v>
      </c>
      <c r="F50">
        <v>36988.81</v>
      </c>
      <c r="G50">
        <v>23788</v>
      </c>
      <c r="H50">
        <v>29995</v>
      </c>
      <c r="J50">
        <v>0</v>
      </c>
      <c r="K50">
        <v>57620</v>
      </c>
      <c r="M50">
        <v>824799.45</v>
      </c>
      <c r="N50">
        <v>236925.61</v>
      </c>
      <c r="O50">
        <v>673647.94</v>
      </c>
      <c r="Q50">
        <v>1709.97</v>
      </c>
      <c r="S50">
        <v>2401359</v>
      </c>
      <c r="T50">
        <v>13500</v>
      </c>
      <c r="U50">
        <v>2569550</v>
      </c>
      <c r="X50">
        <v>759240.95</v>
      </c>
      <c r="Y50">
        <v>60858.87</v>
      </c>
    </row>
    <row r="51" spans="1:28" x14ac:dyDescent="0.25">
      <c r="A51" t="s">
        <v>2373</v>
      </c>
      <c r="B51">
        <v>489773.18</v>
      </c>
      <c r="C51">
        <v>0</v>
      </c>
      <c r="D51">
        <v>72044.22</v>
      </c>
      <c r="E51">
        <v>1285187.1599999999</v>
      </c>
      <c r="F51">
        <v>135962.25</v>
      </c>
      <c r="G51">
        <v>17000</v>
      </c>
      <c r="H51">
        <v>44175.86</v>
      </c>
      <c r="J51">
        <v>0</v>
      </c>
      <c r="K51">
        <v>75050</v>
      </c>
      <c r="M51">
        <v>101291.69</v>
      </c>
      <c r="N51">
        <v>1982889.72</v>
      </c>
      <c r="O51">
        <v>1024457.46</v>
      </c>
      <c r="Q51">
        <v>1372.9</v>
      </c>
      <c r="S51">
        <v>898250.5</v>
      </c>
      <c r="T51">
        <v>13500</v>
      </c>
      <c r="U51">
        <v>1082948.5</v>
      </c>
      <c r="V51">
        <v>8015</v>
      </c>
      <c r="W51">
        <v>12574</v>
      </c>
      <c r="X51">
        <v>927230.19</v>
      </c>
      <c r="Y51">
        <v>144253.63</v>
      </c>
    </row>
    <row r="52" spans="1:28" x14ac:dyDescent="0.25">
      <c r="A52" t="s">
        <v>2374</v>
      </c>
      <c r="B52">
        <v>546895.47</v>
      </c>
      <c r="C52">
        <v>0</v>
      </c>
      <c r="D52">
        <v>75198.16</v>
      </c>
      <c r="E52">
        <v>219431.24</v>
      </c>
      <c r="F52">
        <v>50291</v>
      </c>
      <c r="G52">
        <v>19620</v>
      </c>
      <c r="H52">
        <v>24462.560000000001</v>
      </c>
      <c r="I52">
        <v>20400</v>
      </c>
      <c r="J52">
        <v>0</v>
      </c>
      <c r="K52">
        <v>90100</v>
      </c>
      <c r="M52">
        <v>-1278985.8799999999</v>
      </c>
      <c r="N52">
        <v>2283492.7400000002</v>
      </c>
      <c r="O52">
        <v>871463.64</v>
      </c>
      <c r="Q52">
        <v>1604.46</v>
      </c>
      <c r="S52">
        <v>1382328.5</v>
      </c>
      <c r="T52">
        <v>5000</v>
      </c>
      <c r="U52">
        <v>1704160.5</v>
      </c>
      <c r="V52">
        <v>320</v>
      </c>
      <c r="W52">
        <v>2392</v>
      </c>
      <c r="X52">
        <v>731302.46</v>
      </c>
      <c r="Y52">
        <v>89495.19</v>
      </c>
    </row>
    <row r="53" spans="1:28" x14ac:dyDescent="0.25">
      <c r="A53" t="s">
        <v>2375</v>
      </c>
      <c r="B53">
        <v>306580.58</v>
      </c>
      <c r="C53">
        <v>0</v>
      </c>
      <c r="D53">
        <v>47129.599999999999</v>
      </c>
      <c r="E53">
        <v>179839.22</v>
      </c>
      <c r="F53">
        <v>15263.23</v>
      </c>
      <c r="G53">
        <v>11500</v>
      </c>
      <c r="H53">
        <v>14320</v>
      </c>
      <c r="J53">
        <v>0</v>
      </c>
      <c r="K53">
        <v>35500</v>
      </c>
      <c r="M53">
        <v>296773.73</v>
      </c>
      <c r="N53">
        <v>355552.49</v>
      </c>
      <c r="O53">
        <v>563223.69999999995</v>
      </c>
      <c r="Q53">
        <v>799.81</v>
      </c>
      <c r="S53">
        <v>1064497</v>
      </c>
      <c r="T53">
        <v>5000</v>
      </c>
      <c r="U53">
        <v>1175624</v>
      </c>
      <c r="V53">
        <v>3645</v>
      </c>
      <c r="W53">
        <v>7742</v>
      </c>
      <c r="X53">
        <v>536237.02</v>
      </c>
      <c r="Y53">
        <v>75106.080000000002</v>
      </c>
    </row>
    <row r="54" spans="1:28" x14ac:dyDescent="0.25">
      <c r="A54" t="s">
        <v>2376</v>
      </c>
      <c r="B54">
        <v>193276.26</v>
      </c>
      <c r="C54">
        <v>305710.5</v>
      </c>
      <c r="D54">
        <v>45343.53</v>
      </c>
      <c r="E54">
        <v>446235.22</v>
      </c>
      <c r="F54">
        <v>102372.04</v>
      </c>
      <c r="G54">
        <v>38900</v>
      </c>
      <c r="H54">
        <v>33691.82</v>
      </c>
      <c r="I54">
        <v>46921.599999999999</v>
      </c>
      <c r="J54">
        <v>1131.67</v>
      </c>
      <c r="M54">
        <v>287899.43</v>
      </c>
      <c r="N54">
        <v>547255.34</v>
      </c>
      <c r="O54">
        <v>1253732.42</v>
      </c>
      <c r="P54">
        <v>330753.40000000002</v>
      </c>
      <c r="Q54">
        <v>738.52</v>
      </c>
      <c r="S54">
        <v>1929254.5</v>
      </c>
      <c r="T54">
        <v>464528.3</v>
      </c>
      <c r="U54">
        <v>2150684.5</v>
      </c>
      <c r="V54">
        <v>27300</v>
      </c>
      <c r="W54">
        <v>3984</v>
      </c>
      <c r="X54">
        <v>1497076.12</v>
      </c>
      <c r="Y54">
        <v>108269.83</v>
      </c>
      <c r="AB54">
        <v>54555</v>
      </c>
    </row>
    <row r="55" spans="1:28" x14ac:dyDescent="0.25">
      <c r="A55" t="s">
        <v>2377</v>
      </c>
      <c r="B55">
        <v>350796.26</v>
      </c>
      <c r="C55">
        <v>309871.59999999998</v>
      </c>
      <c r="D55">
        <v>50018.22</v>
      </c>
      <c r="E55">
        <v>29018.59</v>
      </c>
      <c r="F55">
        <v>92578.559999999998</v>
      </c>
      <c r="G55">
        <v>22300</v>
      </c>
      <c r="H55">
        <v>42545.03</v>
      </c>
      <c r="I55">
        <v>166140</v>
      </c>
      <c r="J55">
        <v>654.79</v>
      </c>
      <c r="M55">
        <v>154338.32999999999</v>
      </c>
      <c r="N55">
        <v>432862.99</v>
      </c>
      <c r="O55">
        <v>1036453.86</v>
      </c>
      <c r="P55">
        <v>151740</v>
      </c>
      <c r="Q55">
        <v>571.95000000000005</v>
      </c>
      <c r="S55">
        <v>725118.3</v>
      </c>
      <c r="T55">
        <v>297996</v>
      </c>
      <c r="U55">
        <v>960870.3</v>
      </c>
      <c r="V55">
        <v>35720</v>
      </c>
      <c r="W55">
        <v>8692</v>
      </c>
      <c r="X55">
        <v>1082081.6399999999</v>
      </c>
      <c r="Y55">
        <v>40235.08</v>
      </c>
      <c r="AB55">
        <v>70839</v>
      </c>
    </row>
    <row r="56" spans="1:28" x14ac:dyDescent="0.25">
      <c r="A56" t="s">
        <v>2378</v>
      </c>
      <c r="B56">
        <v>399186.66</v>
      </c>
      <c r="C56">
        <v>3954</v>
      </c>
      <c r="D56">
        <v>35552.699999999997</v>
      </c>
      <c r="E56">
        <v>187440.72</v>
      </c>
      <c r="F56">
        <v>30658.46</v>
      </c>
      <c r="G56">
        <v>17400</v>
      </c>
      <c r="H56">
        <v>28918.44</v>
      </c>
      <c r="J56">
        <v>4585.3100000000004</v>
      </c>
      <c r="K56">
        <v>163288</v>
      </c>
      <c r="M56">
        <v>-568105.18000000005</v>
      </c>
      <c r="N56">
        <v>923490.75</v>
      </c>
      <c r="O56">
        <v>804653.35</v>
      </c>
      <c r="P56">
        <v>89700</v>
      </c>
      <c r="Q56">
        <v>442.29</v>
      </c>
      <c r="S56">
        <v>1453374</v>
      </c>
      <c r="T56">
        <v>178900</v>
      </c>
      <c r="U56">
        <v>1558874</v>
      </c>
      <c r="V56">
        <v>640</v>
      </c>
      <c r="W56">
        <v>2336</v>
      </c>
      <c r="X56">
        <v>818010.67</v>
      </c>
      <c r="Y56">
        <v>54119.75</v>
      </c>
      <c r="AB56">
        <v>5874</v>
      </c>
    </row>
    <row r="57" spans="1:28" x14ac:dyDescent="0.25">
      <c r="A57" t="s">
        <v>2379</v>
      </c>
      <c r="B57">
        <v>379161.97</v>
      </c>
      <c r="C57">
        <v>230890</v>
      </c>
      <c r="D57">
        <v>54616.82</v>
      </c>
      <c r="E57">
        <v>326983.78999999998</v>
      </c>
      <c r="F57">
        <v>87054.080000000002</v>
      </c>
      <c r="G57">
        <v>70210</v>
      </c>
      <c r="H57">
        <v>202083.8</v>
      </c>
      <c r="I57">
        <v>102000</v>
      </c>
      <c r="J57">
        <v>8196.24</v>
      </c>
      <c r="K57">
        <v>21000</v>
      </c>
      <c r="M57">
        <v>70537.72</v>
      </c>
      <c r="N57">
        <v>606181.84</v>
      </c>
      <c r="O57">
        <v>938828.38</v>
      </c>
      <c r="Q57">
        <v>467.26</v>
      </c>
      <c r="S57">
        <v>376495</v>
      </c>
      <c r="T57">
        <v>616376</v>
      </c>
      <c r="U57">
        <v>945790</v>
      </c>
      <c r="V57">
        <v>3600</v>
      </c>
      <c r="W57">
        <v>3122</v>
      </c>
      <c r="X57">
        <v>917479.16</v>
      </c>
      <c r="Y57">
        <v>54395.42</v>
      </c>
      <c r="AB57">
        <v>9283</v>
      </c>
    </row>
    <row r="58" spans="1:28" x14ac:dyDescent="0.25">
      <c r="A58" t="s">
        <v>2380</v>
      </c>
      <c r="B58">
        <v>326237.90000000002</v>
      </c>
      <c r="C58">
        <v>210683</v>
      </c>
      <c r="D58">
        <v>28527.35</v>
      </c>
      <c r="E58">
        <v>280372.8</v>
      </c>
      <c r="F58">
        <v>115541.8</v>
      </c>
      <c r="G58">
        <v>11500</v>
      </c>
      <c r="H58">
        <v>51485.74</v>
      </c>
      <c r="I58">
        <v>0</v>
      </c>
      <c r="J58">
        <v>16117.91</v>
      </c>
      <c r="M58">
        <v>-1303545.1299999999</v>
      </c>
      <c r="N58">
        <v>1832865.74</v>
      </c>
      <c r="O58">
        <v>1442664.94</v>
      </c>
      <c r="P58">
        <v>87100</v>
      </c>
      <c r="Q58">
        <v>695.92</v>
      </c>
      <c r="S58">
        <v>2088899</v>
      </c>
      <c r="T58">
        <v>844290</v>
      </c>
      <c r="U58">
        <v>2672931</v>
      </c>
      <c r="V58">
        <v>51512</v>
      </c>
      <c r="W58">
        <v>18272</v>
      </c>
      <c r="X58">
        <v>1247062.3700000001</v>
      </c>
      <c r="Y58">
        <v>115933.9</v>
      </c>
      <c r="AB58">
        <v>5000</v>
      </c>
    </row>
    <row r="59" spans="1:28" x14ac:dyDescent="0.25">
      <c r="A59" t="s">
        <v>2381</v>
      </c>
      <c r="B59">
        <v>276860.32</v>
      </c>
      <c r="C59">
        <v>63924</v>
      </c>
      <c r="D59">
        <v>2023.4</v>
      </c>
      <c r="E59">
        <v>527406.92000000004</v>
      </c>
      <c r="F59">
        <v>81153.78</v>
      </c>
      <c r="G59">
        <v>0</v>
      </c>
      <c r="H59">
        <v>94229.11</v>
      </c>
      <c r="J59">
        <v>125.05</v>
      </c>
      <c r="L59">
        <v>-865506.18</v>
      </c>
      <c r="M59">
        <v>149863.66</v>
      </c>
      <c r="N59">
        <v>1701541.88</v>
      </c>
      <c r="O59">
        <v>580327.42000000004</v>
      </c>
      <c r="P59">
        <v>319610</v>
      </c>
      <c r="Q59">
        <v>724.73</v>
      </c>
      <c r="S59">
        <v>1290850</v>
      </c>
      <c r="T59">
        <v>50130</v>
      </c>
      <c r="U59">
        <v>1380227</v>
      </c>
      <c r="V59">
        <v>2520</v>
      </c>
      <c r="W59">
        <v>2468</v>
      </c>
      <c r="X59">
        <v>766819.91</v>
      </c>
      <c r="Y59">
        <v>208642.34</v>
      </c>
      <c r="AB59">
        <v>9850</v>
      </c>
    </row>
    <row r="60" spans="1:28" x14ac:dyDescent="0.25">
      <c r="A60" t="s">
        <v>2382</v>
      </c>
      <c r="B60">
        <v>580526.27</v>
      </c>
      <c r="C60">
        <v>392926</v>
      </c>
      <c r="D60">
        <v>17538.599999999999</v>
      </c>
      <c r="E60">
        <v>56874.43</v>
      </c>
      <c r="F60">
        <v>378955.36</v>
      </c>
      <c r="G60">
        <v>0</v>
      </c>
      <c r="H60">
        <v>38985.199999999997</v>
      </c>
      <c r="J60">
        <v>184.98</v>
      </c>
      <c r="L60">
        <v>-1231394.81</v>
      </c>
      <c r="M60">
        <v>578675.99</v>
      </c>
      <c r="N60">
        <v>2052419.41</v>
      </c>
      <c r="O60">
        <v>574927.94999999995</v>
      </c>
      <c r="P60">
        <v>502260</v>
      </c>
      <c r="Q60">
        <v>1093.31</v>
      </c>
      <c r="S60">
        <v>2772286</v>
      </c>
      <c r="U60">
        <v>2870424</v>
      </c>
      <c r="V60">
        <v>4370</v>
      </c>
      <c r="W60">
        <v>12128</v>
      </c>
      <c r="X60">
        <v>956901.66</v>
      </c>
      <c r="Y60">
        <v>18793.71</v>
      </c>
    </row>
    <row r="61" spans="1:28" x14ac:dyDescent="0.25">
      <c r="A61" t="s">
        <v>2383</v>
      </c>
      <c r="B61">
        <v>454344.9</v>
      </c>
      <c r="C61">
        <v>0</v>
      </c>
      <c r="D61">
        <v>93265.21</v>
      </c>
      <c r="E61">
        <v>191906.65</v>
      </c>
      <c r="F61">
        <v>1073058.73</v>
      </c>
      <c r="G61">
        <v>61770</v>
      </c>
      <c r="H61">
        <v>34136.11</v>
      </c>
      <c r="I61">
        <v>13800</v>
      </c>
      <c r="J61">
        <v>1197.99</v>
      </c>
      <c r="M61">
        <v>-543176.27</v>
      </c>
      <c r="N61">
        <v>2038156.59</v>
      </c>
      <c r="O61">
        <v>1296800.1399999999</v>
      </c>
      <c r="P61">
        <v>291200</v>
      </c>
      <c r="Q61">
        <v>1297.68</v>
      </c>
      <c r="S61">
        <v>1075360</v>
      </c>
      <c r="U61">
        <v>1474646</v>
      </c>
      <c r="V61">
        <v>18488</v>
      </c>
      <c r="X61">
        <v>872006.1</v>
      </c>
      <c r="Y61">
        <v>67016.649999999994</v>
      </c>
      <c r="AB61">
        <v>25810</v>
      </c>
    </row>
    <row r="62" spans="1:28" x14ac:dyDescent="0.25">
      <c r="A62" t="s">
        <v>2384</v>
      </c>
      <c r="B62">
        <v>287180.67</v>
      </c>
      <c r="C62">
        <v>92643</v>
      </c>
      <c r="D62">
        <v>4400</v>
      </c>
      <c r="E62">
        <v>332118.34000000003</v>
      </c>
      <c r="F62">
        <v>35778.03</v>
      </c>
      <c r="H62">
        <v>4218.6499999999996</v>
      </c>
      <c r="J62">
        <v>442.9</v>
      </c>
      <c r="L62">
        <v>-1391546.63</v>
      </c>
      <c r="N62">
        <v>2089445.48</v>
      </c>
      <c r="O62">
        <v>657639.55000000005</v>
      </c>
      <c r="Q62">
        <v>310.41000000000003</v>
      </c>
      <c r="S62">
        <v>1132370</v>
      </c>
      <c r="T62">
        <v>250840.48</v>
      </c>
      <c r="U62">
        <v>1472468.48</v>
      </c>
      <c r="V62">
        <v>3794</v>
      </c>
      <c r="W62">
        <v>4020</v>
      </c>
      <c r="X62">
        <v>368458.57</v>
      </c>
      <c r="Y62">
        <v>128589.75</v>
      </c>
      <c r="AB62">
        <v>14270</v>
      </c>
    </row>
    <row r="63" spans="1:28" x14ac:dyDescent="0.25">
      <c r="A63" t="s">
        <v>2385</v>
      </c>
      <c r="B63">
        <v>301669.32</v>
      </c>
      <c r="C63">
        <v>0</v>
      </c>
      <c r="D63">
        <v>2000</v>
      </c>
      <c r="E63">
        <v>157351.72</v>
      </c>
      <c r="F63">
        <v>227536.99</v>
      </c>
      <c r="G63">
        <v>0</v>
      </c>
      <c r="H63">
        <v>90099.74</v>
      </c>
      <c r="J63">
        <v>20.68</v>
      </c>
      <c r="L63">
        <v>-330963.51</v>
      </c>
      <c r="M63">
        <v>223007.34</v>
      </c>
      <c r="N63">
        <v>788047.76</v>
      </c>
      <c r="O63">
        <v>471927.12</v>
      </c>
      <c r="Q63">
        <v>604.91</v>
      </c>
      <c r="S63">
        <v>641069.43000000005</v>
      </c>
      <c r="U63">
        <v>738946.43</v>
      </c>
      <c r="V63">
        <v>640</v>
      </c>
      <c r="W63">
        <v>5786</v>
      </c>
      <c r="X63">
        <v>405751.39</v>
      </c>
      <c r="Y63">
        <v>40395.620000000003</v>
      </c>
      <c r="AB63">
        <v>3736</v>
      </c>
    </row>
    <row r="64" spans="1:28" x14ac:dyDescent="0.25">
      <c r="A64" t="s">
        <v>2386</v>
      </c>
      <c r="B64">
        <v>593854.44999999995</v>
      </c>
      <c r="C64">
        <v>27489</v>
      </c>
      <c r="D64">
        <v>12220.16</v>
      </c>
      <c r="E64">
        <v>172449.68</v>
      </c>
      <c r="F64">
        <v>601870.04</v>
      </c>
      <c r="H64">
        <v>77499.289999999994</v>
      </c>
      <c r="J64">
        <v>438</v>
      </c>
      <c r="L64">
        <v>723670.74</v>
      </c>
      <c r="M64">
        <v>502085.07</v>
      </c>
      <c r="N64">
        <v>123193.16</v>
      </c>
      <c r="O64">
        <v>493104.07</v>
      </c>
      <c r="P64">
        <v>37340</v>
      </c>
      <c r="Q64">
        <v>1414.27</v>
      </c>
      <c r="S64">
        <v>1073820</v>
      </c>
      <c r="T64">
        <v>1890</v>
      </c>
      <c r="U64">
        <v>1223957</v>
      </c>
      <c r="V64">
        <v>2240</v>
      </c>
      <c r="W64">
        <v>4388</v>
      </c>
      <c r="X64">
        <v>322933.05</v>
      </c>
      <c r="Y64">
        <v>69313.22</v>
      </c>
      <c r="AB64">
        <v>3740</v>
      </c>
    </row>
    <row r="65" spans="1:28" x14ac:dyDescent="0.25">
      <c r="A65" t="s">
        <v>2387</v>
      </c>
      <c r="B65">
        <v>489670.79</v>
      </c>
      <c r="C65">
        <v>42778</v>
      </c>
      <c r="D65">
        <v>5597.45</v>
      </c>
      <c r="E65">
        <v>237194.53</v>
      </c>
      <c r="F65">
        <v>150567.70000000001</v>
      </c>
      <c r="H65">
        <v>94390.57</v>
      </c>
      <c r="J65">
        <v>7.9</v>
      </c>
      <c r="L65">
        <v>-1387083.06</v>
      </c>
      <c r="M65">
        <v>118249.35</v>
      </c>
      <c r="N65">
        <v>2101746.27</v>
      </c>
      <c r="O65">
        <v>509577.03</v>
      </c>
      <c r="P65">
        <v>39740</v>
      </c>
      <c r="Q65">
        <v>952.75</v>
      </c>
      <c r="S65">
        <v>1257630</v>
      </c>
      <c r="T65">
        <v>210</v>
      </c>
      <c r="U65">
        <v>1400307</v>
      </c>
      <c r="V65">
        <v>3146</v>
      </c>
      <c r="W65">
        <v>1940</v>
      </c>
      <c r="X65">
        <v>352973.47</v>
      </c>
      <c r="Y65">
        <v>38545.870000000003</v>
      </c>
      <c r="AB65">
        <v>12700</v>
      </c>
    </row>
    <row r="66" spans="1:28" x14ac:dyDescent="0.25">
      <c r="A66" t="s">
        <v>2388</v>
      </c>
      <c r="B66">
        <v>886017.49</v>
      </c>
      <c r="C66">
        <v>0</v>
      </c>
      <c r="D66">
        <v>45576.73</v>
      </c>
      <c r="E66">
        <v>826065.7</v>
      </c>
      <c r="F66">
        <v>424677.15</v>
      </c>
      <c r="G66">
        <v>0</v>
      </c>
      <c r="J66">
        <v>0</v>
      </c>
      <c r="K66">
        <v>290875</v>
      </c>
      <c r="L66">
        <v>1608864.21</v>
      </c>
      <c r="N66">
        <v>1047464</v>
      </c>
      <c r="O66">
        <v>934576.72</v>
      </c>
      <c r="Q66">
        <v>2345.2399999999998</v>
      </c>
      <c r="S66">
        <v>712840</v>
      </c>
      <c r="U66">
        <v>1200407</v>
      </c>
      <c r="X66">
        <v>1110009.5900000001</v>
      </c>
      <c r="Y66">
        <v>104211.51</v>
      </c>
    </row>
    <row r="67" spans="1:28" x14ac:dyDescent="0.25">
      <c r="A67" t="s">
        <v>2389</v>
      </c>
      <c r="B67">
        <v>506500.52</v>
      </c>
      <c r="C67">
        <v>0</v>
      </c>
      <c r="D67">
        <v>63939.08</v>
      </c>
      <c r="E67">
        <v>1718180.74</v>
      </c>
      <c r="F67">
        <v>-2526501.2999999998</v>
      </c>
      <c r="J67">
        <v>7734.94</v>
      </c>
      <c r="K67">
        <v>840377</v>
      </c>
      <c r="M67">
        <v>8779547.5600000005</v>
      </c>
      <c r="N67">
        <v>1212550.31</v>
      </c>
      <c r="O67">
        <v>1180653.55</v>
      </c>
      <c r="Q67">
        <v>1764.63</v>
      </c>
      <c r="S67">
        <v>3761178.5</v>
      </c>
      <c r="U67">
        <v>4210233.5</v>
      </c>
      <c r="V67">
        <v>11120</v>
      </c>
      <c r="W67">
        <v>1784</v>
      </c>
      <c r="X67">
        <v>1857452.46</v>
      </c>
      <c r="Y67">
        <v>9941097.4900000002</v>
      </c>
    </row>
    <row r="68" spans="1:28" x14ac:dyDescent="0.25">
      <c r="A68" t="s">
        <v>2390</v>
      </c>
      <c r="B68">
        <v>454663.84</v>
      </c>
      <c r="C68">
        <v>0</v>
      </c>
      <c r="D68">
        <v>491252.42</v>
      </c>
      <c r="E68">
        <v>4218931.71</v>
      </c>
      <c r="F68">
        <v>772418.25</v>
      </c>
      <c r="J68">
        <v>0</v>
      </c>
      <c r="K68">
        <v>279657</v>
      </c>
      <c r="M68">
        <v>6137828.96</v>
      </c>
      <c r="N68">
        <v>1047464</v>
      </c>
      <c r="O68">
        <v>968206.54</v>
      </c>
      <c r="Q68">
        <v>3400.32</v>
      </c>
      <c r="S68">
        <v>2083191</v>
      </c>
      <c r="U68">
        <v>2513642</v>
      </c>
      <c r="V68">
        <v>8135</v>
      </c>
      <c r="X68">
        <v>1056912.8899999999</v>
      </c>
      <c r="Y68">
        <v>519459.21</v>
      </c>
      <c r="AB68">
        <v>484332.5</v>
      </c>
    </row>
    <row r="69" spans="1:28" x14ac:dyDescent="0.25">
      <c r="A69" t="s">
        <v>2391</v>
      </c>
      <c r="B69">
        <v>644527.52</v>
      </c>
      <c r="C69">
        <v>5460</v>
      </c>
      <c r="D69">
        <v>917292.45</v>
      </c>
      <c r="E69">
        <v>1152633.74</v>
      </c>
      <c r="F69">
        <v>838706.74</v>
      </c>
      <c r="G69">
        <v>295000</v>
      </c>
      <c r="J69">
        <v>2238.08</v>
      </c>
      <c r="K69">
        <v>136634</v>
      </c>
      <c r="L69">
        <v>1620798.81</v>
      </c>
      <c r="N69">
        <v>2617329.11</v>
      </c>
      <c r="O69">
        <v>782139.96</v>
      </c>
      <c r="Q69">
        <v>3761.25</v>
      </c>
      <c r="S69">
        <v>2002710</v>
      </c>
      <c r="U69">
        <v>2529469</v>
      </c>
      <c r="V69">
        <v>16170</v>
      </c>
      <c r="X69">
        <v>1105349.8700000001</v>
      </c>
      <c r="Y69">
        <v>251001.89</v>
      </c>
    </row>
    <row r="70" spans="1:28" x14ac:dyDescent="0.25">
      <c r="A70" t="s">
        <v>2392</v>
      </c>
      <c r="B70">
        <v>1245996.92</v>
      </c>
      <c r="C70">
        <v>3720</v>
      </c>
      <c r="D70">
        <v>100165.03</v>
      </c>
      <c r="E70">
        <v>-11982899.65</v>
      </c>
      <c r="F70">
        <v>-6471410.7999999998</v>
      </c>
      <c r="G70">
        <v>58752.33</v>
      </c>
      <c r="I70">
        <v>56655</v>
      </c>
      <c r="J70">
        <v>1457.14</v>
      </c>
      <c r="K70">
        <v>21461</v>
      </c>
      <c r="L70">
        <v>1527892.44</v>
      </c>
      <c r="N70">
        <v>1047464</v>
      </c>
      <c r="O70">
        <v>359724.93</v>
      </c>
      <c r="Q70">
        <v>4068.53</v>
      </c>
      <c r="S70">
        <v>165900</v>
      </c>
      <c r="U70">
        <v>612799.65</v>
      </c>
      <c r="X70">
        <v>355671.29</v>
      </c>
      <c r="Y70">
        <v>19379332.93</v>
      </c>
    </row>
    <row r="71" spans="1:28" x14ac:dyDescent="0.25">
      <c r="A71" t="s">
        <v>2393</v>
      </c>
      <c r="B71">
        <v>337144.59</v>
      </c>
      <c r="C71">
        <v>0</v>
      </c>
      <c r="D71">
        <v>1070783.3</v>
      </c>
      <c r="E71">
        <v>1512410.85</v>
      </c>
      <c r="F71">
        <v>544084.98</v>
      </c>
      <c r="G71">
        <v>0</v>
      </c>
      <c r="H71">
        <v>226767.58</v>
      </c>
      <c r="I71">
        <v>711006</v>
      </c>
      <c r="J71">
        <v>2682.26</v>
      </c>
      <c r="M71">
        <v>2084616.51</v>
      </c>
      <c r="N71">
        <v>1215671.21</v>
      </c>
      <c r="O71">
        <v>1030149.17</v>
      </c>
      <c r="Q71">
        <v>2142.9899999999998</v>
      </c>
      <c r="S71">
        <v>2315368.92</v>
      </c>
      <c r="U71">
        <v>2829136.92</v>
      </c>
      <c r="V71">
        <v>22875</v>
      </c>
      <c r="W71">
        <v>8378</v>
      </c>
      <c r="X71">
        <v>999131.48</v>
      </c>
      <c r="Y71">
        <v>264459.52000000002</v>
      </c>
    </row>
    <row r="72" spans="1:28" x14ac:dyDescent="0.25">
      <c r="A72" t="s">
        <v>2394</v>
      </c>
      <c r="B72">
        <v>690932.62</v>
      </c>
      <c r="C72">
        <v>0</v>
      </c>
      <c r="D72">
        <v>372351.7</v>
      </c>
      <c r="E72">
        <v>1277915.5900000001</v>
      </c>
      <c r="F72">
        <v>2168770.62</v>
      </c>
      <c r="G72">
        <v>69008.88</v>
      </c>
      <c r="H72">
        <v>200842</v>
      </c>
      <c r="J72">
        <v>5389.98</v>
      </c>
      <c r="K72">
        <v>215440</v>
      </c>
      <c r="L72">
        <v>1684098.73</v>
      </c>
      <c r="M72">
        <v>1286234.82</v>
      </c>
      <c r="N72">
        <v>1684096.73</v>
      </c>
      <c r="O72">
        <v>198684.19</v>
      </c>
      <c r="Q72">
        <v>2261.1799999999998</v>
      </c>
      <c r="S72">
        <v>1152333</v>
      </c>
      <c r="U72">
        <v>1359222</v>
      </c>
      <c r="X72">
        <v>587752.54</v>
      </c>
      <c r="Y72">
        <v>32554.44</v>
      </c>
      <c r="AB72">
        <v>8890</v>
      </c>
    </row>
    <row r="73" spans="1:28" x14ac:dyDescent="0.25">
      <c r="A73" t="s">
        <v>2395</v>
      </c>
      <c r="B73">
        <v>206605.04</v>
      </c>
      <c r="C73">
        <v>30425.5</v>
      </c>
      <c r="D73">
        <v>456078.62</v>
      </c>
      <c r="E73">
        <v>3331195.2</v>
      </c>
      <c r="F73">
        <v>6508631.4100000001</v>
      </c>
      <c r="J73">
        <v>8138.64</v>
      </c>
      <c r="L73">
        <v>6742320.5199999996</v>
      </c>
      <c r="M73">
        <v>1073074.47</v>
      </c>
      <c r="N73">
        <v>2812906.16</v>
      </c>
      <c r="O73">
        <v>689057.27</v>
      </c>
      <c r="Q73">
        <v>1303.58</v>
      </c>
      <c r="S73">
        <v>1421930</v>
      </c>
      <c r="T73">
        <v>201481.3</v>
      </c>
      <c r="U73">
        <v>1733832</v>
      </c>
      <c r="X73">
        <v>664470.71</v>
      </c>
      <c r="Y73">
        <v>18973.46</v>
      </c>
    </row>
    <row r="74" spans="1:28" x14ac:dyDescent="0.25">
      <c r="A74" t="s">
        <v>2396</v>
      </c>
      <c r="B74">
        <v>442998.9</v>
      </c>
      <c r="C74">
        <v>0</v>
      </c>
      <c r="D74">
        <v>1006264.87</v>
      </c>
      <c r="E74">
        <v>2252368.92</v>
      </c>
      <c r="F74">
        <v>350285.54</v>
      </c>
      <c r="G74">
        <v>284750</v>
      </c>
      <c r="I74">
        <v>303444</v>
      </c>
      <c r="J74">
        <v>3744.29</v>
      </c>
      <c r="K74">
        <v>111819</v>
      </c>
      <c r="M74">
        <v>2719385.85</v>
      </c>
      <c r="N74">
        <v>1047464</v>
      </c>
      <c r="O74">
        <v>446094.98</v>
      </c>
      <c r="Q74">
        <v>1426.68</v>
      </c>
      <c r="S74">
        <v>1622078.5</v>
      </c>
      <c r="U74">
        <v>1855193.5</v>
      </c>
      <c r="X74">
        <v>483170.43</v>
      </c>
      <c r="Y74">
        <v>149925.14000000001</v>
      </c>
    </row>
    <row r="75" spans="1:28" x14ac:dyDescent="0.25">
      <c r="A75" t="s">
        <v>2397</v>
      </c>
      <c r="B75">
        <v>545734.38</v>
      </c>
      <c r="C75">
        <v>0</v>
      </c>
      <c r="D75">
        <v>13953.02</v>
      </c>
      <c r="E75">
        <v>413981.57</v>
      </c>
      <c r="F75">
        <v>1006515.89</v>
      </c>
      <c r="G75">
        <v>0</v>
      </c>
      <c r="J75">
        <v>0</v>
      </c>
      <c r="K75">
        <v>631550</v>
      </c>
      <c r="M75">
        <v>2069036.84</v>
      </c>
      <c r="N75">
        <v>1334838.29</v>
      </c>
      <c r="O75">
        <v>635346.81000000006</v>
      </c>
      <c r="Q75">
        <v>4816.83</v>
      </c>
      <c r="U75">
        <v>198849</v>
      </c>
      <c r="X75">
        <v>2194871.39</v>
      </c>
      <c r="Y75">
        <v>301683.52</v>
      </c>
    </row>
    <row r="76" spans="1:28" x14ac:dyDescent="0.25">
      <c r="A76" t="s">
        <v>2398</v>
      </c>
      <c r="B76">
        <v>1065751.81</v>
      </c>
      <c r="C76">
        <v>0</v>
      </c>
      <c r="D76">
        <v>3720.01</v>
      </c>
      <c r="E76">
        <v>1847140.81</v>
      </c>
      <c r="F76">
        <v>1761271</v>
      </c>
      <c r="G76">
        <v>0</v>
      </c>
      <c r="J76">
        <v>2460</v>
      </c>
      <c r="K76">
        <v>119554</v>
      </c>
      <c r="L76">
        <v>2886103.02</v>
      </c>
      <c r="M76">
        <v>2803044.14</v>
      </c>
      <c r="O76">
        <v>1024111.11</v>
      </c>
      <c r="Q76">
        <v>4762.93</v>
      </c>
      <c r="T76">
        <v>11980</v>
      </c>
      <c r="U76">
        <v>546060</v>
      </c>
      <c r="W76">
        <v>3384</v>
      </c>
      <c r="X76">
        <v>1623439.57</v>
      </c>
      <c r="Y76">
        <v>1248</v>
      </c>
    </row>
    <row r="77" spans="1:28" x14ac:dyDescent="0.25">
      <c r="A77" t="s">
        <v>2399</v>
      </c>
      <c r="B77">
        <v>1099581.94</v>
      </c>
      <c r="C77">
        <v>16553.25</v>
      </c>
      <c r="D77">
        <v>27501.119999999999</v>
      </c>
      <c r="E77">
        <v>3016672.7</v>
      </c>
      <c r="F77">
        <v>357404.4</v>
      </c>
      <c r="I77">
        <v>132031</v>
      </c>
      <c r="J77">
        <v>0</v>
      </c>
      <c r="M77">
        <v>4039132.23</v>
      </c>
      <c r="N77">
        <v>1047464</v>
      </c>
      <c r="O77">
        <v>1663429.05</v>
      </c>
      <c r="Q77">
        <v>2352.7399999999998</v>
      </c>
      <c r="U77">
        <v>362466</v>
      </c>
      <c r="V77">
        <v>36512</v>
      </c>
      <c r="W77">
        <v>10000</v>
      </c>
      <c r="X77">
        <v>700275.61</v>
      </c>
      <c r="Y77">
        <v>754797</v>
      </c>
      <c r="AB77">
        <v>502645</v>
      </c>
    </row>
    <row r="78" spans="1:28" x14ac:dyDescent="0.25">
      <c r="A78" t="s">
        <v>2400</v>
      </c>
      <c r="B78">
        <v>143191.10999999999</v>
      </c>
      <c r="C78">
        <v>14800</v>
      </c>
      <c r="D78">
        <v>819375.18</v>
      </c>
      <c r="E78">
        <v>611788.18000000005</v>
      </c>
      <c r="F78">
        <v>142080.85999999999</v>
      </c>
      <c r="G78">
        <v>31681.37</v>
      </c>
      <c r="I78">
        <v>36326</v>
      </c>
      <c r="J78">
        <v>2388</v>
      </c>
      <c r="M78">
        <v>493850.38</v>
      </c>
      <c r="N78">
        <v>1768225.65</v>
      </c>
      <c r="O78">
        <v>625902.09</v>
      </c>
      <c r="Q78">
        <v>1194.32</v>
      </c>
      <c r="U78">
        <v>355312</v>
      </c>
      <c r="W78">
        <v>7366</v>
      </c>
      <c r="X78">
        <v>586465.34</v>
      </c>
      <c r="Y78">
        <v>87480.9</v>
      </c>
      <c r="AB78">
        <v>191708.24</v>
      </c>
    </row>
    <row r="79" spans="1:28" x14ac:dyDescent="0.25">
      <c r="A79" t="s">
        <v>2401</v>
      </c>
      <c r="B79">
        <v>4404431.76</v>
      </c>
      <c r="C79">
        <v>453358.98</v>
      </c>
      <c r="D79">
        <v>336469.41</v>
      </c>
      <c r="E79">
        <v>814270.8</v>
      </c>
      <c r="F79">
        <v>921079.17</v>
      </c>
      <c r="G79">
        <v>14798</v>
      </c>
      <c r="J79">
        <v>16072.51</v>
      </c>
      <c r="K79">
        <v>2893545.5</v>
      </c>
      <c r="M79">
        <v>781814.74</v>
      </c>
      <c r="N79">
        <v>2439714</v>
      </c>
      <c r="O79">
        <v>3879013.9</v>
      </c>
      <c r="P79">
        <v>15000</v>
      </c>
      <c r="Q79">
        <v>7277.18</v>
      </c>
      <c r="S79">
        <v>1236400</v>
      </c>
      <c r="T79">
        <v>300000</v>
      </c>
      <c r="U79">
        <v>2524427</v>
      </c>
      <c r="V79">
        <v>29161</v>
      </c>
      <c r="W79">
        <v>9768</v>
      </c>
      <c r="X79">
        <v>1672390.87</v>
      </c>
      <c r="Y79">
        <v>218278.84</v>
      </c>
      <c r="AB79">
        <v>200000</v>
      </c>
    </row>
    <row r="80" spans="1:28" x14ac:dyDescent="0.25">
      <c r="A80" t="s">
        <v>2402</v>
      </c>
      <c r="B80">
        <v>2202650.94</v>
      </c>
      <c r="C80">
        <v>8944</v>
      </c>
      <c r="D80">
        <v>262244.47999999998</v>
      </c>
      <c r="E80">
        <v>454679.25</v>
      </c>
      <c r="F80">
        <v>100690.65</v>
      </c>
      <c r="G80">
        <v>0</v>
      </c>
      <c r="H80">
        <v>37685</v>
      </c>
      <c r="J80">
        <v>1397</v>
      </c>
      <c r="K80">
        <v>816000</v>
      </c>
      <c r="M80">
        <v>-1415473.88</v>
      </c>
      <c r="N80">
        <v>3137825</v>
      </c>
      <c r="O80">
        <v>834613.07</v>
      </c>
      <c r="P80">
        <v>1555858</v>
      </c>
      <c r="Q80">
        <v>2186.4299999999998</v>
      </c>
      <c r="S80">
        <v>2549360</v>
      </c>
      <c r="T80">
        <v>25000</v>
      </c>
      <c r="U80">
        <v>2874956.56</v>
      </c>
      <c r="V80">
        <v>16088</v>
      </c>
      <c r="W80">
        <v>1572</v>
      </c>
      <c r="X80">
        <v>1503691.11</v>
      </c>
      <c r="Y80">
        <v>118933.63</v>
      </c>
    </row>
    <row r="81" spans="1:28" x14ac:dyDescent="0.25">
      <c r="A81" t="s">
        <v>2403</v>
      </c>
      <c r="B81">
        <v>421702.17</v>
      </c>
      <c r="C81">
        <v>24303.75</v>
      </c>
      <c r="D81">
        <v>173650.54</v>
      </c>
      <c r="E81">
        <v>533807.29</v>
      </c>
      <c r="F81">
        <v>821769.4</v>
      </c>
      <c r="H81">
        <v>70492.009999999995</v>
      </c>
      <c r="J81">
        <v>10994.77</v>
      </c>
      <c r="K81">
        <v>56880</v>
      </c>
      <c r="M81">
        <v>328049.44</v>
      </c>
      <c r="N81">
        <v>1687514</v>
      </c>
      <c r="O81">
        <v>1422018.63</v>
      </c>
      <c r="Q81">
        <v>859.58</v>
      </c>
      <c r="S81">
        <v>1262140</v>
      </c>
      <c r="T81">
        <v>33000</v>
      </c>
      <c r="U81">
        <v>2012731.97</v>
      </c>
      <c r="V81">
        <v>13662</v>
      </c>
      <c r="X81">
        <v>711204.55</v>
      </c>
      <c r="Y81">
        <v>134116.76</v>
      </c>
      <c r="AB81">
        <v>25000</v>
      </c>
    </row>
    <row r="82" spans="1:28" x14ac:dyDescent="0.25">
      <c r="A82" t="s">
        <v>2404</v>
      </c>
      <c r="B82">
        <v>602663.44999999995</v>
      </c>
      <c r="C82">
        <v>0</v>
      </c>
      <c r="D82">
        <v>14712.83</v>
      </c>
      <c r="E82">
        <v>195190.56</v>
      </c>
      <c r="F82">
        <v>177094.06</v>
      </c>
      <c r="G82">
        <v>0</v>
      </c>
      <c r="H82">
        <v>22100</v>
      </c>
      <c r="J82">
        <v>101</v>
      </c>
      <c r="K82">
        <v>90000</v>
      </c>
      <c r="M82">
        <v>-1179072.56</v>
      </c>
      <c r="N82">
        <v>2346487</v>
      </c>
      <c r="O82">
        <v>657773.15</v>
      </c>
      <c r="Q82">
        <v>1611.28</v>
      </c>
      <c r="R82">
        <v>115</v>
      </c>
      <c r="S82">
        <v>1567909</v>
      </c>
      <c r="T82">
        <v>186520</v>
      </c>
      <c r="U82">
        <v>1662564</v>
      </c>
      <c r="V82">
        <v>8560</v>
      </c>
      <c r="X82">
        <v>826169.67</v>
      </c>
      <c r="Y82">
        <v>206589.3</v>
      </c>
    </row>
    <row r="83" spans="1:28" x14ac:dyDescent="0.25">
      <c r="A83" t="s">
        <v>2405</v>
      </c>
      <c r="B83">
        <v>929501.66</v>
      </c>
      <c r="C83">
        <v>0</v>
      </c>
      <c r="D83">
        <v>44760.29</v>
      </c>
      <c r="E83">
        <v>535679.42000000004</v>
      </c>
      <c r="F83">
        <v>270242.63</v>
      </c>
      <c r="G83">
        <v>0</v>
      </c>
      <c r="H83">
        <v>30726.55</v>
      </c>
      <c r="J83">
        <v>1059.2</v>
      </c>
      <c r="M83">
        <v>-172046.2</v>
      </c>
      <c r="N83">
        <v>2125037.4300000002</v>
      </c>
      <c r="O83">
        <v>1294738.1399999999</v>
      </c>
      <c r="Q83">
        <v>2404</v>
      </c>
      <c r="S83">
        <v>1742895</v>
      </c>
      <c r="T83">
        <v>270836.24</v>
      </c>
      <c r="U83">
        <v>1987947</v>
      </c>
      <c r="V83">
        <v>9060</v>
      </c>
      <c r="X83">
        <v>1250531.45</v>
      </c>
      <c r="Y83">
        <v>267927.90999999997</v>
      </c>
    </row>
    <row r="84" spans="1:28" x14ac:dyDescent="0.25">
      <c r="A84" t="s">
        <v>2406</v>
      </c>
      <c r="B84">
        <v>728703.26</v>
      </c>
      <c r="C84">
        <v>31800</v>
      </c>
      <c r="D84">
        <v>15787.48</v>
      </c>
      <c r="E84">
        <v>3519773.5</v>
      </c>
      <c r="F84">
        <v>417073.89</v>
      </c>
      <c r="H84">
        <v>84203.87</v>
      </c>
      <c r="J84">
        <v>760.98</v>
      </c>
      <c r="M84">
        <v>2467936.65</v>
      </c>
      <c r="N84">
        <v>1196485.3400000001</v>
      </c>
      <c r="O84">
        <v>790641.35</v>
      </c>
      <c r="P84">
        <v>137100</v>
      </c>
      <c r="Q84">
        <v>822.4</v>
      </c>
      <c r="S84">
        <v>1940862</v>
      </c>
      <c r="T84">
        <v>1495060</v>
      </c>
      <c r="U84">
        <v>2100255</v>
      </c>
      <c r="V84">
        <v>8560</v>
      </c>
      <c r="X84">
        <v>1008385.9</v>
      </c>
      <c r="Y84">
        <v>283533.56</v>
      </c>
    </row>
    <row r="85" spans="1:28" x14ac:dyDescent="0.25">
      <c r="A85" t="s">
        <v>2407</v>
      </c>
      <c r="B85">
        <v>544877.43000000005</v>
      </c>
      <c r="C85">
        <v>0</v>
      </c>
      <c r="D85">
        <v>32790.53</v>
      </c>
      <c r="E85">
        <v>165208.12</v>
      </c>
      <c r="F85">
        <v>133546</v>
      </c>
      <c r="G85">
        <v>0</v>
      </c>
      <c r="H85">
        <v>23666.55</v>
      </c>
      <c r="J85">
        <v>243.38</v>
      </c>
      <c r="K85">
        <v>78000</v>
      </c>
      <c r="M85">
        <v>-141069.76000000001</v>
      </c>
      <c r="N85">
        <v>1169693.49</v>
      </c>
      <c r="O85">
        <v>883505.87</v>
      </c>
      <c r="Q85">
        <v>1409.76</v>
      </c>
      <c r="R85">
        <v>60</v>
      </c>
      <c r="S85">
        <v>812042</v>
      </c>
      <c r="T85">
        <v>127800</v>
      </c>
      <c r="U85">
        <v>1109641</v>
      </c>
      <c r="V85">
        <v>42720</v>
      </c>
      <c r="W85">
        <v>1352</v>
      </c>
      <c r="X85">
        <v>794318.53</v>
      </c>
      <c r="Y85">
        <v>130897.68</v>
      </c>
    </row>
    <row r="86" spans="1:28" x14ac:dyDescent="0.25">
      <c r="A86" t="s">
        <v>2408</v>
      </c>
      <c r="B86">
        <v>451850.27</v>
      </c>
      <c r="C86">
        <v>23281.88</v>
      </c>
      <c r="D86">
        <v>54569.88</v>
      </c>
      <c r="E86">
        <v>2124534.91</v>
      </c>
      <c r="F86">
        <v>808002.47</v>
      </c>
      <c r="G86">
        <v>0</v>
      </c>
      <c r="H86">
        <v>79100</v>
      </c>
      <c r="I86">
        <v>71520</v>
      </c>
      <c r="J86">
        <v>778.04</v>
      </c>
      <c r="M86">
        <v>1802081.92</v>
      </c>
      <c r="N86">
        <v>620039.24</v>
      </c>
      <c r="O86">
        <v>2194916.91</v>
      </c>
      <c r="Q86">
        <v>1175.49</v>
      </c>
      <c r="R86">
        <v>4365</v>
      </c>
      <c r="S86">
        <v>2534355.7000000002</v>
      </c>
      <c r="T86">
        <v>2045030</v>
      </c>
      <c r="U86">
        <v>3025998.7</v>
      </c>
      <c r="V86">
        <v>20120</v>
      </c>
      <c r="W86">
        <v>2056</v>
      </c>
      <c r="X86">
        <v>2284231.04</v>
      </c>
      <c r="Y86">
        <v>543701.15</v>
      </c>
      <c r="AA86">
        <v>16</v>
      </c>
      <c r="AB86">
        <v>15000</v>
      </c>
    </row>
    <row r="87" spans="1:28" x14ac:dyDescent="0.25">
      <c r="A87" t="s">
        <v>2409</v>
      </c>
      <c r="B87">
        <v>467270.57</v>
      </c>
      <c r="C87">
        <v>107100</v>
      </c>
      <c r="D87">
        <v>64727.38</v>
      </c>
      <c r="E87">
        <v>8144461.9100000001</v>
      </c>
      <c r="F87">
        <v>297175.28999999998</v>
      </c>
      <c r="G87">
        <v>0</v>
      </c>
      <c r="J87">
        <v>0</v>
      </c>
      <c r="K87">
        <v>43700</v>
      </c>
      <c r="M87">
        <v>8734301.6400000006</v>
      </c>
      <c r="O87">
        <v>1703657.54</v>
      </c>
      <c r="Q87">
        <v>521.63</v>
      </c>
      <c r="R87">
        <v>340</v>
      </c>
      <c r="S87">
        <v>1196709.3999999999</v>
      </c>
      <c r="T87">
        <v>163900</v>
      </c>
      <c r="U87">
        <v>1911061.4</v>
      </c>
      <c r="V87">
        <v>15742</v>
      </c>
      <c r="X87">
        <v>676039.78</v>
      </c>
      <c r="Y87">
        <v>144551.88</v>
      </c>
      <c r="AB87">
        <v>15000</v>
      </c>
    </row>
    <row r="88" spans="1:28" x14ac:dyDescent="0.25">
      <c r="A88" t="s">
        <v>2410</v>
      </c>
      <c r="B88">
        <v>279735.71999999997</v>
      </c>
      <c r="C88">
        <v>1978.98</v>
      </c>
      <c r="D88">
        <v>17341</v>
      </c>
      <c r="E88">
        <v>179959.76</v>
      </c>
      <c r="F88">
        <v>406716.86</v>
      </c>
      <c r="G88">
        <v>0</v>
      </c>
      <c r="J88">
        <v>0</v>
      </c>
      <c r="M88">
        <v>-1293741.81</v>
      </c>
      <c r="N88">
        <v>2359915.73</v>
      </c>
      <c r="O88">
        <v>1029893.97</v>
      </c>
      <c r="P88">
        <v>116000</v>
      </c>
      <c r="Q88">
        <v>326.25</v>
      </c>
      <c r="T88">
        <v>128400</v>
      </c>
      <c r="U88">
        <v>239273</v>
      </c>
      <c r="V88">
        <v>5000</v>
      </c>
      <c r="W88">
        <v>6664</v>
      </c>
      <c r="X88">
        <v>916055.59</v>
      </c>
      <c r="Y88">
        <v>288069.23</v>
      </c>
    </row>
    <row r="89" spans="1:28" x14ac:dyDescent="0.25">
      <c r="A89" t="s">
        <v>2411</v>
      </c>
      <c r="B89">
        <v>424799.68</v>
      </c>
      <c r="C89">
        <v>0</v>
      </c>
      <c r="D89">
        <v>72001.98</v>
      </c>
      <c r="E89">
        <v>3410659.61</v>
      </c>
      <c r="F89">
        <v>1921495.97</v>
      </c>
      <c r="G89">
        <v>0</v>
      </c>
      <c r="H89">
        <v>35910</v>
      </c>
      <c r="I89">
        <v>125815</v>
      </c>
      <c r="J89">
        <v>125.85</v>
      </c>
      <c r="M89">
        <v>4694291.54</v>
      </c>
      <c r="N89">
        <v>1221990.08</v>
      </c>
      <c r="O89">
        <v>1367881.92</v>
      </c>
      <c r="P89">
        <v>240785</v>
      </c>
      <c r="Q89">
        <v>783.02</v>
      </c>
      <c r="R89">
        <v>440</v>
      </c>
      <c r="S89">
        <v>1701700</v>
      </c>
      <c r="T89">
        <v>904931</v>
      </c>
      <c r="U89">
        <v>2215443</v>
      </c>
      <c r="V89">
        <v>3136</v>
      </c>
      <c r="X89">
        <v>1704748.46</v>
      </c>
      <c r="Y89">
        <v>482368.71</v>
      </c>
      <c r="AB89">
        <v>60000</v>
      </c>
    </row>
    <row r="90" spans="1:28" x14ac:dyDescent="0.25">
      <c r="A90" t="s">
        <v>2412</v>
      </c>
      <c r="B90">
        <v>1094750.44</v>
      </c>
      <c r="C90">
        <v>0</v>
      </c>
      <c r="D90">
        <v>137849.04999999999</v>
      </c>
      <c r="E90">
        <v>437968.12</v>
      </c>
      <c r="F90">
        <v>179420.22</v>
      </c>
      <c r="H90">
        <v>66550</v>
      </c>
      <c r="I90">
        <v>90720</v>
      </c>
      <c r="J90">
        <v>0</v>
      </c>
      <c r="K90">
        <v>442731</v>
      </c>
      <c r="M90">
        <v>-43575.16</v>
      </c>
      <c r="N90">
        <v>1247302.3600000001</v>
      </c>
      <c r="O90">
        <v>1164159.3999999999</v>
      </c>
      <c r="Q90">
        <v>2086.15</v>
      </c>
      <c r="S90">
        <v>2126740</v>
      </c>
      <c r="U90">
        <v>2487290</v>
      </c>
      <c r="V90">
        <v>1592</v>
      </c>
      <c r="X90">
        <v>700339.42</v>
      </c>
      <c r="Y90">
        <v>57504.5</v>
      </c>
    </row>
    <row r="91" spans="1:28" x14ac:dyDescent="0.25">
      <c r="A91" t="s">
        <v>2413</v>
      </c>
      <c r="B91">
        <v>1111416.01</v>
      </c>
      <c r="C91">
        <v>2553</v>
      </c>
      <c r="D91">
        <v>39179.07</v>
      </c>
      <c r="E91">
        <v>461232.55</v>
      </c>
      <c r="F91">
        <v>127998.26</v>
      </c>
      <c r="H91">
        <v>53350.36</v>
      </c>
      <c r="J91">
        <v>6340.4</v>
      </c>
      <c r="K91">
        <v>588064.69999999995</v>
      </c>
      <c r="M91">
        <v>-399785.51</v>
      </c>
      <c r="N91">
        <v>1693308.65</v>
      </c>
      <c r="O91">
        <v>845985.41</v>
      </c>
      <c r="Q91">
        <v>2506.0500000000002</v>
      </c>
      <c r="S91">
        <v>2036793</v>
      </c>
      <c r="T91">
        <v>680</v>
      </c>
      <c r="U91">
        <v>2209493</v>
      </c>
      <c r="V91">
        <v>5536</v>
      </c>
      <c r="X91">
        <v>741553.88</v>
      </c>
      <c r="Y91">
        <v>99045.29</v>
      </c>
      <c r="AB91">
        <v>29236</v>
      </c>
    </row>
    <row r="92" spans="1:28" x14ac:dyDescent="0.25">
      <c r="A92" t="s">
        <v>2414</v>
      </c>
      <c r="B92">
        <v>668038.88</v>
      </c>
      <c r="C92">
        <v>0</v>
      </c>
      <c r="D92">
        <v>127605.24</v>
      </c>
      <c r="E92">
        <v>149992.76</v>
      </c>
      <c r="F92">
        <v>41135.01</v>
      </c>
      <c r="G92">
        <v>0</v>
      </c>
      <c r="H92">
        <v>51532</v>
      </c>
      <c r="I92">
        <v>69600</v>
      </c>
      <c r="J92">
        <v>2449</v>
      </c>
      <c r="K92">
        <v>250160</v>
      </c>
      <c r="M92">
        <v>287199.15999999997</v>
      </c>
      <c r="N92">
        <v>345503.07</v>
      </c>
      <c r="O92">
        <v>837441.36</v>
      </c>
      <c r="Q92">
        <v>1262.8699999999999</v>
      </c>
      <c r="S92">
        <v>635396.69999999995</v>
      </c>
      <c r="U92">
        <v>970606.7</v>
      </c>
      <c r="V92">
        <v>7450</v>
      </c>
      <c r="W92">
        <v>4544</v>
      </c>
      <c r="X92">
        <v>465566.75</v>
      </c>
      <c r="Y92">
        <v>45604.82</v>
      </c>
    </row>
    <row r="93" spans="1:28" x14ac:dyDescent="0.25">
      <c r="A93" t="s">
        <v>2415</v>
      </c>
      <c r="B93">
        <v>1040009.68</v>
      </c>
      <c r="C93">
        <v>0</v>
      </c>
      <c r="D93">
        <v>116764.57</v>
      </c>
      <c r="E93">
        <v>398114.31</v>
      </c>
      <c r="F93">
        <v>77651.39</v>
      </c>
      <c r="G93">
        <v>0</v>
      </c>
      <c r="H93">
        <v>48106.33</v>
      </c>
      <c r="I93">
        <v>173009</v>
      </c>
      <c r="J93">
        <v>0</v>
      </c>
      <c r="K93">
        <v>386704</v>
      </c>
      <c r="M93">
        <v>-1184253.3999999999</v>
      </c>
      <c r="N93">
        <v>2439641.09</v>
      </c>
      <c r="O93">
        <v>536485.23</v>
      </c>
      <c r="Q93">
        <v>2483.44</v>
      </c>
      <c r="S93">
        <v>1080750</v>
      </c>
      <c r="T93">
        <v>110400</v>
      </c>
      <c r="U93">
        <v>1226350</v>
      </c>
      <c r="V93">
        <v>4560</v>
      </c>
      <c r="X93">
        <v>668427.19999999995</v>
      </c>
      <c r="Y93">
        <v>61448.54</v>
      </c>
    </row>
    <row r="94" spans="1:28" x14ac:dyDescent="0.25">
      <c r="A94" t="s">
        <v>2416</v>
      </c>
      <c r="B94">
        <v>708070.13</v>
      </c>
      <c r="C94">
        <v>0</v>
      </c>
      <c r="D94">
        <v>55557.4</v>
      </c>
      <c r="E94">
        <v>835585.51</v>
      </c>
      <c r="F94">
        <v>93291.06</v>
      </c>
      <c r="H94">
        <v>45348.84</v>
      </c>
      <c r="I94">
        <v>117073.5</v>
      </c>
      <c r="K94">
        <v>263980</v>
      </c>
      <c r="M94">
        <v>-1658344.44</v>
      </c>
      <c r="N94">
        <v>3118920.11</v>
      </c>
      <c r="O94">
        <v>550481.78</v>
      </c>
      <c r="Q94">
        <v>1297.68</v>
      </c>
      <c r="S94">
        <v>1212367.2</v>
      </c>
      <c r="T94">
        <v>144000</v>
      </c>
      <c r="U94">
        <v>1368567.2</v>
      </c>
      <c r="V94">
        <v>5100</v>
      </c>
      <c r="W94">
        <v>5252</v>
      </c>
      <c r="X94">
        <v>532792.78</v>
      </c>
      <c r="Y94">
        <v>190908.59</v>
      </c>
    </row>
    <row r="95" spans="1:28" x14ac:dyDescent="0.25">
      <c r="A95" t="s">
        <v>2417</v>
      </c>
      <c r="B95">
        <v>629399.42000000004</v>
      </c>
      <c r="C95">
        <v>0</v>
      </c>
      <c r="D95">
        <v>21936.46</v>
      </c>
      <c r="E95">
        <v>496739.24</v>
      </c>
      <c r="F95">
        <v>60154.42</v>
      </c>
      <c r="G95">
        <v>0</v>
      </c>
      <c r="H95">
        <v>56422.65</v>
      </c>
      <c r="I95">
        <v>472860</v>
      </c>
      <c r="J95">
        <v>3070.14</v>
      </c>
      <c r="K95">
        <v>106999</v>
      </c>
      <c r="M95">
        <v>-2006830.87</v>
      </c>
      <c r="N95">
        <v>2656385</v>
      </c>
      <c r="O95">
        <v>1475986.35</v>
      </c>
      <c r="Q95">
        <v>1060.8800000000001</v>
      </c>
      <c r="S95">
        <v>823780.2</v>
      </c>
      <c r="T95">
        <v>74300</v>
      </c>
      <c r="U95">
        <v>1401978.2</v>
      </c>
      <c r="V95">
        <v>8328</v>
      </c>
      <c r="W95">
        <v>1232</v>
      </c>
      <c r="X95">
        <v>885900.08</v>
      </c>
      <c r="Y95">
        <v>158365.53</v>
      </c>
    </row>
    <row r="96" spans="1:28" x14ac:dyDescent="0.25">
      <c r="A96" t="s">
        <v>2418</v>
      </c>
      <c r="B96">
        <v>315833.09000000003</v>
      </c>
      <c r="C96">
        <v>0</v>
      </c>
      <c r="D96">
        <v>7645.31</v>
      </c>
      <c r="E96">
        <v>119446.83</v>
      </c>
      <c r="F96">
        <v>34316.85</v>
      </c>
      <c r="G96">
        <v>0</v>
      </c>
      <c r="H96">
        <v>44677</v>
      </c>
      <c r="I96">
        <v>161264</v>
      </c>
      <c r="J96">
        <v>1349.91</v>
      </c>
      <c r="K96">
        <v>56355</v>
      </c>
      <c r="M96">
        <v>-2334781.6</v>
      </c>
      <c r="N96">
        <v>2668500</v>
      </c>
      <c r="O96">
        <v>968366.03</v>
      </c>
      <c r="Q96">
        <v>471.7</v>
      </c>
      <c r="S96">
        <v>1434161</v>
      </c>
      <c r="T96">
        <v>70750</v>
      </c>
      <c r="U96">
        <v>1833949</v>
      </c>
      <c r="V96">
        <v>440</v>
      </c>
      <c r="W96">
        <v>784</v>
      </c>
      <c r="X96">
        <v>684124.52</v>
      </c>
      <c r="Y96">
        <v>74573.440000000002</v>
      </c>
    </row>
    <row r="97" spans="1:25" x14ac:dyDescent="0.25">
      <c r="A97" t="s">
        <v>2419</v>
      </c>
      <c r="B97">
        <v>1559440.78</v>
      </c>
      <c r="C97">
        <v>0</v>
      </c>
      <c r="D97">
        <v>27297.94</v>
      </c>
      <c r="E97">
        <v>3214372.44</v>
      </c>
      <c r="F97">
        <v>240411.71</v>
      </c>
      <c r="H97">
        <v>106547</v>
      </c>
      <c r="J97">
        <v>3361.65</v>
      </c>
      <c r="K97">
        <v>1171348.46</v>
      </c>
      <c r="M97">
        <v>-4909766.6500000004</v>
      </c>
      <c r="N97">
        <v>9526566.6699999999</v>
      </c>
      <c r="O97">
        <v>1837302.27</v>
      </c>
      <c r="P97">
        <v>294000</v>
      </c>
      <c r="Q97">
        <v>3931.61</v>
      </c>
      <c r="S97">
        <v>3355572.13</v>
      </c>
      <c r="T97">
        <v>329500</v>
      </c>
      <c r="U97">
        <v>4228273.13</v>
      </c>
      <c r="V97">
        <v>45851.5</v>
      </c>
      <c r="X97">
        <v>1906906.75</v>
      </c>
      <c r="Y97">
        <v>495808.89</v>
      </c>
    </row>
    <row r="98" spans="1:25" x14ac:dyDescent="0.25">
      <c r="A98" t="s">
        <v>2420</v>
      </c>
      <c r="B98">
        <v>981923.86</v>
      </c>
      <c r="C98">
        <v>0</v>
      </c>
      <c r="D98">
        <v>0</v>
      </c>
      <c r="E98">
        <v>261288.95999999999</v>
      </c>
      <c r="F98">
        <v>5698.47</v>
      </c>
      <c r="H98">
        <v>60701.78</v>
      </c>
      <c r="I98">
        <v>4450</v>
      </c>
      <c r="J98">
        <v>0</v>
      </c>
      <c r="K98">
        <v>90120</v>
      </c>
      <c r="M98">
        <v>-1524660.62</v>
      </c>
      <c r="N98">
        <v>2647000</v>
      </c>
      <c r="O98">
        <v>864480.69</v>
      </c>
      <c r="Q98">
        <v>2176.7399999999998</v>
      </c>
      <c r="S98">
        <v>1097398</v>
      </c>
      <c r="T98">
        <v>109550</v>
      </c>
      <c r="U98">
        <v>1427549</v>
      </c>
      <c r="V98">
        <v>1008</v>
      </c>
      <c r="X98">
        <v>618246.37</v>
      </c>
      <c r="Y98">
        <v>55501.93</v>
      </c>
    </row>
    <row r="99" spans="1:25" x14ac:dyDescent="0.25">
      <c r="A99" t="s">
        <v>2421</v>
      </c>
      <c r="B99">
        <v>526978.43999999994</v>
      </c>
      <c r="C99">
        <v>0</v>
      </c>
      <c r="D99">
        <v>0</v>
      </c>
      <c r="E99">
        <v>139152.91</v>
      </c>
      <c r="F99">
        <v>74231.42</v>
      </c>
      <c r="G99">
        <v>0</v>
      </c>
      <c r="H99">
        <v>35926</v>
      </c>
      <c r="I99">
        <v>5500</v>
      </c>
      <c r="J99">
        <v>1618.31</v>
      </c>
      <c r="K99">
        <v>156000</v>
      </c>
      <c r="M99">
        <v>-1423924.08</v>
      </c>
      <c r="N99">
        <v>1913700</v>
      </c>
      <c r="O99">
        <v>832780.28</v>
      </c>
      <c r="Q99">
        <v>815.43</v>
      </c>
      <c r="S99">
        <v>845012</v>
      </c>
      <c r="T99">
        <v>95000</v>
      </c>
      <c r="U99">
        <v>1091298</v>
      </c>
      <c r="V99">
        <v>35472</v>
      </c>
      <c r="X99">
        <v>549877.65</v>
      </c>
      <c r="Y99">
        <v>45417.52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L188"/>
  <sheetViews>
    <sheetView topLeftCell="U1" zoomScale="94" zoomScaleNormal="94" workbookViewId="0">
      <selection activeCell="AK4" sqref="AK4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2" width="8.796875"/>
    <col min="33" max="33" width="16.3984375" style="123" customWidth="1"/>
    <col min="34" max="34" width="15.8984375" style="144" bestFit="1" customWidth="1"/>
    <col min="35" max="35" width="17.3984375" style="138" bestFit="1" customWidth="1"/>
    <col min="36" max="36" width="17.59765625" style="140" bestFit="1" customWidth="1"/>
    <col min="37" max="37" width="19.09765625" style="141" bestFit="1" customWidth="1"/>
    <col min="38" max="38" width="14.59765625" style="145" bestFit="1" customWidth="1"/>
    <col min="39" max="16384" width="9" style="44"/>
  </cols>
  <sheetData>
    <row r="1" spans="1:38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2109</v>
      </c>
      <c r="V1" t="s">
        <v>2666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2110</v>
      </c>
      <c r="AE1" t="s">
        <v>2112</v>
      </c>
      <c r="AF1" t="s">
        <v>2082</v>
      </c>
      <c r="AG1" s="123" t="s">
        <v>0</v>
      </c>
      <c r="AH1" s="124" t="s">
        <v>1</v>
      </c>
      <c r="AI1" s="138" t="s">
        <v>2</v>
      </c>
      <c r="AJ1" s="139" t="s">
        <v>3</v>
      </c>
      <c r="AK1" s="126" t="s">
        <v>4</v>
      </c>
      <c r="AL1" s="128" t="s">
        <v>5</v>
      </c>
    </row>
    <row r="2" spans="1:38" ht="25.8" customHeight="1" x14ac:dyDescent="0.25">
      <c r="A2" s="106"/>
      <c r="B2" s="106"/>
      <c r="C2" s="42" t="s">
        <v>578</v>
      </c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2663</v>
      </c>
      <c r="Q2" t="s">
        <v>2664</v>
      </c>
      <c r="R2" t="s">
        <v>2665</v>
      </c>
      <c r="S2" t="s">
        <v>2097</v>
      </c>
      <c r="T2" t="s">
        <v>2098</v>
      </c>
      <c r="U2" t="s">
        <v>2114</v>
      </c>
      <c r="V2" t="s">
        <v>2667</v>
      </c>
      <c r="W2" t="s">
        <v>2099</v>
      </c>
      <c r="X2" t="s">
        <v>2100</v>
      </c>
      <c r="Y2" t="s">
        <v>2101</v>
      </c>
      <c r="Z2" t="s">
        <v>2102</v>
      </c>
      <c r="AA2" t="s">
        <v>2103</v>
      </c>
      <c r="AB2" t="s">
        <v>2104</v>
      </c>
      <c r="AC2" t="s">
        <v>2105</v>
      </c>
      <c r="AD2" t="s">
        <v>2115</v>
      </c>
      <c r="AE2" t="s">
        <v>2117</v>
      </c>
      <c r="AF2" t="s">
        <v>2106</v>
      </c>
      <c r="AH2" s="124"/>
      <c r="AL2" s="125"/>
    </row>
    <row r="3" spans="1:38" ht="31.8" customHeight="1" thickBot="1" x14ac:dyDescent="0.3">
      <c r="A3" s="106"/>
      <c r="B3" s="106"/>
      <c r="E3" t="s">
        <v>2107</v>
      </c>
      <c r="F3">
        <v>89754241.379999995</v>
      </c>
      <c r="G3">
        <v>6292918.5499999998</v>
      </c>
      <c r="H3">
        <v>11809111.32</v>
      </c>
      <c r="I3">
        <v>109989112.8</v>
      </c>
      <c r="J3">
        <v>28222192.510000002</v>
      </c>
      <c r="K3">
        <v>1120728.69</v>
      </c>
      <c r="L3">
        <v>3025035.44</v>
      </c>
      <c r="M3">
        <v>5940011.4500000002</v>
      </c>
      <c r="N3">
        <v>222291.46</v>
      </c>
      <c r="O3">
        <v>15197732.4</v>
      </c>
      <c r="P3">
        <v>11585754.279999999</v>
      </c>
      <c r="Q3">
        <v>76942097.569999993</v>
      </c>
      <c r="R3">
        <v>156546782.03999999</v>
      </c>
      <c r="S3">
        <v>108038852.45</v>
      </c>
      <c r="T3">
        <v>6530203.4400000004</v>
      </c>
      <c r="U3">
        <v>268352.59000000003</v>
      </c>
      <c r="V3">
        <v>5320</v>
      </c>
      <c r="W3">
        <v>122790563.52</v>
      </c>
      <c r="X3">
        <v>43404889.25</v>
      </c>
      <c r="Y3">
        <v>157257858.31999999</v>
      </c>
      <c r="Z3">
        <v>1538936.5</v>
      </c>
      <c r="AA3">
        <v>544927.57999999996</v>
      </c>
      <c r="AB3">
        <v>93888764.599999994</v>
      </c>
      <c r="AC3">
        <v>48253356.840000004</v>
      </c>
      <c r="AD3">
        <v>39880</v>
      </c>
      <c r="AE3">
        <v>34</v>
      </c>
      <c r="AF3">
        <v>4027280.18</v>
      </c>
      <c r="AG3" s="123">
        <f t="shared" ref="AG3:AL3" si="0">SUM(AG4:AG66)</f>
        <v>72688747.439999983</v>
      </c>
      <c r="AH3" s="124">
        <f t="shared" si="0"/>
        <v>5556191.9700000007</v>
      </c>
      <c r="AI3" s="138">
        <f t="shared" si="0"/>
        <v>67132555.469999999</v>
      </c>
      <c r="AJ3" s="140">
        <f t="shared" si="0"/>
        <v>190482618.00999996</v>
      </c>
      <c r="AK3" s="141">
        <f t="shared" si="0"/>
        <v>175435620.22000006</v>
      </c>
      <c r="AL3" s="125">
        <f t="shared" si="0"/>
        <v>15046997.789999999</v>
      </c>
    </row>
    <row r="4" spans="1:38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2326</v>
      </c>
      <c r="F4">
        <v>4608327.3600000003</v>
      </c>
      <c r="G4">
        <v>-14395</v>
      </c>
      <c r="H4">
        <v>104108.8</v>
      </c>
      <c r="I4">
        <v>2311026.21</v>
      </c>
      <c r="J4">
        <v>430513.01</v>
      </c>
      <c r="K4">
        <v>-13712</v>
      </c>
      <c r="M4">
        <v>371176</v>
      </c>
      <c r="N4">
        <v>2944.18</v>
      </c>
      <c r="Q4">
        <v>6599248.4000000004</v>
      </c>
      <c r="R4">
        <v>1723269</v>
      </c>
      <c r="S4">
        <v>1277438.0900000001</v>
      </c>
      <c r="T4">
        <v>316210</v>
      </c>
      <c r="U4">
        <v>12649.23</v>
      </c>
      <c r="W4">
        <v>3591295.37</v>
      </c>
      <c r="X4">
        <v>76050</v>
      </c>
      <c r="Y4">
        <v>4549545.37</v>
      </c>
      <c r="Z4">
        <v>55910</v>
      </c>
      <c r="AA4">
        <v>21972</v>
      </c>
      <c r="AB4">
        <v>1422684.8</v>
      </c>
      <c r="AC4">
        <v>358450.54</v>
      </c>
      <c r="AF4">
        <v>108425.18</v>
      </c>
      <c r="AG4" s="123">
        <f>SUM(F4:H4)</f>
        <v>4698041.16</v>
      </c>
      <c r="AH4" s="181">
        <f>SUM(K4:N4)</f>
        <v>360408.18</v>
      </c>
      <c r="AI4" s="142">
        <f>AG4-AH4</f>
        <v>4337632.9800000004</v>
      </c>
      <c r="AJ4" s="182">
        <f>SUM(S4:X4)</f>
        <v>5273642.6900000004</v>
      </c>
      <c r="AK4" s="183">
        <f>SUM(Y4:AF4)</f>
        <v>6516987.8899999997</v>
      </c>
      <c r="AL4" s="125">
        <f>AJ4-AK4</f>
        <v>-1243345.1999999993</v>
      </c>
    </row>
    <row r="5" spans="1:38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2327</v>
      </c>
      <c r="F5">
        <v>348493.6</v>
      </c>
      <c r="G5">
        <v>112717.8</v>
      </c>
      <c r="H5">
        <v>208798.4</v>
      </c>
      <c r="I5">
        <v>349751.61</v>
      </c>
      <c r="J5">
        <v>103885.62</v>
      </c>
      <c r="K5">
        <v>26478.6</v>
      </c>
      <c r="M5">
        <v>-36800</v>
      </c>
      <c r="N5">
        <v>391.59</v>
      </c>
      <c r="O5">
        <v>101390</v>
      </c>
      <c r="Q5">
        <v>-808708.06</v>
      </c>
      <c r="R5">
        <v>1740746.12</v>
      </c>
      <c r="S5">
        <v>923718.08</v>
      </c>
      <c r="T5">
        <v>37800</v>
      </c>
      <c r="U5">
        <v>668.94</v>
      </c>
      <c r="W5">
        <v>1098494.5</v>
      </c>
      <c r="X5">
        <v>56750</v>
      </c>
      <c r="Y5">
        <v>1244106.5</v>
      </c>
      <c r="Z5">
        <v>2800</v>
      </c>
      <c r="AB5">
        <v>646859.91</v>
      </c>
      <c r="AC5">
        <v>123516.33</v>
      </c>
      <c r="AG5" s="123">
        <f t="shared" ref="AG5:AG68" si="1">SUM(F5:H5)</f>
        <v>670009.79999999993</v>
      </c>
      <c r="AH5" s="181">
        <f t="shared" ref="AH5:AH68" si="2">SUM(K5:N5)</f>
        <v>-9929.8100000000013</v>
      </c>
      <c r="AI5" s="142">
        <f t="shared" ref="AI5:AI68" si="3">AG5-AH5</f>
        <v>679939.61</v>
      </c>
      <c r="AJ5" s="182">
        <f t="shared" ref="AJ5:AJ68" si="4">SUM(S5:X5)</f>
        <v>2117431.52</v>
      </c>
      <c r="AK5" s="183">
        <f t="shared" ref="AK5:AK68" si="5">SUM(Y5:AF5)</f>
        <v>2017282.7400000002</v>
      </c>
      <c r="AL5" s="125">
        <f t="shared" ref="AL5:AL52" si="6">AJ5-AK5</f>
        <v>100148.7799999998</v>
      </c>
    </row>
    <row r="6" spans="1:38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2328</v>
      </c>
      <c r="F6">
        <v>2310256.5299999998</v>
      </c>
      <c r="G6">
        <v>115823.5</v>
      </c>
      <c r="H6">
        <v>137760.15</v>
      </c>
      <c r="I6">
        <v>245627.66</v>
      </c>
      <c r="J6">
        <v>198382.59</v>
      </c>
      <c r="K6">
        <v>0</v>
      </c>
      <c r="M6">
        <v>370790</v>
      </c>
      <c r="N6">
        <v>492.13</v>
      </c>
      <c r="O6">
        <v>-39390</v>
      </c>
      <c r="Q6">
        <v>1822896.73</v>
      </c>
      <c r="R6">
        <v>2169071.4500000002</v>
      </c>
      <c r="S6">
        <v>3766389.4</v>
      </c>
      <c r="T6">
        <v>387075</v>
      </c>
      <c r="U6">
        <v>6280.18</v>
      </c>
      <c r="W6">
        <v>2796586.61</v>
      </c>
      <c r="X6">
        <v>361290</v>
      </c>
      <c r="Y6">
        <v>4046861.61</v>
      </c>
      <c r="Z6">
        <v>111320</v>
      </c>
      <c r="AA6">
        <v>7034</v>
      </c>
      <c r="AB6">
        <v>1998272.16</v>
      </c>
      <c r="AC6">
        <v>768239.5</v>
      </c>
      <c r="AF6">
        <v>1701903.8</v>
      </c>
      <c r="AG6" s="123">
        <f t="shared" si="1"/>
        <v>2563840.1799999997</v>
      </c>
      <c r="AH6" s="181">
        <f t="shared" si="2"/>
        <v>371282.13</v>
      </c>
      <c r="AI6" s="142">
        <f t="shared" si="3"/>
        <v>2192558.0499999998</v>
      </c>
      <c r="AJ6" s="182">
        <f t="shared" si="4"/>
        <v>7317621.1899999995</v>
      </c>
      <c r="AK6" s="183">
        <f t="shared" si="5"/>
        <v>8633631.0700000003</v>
      </c>
      <c r="AL6" s="125">
        <f t="shared" si="6"/>
        <v>-1316009.8800000008</v>
      </c>
    </row>
    <row r="7" spans="1:38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2329</v>
      </c>
      <c r="F7">
        <v>837901.63</v>
      </c>
      <c r="G7">
        <v>84220</v>
      </c>
      <c r="H7">
        <v>113997.78</v>
      </c>
      <c r="I7">
        <v>468988.07</v>
      </c>
      <c r="J7">
        <v>83414.67</v>
      </c>
      <c r="K7">
        <v>0</v>
      </c>
      <c r="M7">
        <v>236780</v>
      </c>
      <c r="N7">
        <v>748.59</v>
      </c>
      <c r="O7">
        <v>37647</v>
      </c>
      <c r="Q7">
        <v>1875811.42</v>
      </c>
      <c r="R7">
        <v>235221.96</v>
      </c>
      <c r="S7">
        <v>929483.09</v>
      </c>
      <c r="U7">
        <v>2460.7399999999998</v>
      </c>
      <c r="W7">
        <v>2462922.08</v>
      </c>
      <c r="X7">
        <v>45380</v>
      </c>
      <c r="Y7">
        <v>2658348.08</v>
      </c>
      <c r="Z7">
        <v>2240</v>
      </c>
      <c r="AA7">
        <v>384</v>
      </c>
      <c r="AB7">
        <v>1107784.25</v>
      </c>
      <c r="AC7">
        <v>449176.4</v>
      </c>
      <c r="AF7">
        <v>20000</v>
      </c>
      <c r="AG7" s="123">
        <f t="shared" si="1"/>
        <v>1036119.41</v>
      </c>
      <c r="AH7" s="181">
        <f t="shared" si="2"/>
        <v>237528.59</v>
      </c>
      <c r="AI7" s="142">
        <f t="shared" si="3"/>
        <v>798590.82000000007</v>
      </c>
      <c r="AJ7" s="182">
        <f t="shared" si="4"/>
        <v>3440245.91</v>
      </c>
      <c r="AK7" s="183">
        <f t="shared" si="5"/>
        <v>4237932.7300000004</v>
      </c>
      <c r="AL7" s="125">
        <f t="shared" si="6"/>
        <v>-797686.8200000003</v>
      </c>
    </row>
    <row r="8" spans="1:38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2330</v>
      </c>
      <c r="F8">
        <v>817035.61</v>
      </c>
      <c r="G8">
        <v>18290.02</v>
      </c>
      <c r="H8">
        <v>119180.31</v>
      </c>
      <c r="I8">
        <v>466818.59</v>
      </c>
      <c r="J8">
        <v>276041.77</v>
      </c>
      <c r="K8">
        <v>-0.04</v>
      </c>
      <c r="M8">
        <v>189850</v>
      </c>
      <c r="N8">
        <v>-1298.04</v>
      </c>
      <c r="O8">
        <v>770</v>
      </c>
      <c r="Q8">
        <v>19775.689999999999</v>
      </c>
      <c r="R8">
        <v>1649277.25</v>
      </c>
      <c r="S8">
        <v>974600.51</v>
      </c>
      <c r="T8">
        <v>42000</v>
      </c>
      <c r="U8">
        <v>1670.97</v>
      </c>
      <c r="W8">
        <v>1505446.98</v>
      </c>
      <c r="X8">
        <v>58820</v>
      </c>
      <c r="Y8">
        <v>1851531.98</v>
      </c>
      <c r="AB8">
        <v>752712.19</v>
      </c>
      <c r="AC8">
        <v>139302.85</v>
      </c>
      <c r="AG8" s="123">
        <f t="shared" si="1"/>
        <v>954505.94</v>
      </c>
      <c r="AH8" s="181">
        <f t="shared" si="2"/>
        <v>188551.91999999998</v>
      </c>
      <c r="AI8" s="142">
        <f t="shared" si="3"/>
        <v>765954.02</v>
      </c>
      <c r="AJ8" s="182">
        <f t="shared" si="4"/>
        <v>2582538.46</v>
      </c>
      <c r="AK8" s="183">
        <f t="shared" si="5"/>
        <v>2743547.02</v>
      </c>
      <c r="AL8" s="125">
        <f t="shared" si="6"/>
        <v>-161008.56000000006</v>
      </c>
    </row>
    <row r="9" spans="1:38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2331</v>
      </c>
      <c r="F9">
        <v>899715.3</v>
      </c>
      <c r="G9">
        <v>16955.560000000001</v>
      </c>
      <c r="H9">
        <v>85343.93</v>
      </c>
      <c r="I9">
        <v>17419.28</v>
      </c>
      <c r="J9">
        <v>322212.09000000003</v>
      </c>
      <c r="K9">
        <v>0</v>
      </c>
      <c r="M9">
        <v>454086</v>
      </c>
      <c r="N9">
        <v>640.67999999999995</v>
      </c>
      <c r="O9">
        <v>133940</v>
      </c>
      <c r="Q9">
        <v>1037119.5</v>
      </c>
      <c r="R9">
        <v>169383.81</v>
      </c>
      <c r="S9">
        <v>797581.94</v>
      </c>
      <c r="U9">
        <v>2395.31</v>
      </c>
      <c r="W9">
        <v>1041022.02</v>
      </c>
      <c r="X9">
        <v>37000</v>
      </c>
      <c r="Y9">
        <v>1402194.02</v>
      </c>
      <c r="Z9">
        <v>30179</v>
      </c>
      <c r="AA9">
        <v>2960</v>
      </c>
      <c r="AB9">
        <v>762706.41</v>
      </c>
      <c r="AC9">
        <v>132483.67000000001</v>
      </c>
      <c r="AF9">
        <v>1000</v>
      </c>
      <c r="AG9" s="123">
        <f t="shared" si="1"/>
        <v>1002014.79</v>
      </c>
      <c r="AH9" s="181">
        <f t="shared" si="2"/>
        <v>454726.68</v>
      </c>
      <c r="AI9" s="142">
        <f t="shared" si="3"/>
        <v>547288.1100000001</v>
      </c>
      <c r="AJ9" s="182">
        <f t="shared" si="4"/>
        <v>1877999.27</v>
      </c>
      <c r="AK9" s="183">
        <f t="shared" si="5"/>
        <v>2331523.1</v>
      </c>
      <c r="AL9" s="125">
        <f t="shared" si="6"/>
        <v>-453523.83000000007</v>
      </c>
    </row>
    <row r="10" spans="1:38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2332</v>
      </c>
      <c r="F10">
        <v>1947622.38</v>
      </c>
      <c r="G10">
        <v>168380.97</v>
      </c>
      <c r="H10">
        <v>243727.06</v>
      </c>
      <c r="I10">
        <v>826362.15</v>
      </c>
      <c r="J10">
        <v>302352.77</v>
      </c>
      <c r="K10">
        <v>0</v>
      </c>
      <c r="N10">
        <v>0</v>
      </c>
      <c r="Q10">
        <v>2458617.54</v>
      </c>
      <c r="R10">
        <v>1442563.02</v>
      </c>
      <c r="S10">
        <v>1479853.25</v>
      </c>
      <c r="U10">
        <v>5458.34</v>
      </c>
      <c r="W10">
        <v>1500430</v>
      </c>
      <c r="X10">
        <v>-16280</v>
      </c>
      <c r="Y10">
        <v>2069524</v>
      </c>
      <c r="Z10">
        <v>19140</v>
      </c>
      <c r="AA10">
        <v>3176</v>
      </c>
      <c r="AB10">
        <v>1167941.1000000001</v>
      </c>
      <c r="AC10">
        <v>155595.72</v>
      </c>
      <c r="AF10">
        <v>-33180</v>
      </c>
      <c r="AG10" s="123">
        <f t="shared" si="1"/>
        <v>2359730.41</v>
      </c>
      <c r="AH10" s="181">
        <f t="shared" si="2"/>
        <v>0</v>
      </c>
      <c r="AI10" s="142">
        <f t="shared" si="3"/>
        <v>2359730.41</v>
      </c>
      <c r="AJ10" s="182">
        <f t="shared" si="4"/>
        <v>2969461.59</v>
      </c>
      <c r="AK10" s="183">
        <f t="shared" si="5"/>
        <v>3382196.8200000003</v>
      </c>
      <c r="AL10" s="125">
        <f t="shared" si="6"/>
        <v>-412735.23000000045</v>
      </c>
    </row>
    <row r="11" spans="1:38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2333</v>
      </c>
      <c r="F11">
        <v>621781.46</v>
      </c>
      <c r="G11">
        <v>17394.5</v>
      </c>
      <c r="H11">
        <v>114624.83</v>
      </c>
      <c r="I11">
        <v>748738.06</v>
      </c>
      <c r="J11">
        <v>217773.61</v>
      </c>
      <c r="L11">
        <v>16975</v>
      </c>
      <c r="M11">
        <v>49600</v>
      </c>
      <c r="N11">
        <v>-1995</v>
      </c>
      <c r="Q11">
        <v>1528986.69</v>
      </c>
      <c r="R11">
        <v>484200</v>
      </c>
      <c r="S11">
        <v>1004714.8</v>
      </c>
      <c r="U11">
        <v>1718.75</v>
      </c>
      <c r="W11">
        <v>1978645.34</v>
      </c>
      <c r="X11">
        <v>33000</v>
      </c>
      <c r="Y11">
        <v>2290148.34</v>
      </c>
      <c r="Z11">
        <v>540</v>
      </c>
      <c r="AB11">
        <v>926204.05</v>
      </c>
      <c r="AC11">
        <v>158640.73000000001</v>
      </c>
      <c r="AG11" s="123">
        <f t="shared" si="1"/>
        <v>753800.78999999992</v>
      </c>
      <c r="AH11" s="181">
        <f t="shared" si="2"/>
        <v>64580</v>
      </c>
      <c r="AI11" s="142">
        <f t="shared" si="3"/>
        <v>689220.78999999992</v>
      </c>
      <c r="AJ11" s="182">
        <f t="shared" si="4"/>
        <v>3018078.89</v>
      </c>
      <c r="AK11" s="183">
        <f t="shared" si="5"/>
        <v>3375533.1199999996</v>
      </c>
      <c r="AL11" s="125">
        <f t="shared" si="6"/>
        <v>-357454.22999999952</v>
      </c>
    </row>
    <row r="12" spans="1:38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2334</v>
      </c>
      <c r="F12">
        <v>1633584.99</v>
      </c>
      <c r="G12">
        <v>15855</v>
      </c>
      <c r="H12">
        <v>337757.28</v>
      </c>
      <c r="I12">
        <v>369331.97</v>
      </c>
      <c r="J12">
        <v>257276.25</v>
      </c>
      <c r="K12">
        <v>0</v>
      </c>
      <c r="M12">
        <v>26400</v>
      </c>
      <c r="N12">
        <v>0</v>
      </c>
      <c r="O12">
        <v>262700</v>
      </c>
      <c r="Q12">
        <v>1155609.1000000001</v>
      </c>
      <c r="R12">
        <v>1884119.29</v>
      </c>
      <c r="S12">
        <v>1649601.15</v>
      </c>
      <c r="U12">
        <v>3741.51</v>
      </c>
      <c r="W12">
        <v>2215725.36</v>
      </c>
      <c r="X12">
        <v>41262.19</v>
      </c>
      <c r="Y12">
        <v>3045014.36</v>
      </c>
      <c r="Z12">
        <v>9008</v>
      </c>
      <c r="AB12">
        <v>1555795.13</v>
      </c>
      <c r="AC12">
        <v>145825.62</v>
      </c>
      <c r="AF12">
        <v>-130290</v>
      </c>
      <c r="AG12" s="123">
        <f t="shared" si="1"/>
        <v>1987197.27</v>
      </c>
      <c r="AH12" s="181">
        <f t="shared" si="2"/>
        <v>26400</v>
      </c>
      <c r="AI12" s="142">
        <f t="shared" si="3"/>
        <v>1960797.27</v>
      </c>
      <c r="AJ12" s="182">
        <f t="shared" si="4"/>
        <v>3910330.2099999995</v>
      </c>
      <c r="AK12" s="183">
        <f t="shared" si="5"/>
        <v>4625353.1100000003</v>
      </c>
      <c r="AL12" s="125">
        <f t="shared" si="6"/>
        <v>-715022.90000000084</v>
      </c>
    </row>
    <row r="13" spans="1:38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2335</v>
      </c>
      <c r="F13">
        <v>1179440.45</v>
      </c>
      <c r="G13">
        <v>147229.5</v>
      </c>
      <c r="H13">
        <v>77777.59</v>
      </c>
      <c r="I13">
        <v>6662246.9299999997</v>
      </c>
      <c r="J13">
        <v>409606.44</v>
      </c>
      <c r="K13">
        <v>-148495.09</v>
      </c>
      <c r="N13">
        <v>1427.68</v>
      </c>
      <c r="O13">
        <v>303230</v>
      </c>
      <c r="Q13">
        <v>8363252.2400000002</v>
      </c>
      <c r="R13">
        <v>684118.79</v>
      </c>
      <c r="S13">
        <v>1083754.72</v>
      </c>
      <c r="U13">
        <v>2673.53</v>
      </c>
      <c r="W13">
        <v>1519857.06</v>
      </c>
      <c r="X13">
        <v>271840</v>
      </c>
      <c r="Y13">
        <v>2118434.06</v>
      </c>
      <c r="Z13">
        <v>34000</v>
      </c>
      <c r="AA13">
        <v>504</v>
      </c>
      <c r="AB13">
        <v>1013025.1</v>
      </c>
      <c r="AC13">
        <v>444394.86</v>
      </c>
      <c r="AF13">
        <v>-5000</v>
      </c>
      <c r="AG13" s="123">
        <f t="shared" si="1"/>
        <v>1404447.54</v>
      </c>
      <c r="AH13" s="181">
        <f t="shared" si="2"/>
        <v>-147067.41</v>
      </c>
      <c r="AI13" s="142">
        <f t="shared" si="3"/>
        <v>1551514.95</v>
      </c>
      <c r="AJ13" s="182">
        <f t="shared" si="4"/>
        <v>2878125.31</v>
      </c>
      <c r="AK13" s="183">
        <f t="shared" si="5"/>
        <v>3605358.02</v>
      </c>
      <c r="AL13" s="125">
        <f t="shared" si="6"/>
        <v>-727232.71</v>
      </c>
    </row>
    <row r="14" spans="1:38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2336</v>
      </c>
      <c r="F14">
        <v>912887.1</v>
      </c>
      <c r="G14">
        <v>104926.25</v>
      </c>
      <c r="H14">
        <v>171083.97</v>
      </c>
      <c r="I14">
        <v>1524159.67</v>
      </c>
      <c r="J14">
        <v>709634.13</v>
      </c>
      <c r="K14">
        <v>-224.36</v>
      </c>
      <c r="M14">
        <v>293400</v>
      </c>
      <c r="N14">
        <v>891.65</v>
      </c>
      <c r="O14">
        <v>82804</v>
      </c>
      <c r="Q14">
        <v>3329046.44</v>
      </c>
      <c r="R14">
        <v>1214.67</v>
      </c>
      <c r="S14">
        <v>889086.78</v>
      </c>
      <c r="U14">
        <v>2447.2600000000002</v>
      </c>
      <c r="W14">
        <v>1371265.73</v>
      </c>
      <c r="X14">
        <v>15000</v>
      </c>
      <c r="Y14">
        <v>1516149.73</v>
      </c>
      <c r="AB14">
        <v>865889.63</v>
      </c>
      <c r="AC14">
        <v>180201.69</v>
      </c>
      <c r="AG14" s="123">
        <f t="shared" si="1"/>
        <v>1188897.32</v>
      </c>
      <c r="AH14" s="181">
        <f t="shared" si="2"/>
        <v>294067.29000000004</v>
      </c>
      <c r="AI14" s="142">
        <f t="shared" si="3"/>
        <v>894830.03</v>
      </c>
      <c r="AJ14" s="182">
        <f t="shared" si="4"/>
        <v>2277799.77</v>
      </c>
      <c r="AK14" s="183">
        <f t="shared" si="5"/>
        <v>2562241.0499999998</v>
      </c>
      <c r="AL14" s="125">
        <f t="shared" si="6"/>
        <v>-284441.2799999998</v>
      </c>
    </row>
    <row r="15" spans="1:38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2337</v>
      </c>
      <c r="F15">
        <v>788855.44</v>
      </c>
      <c r="G15">
        <v>35691.800000000003</v>
      </c>
      <c r="H15">
        <v>101299.39</v>
      </c>
      <c r="I15">
        <v>267924.46999999997</v>
      </c>
      <c r="J15">
        <v>168071.66</v>
      </c>
      <c r="M15">
        <v>117700</v>
      </c>
      <c r="N15">
        <v>0</v>
      </c>
      <c r="Q15">
        <v>-336146.65</v>
      </c>
      <c r="R15">
        <v>1709584.67</v>
      </c>
      <c r="S15">
        <v>980297.19</v>
      </c>
      <c r="U15">
        <v>1810.01</v>
      </c>
      <c r="W15">
        <v>798678.49</v>
      </c>
      <c r="X15">
        <v>11950.73</v>
      </c>
      <c r="Y15">
        <v>1332877.49</v>
      </c>
      <c r="AB15">
        <v>481090.48</v>
      </c>
      <c r="AC15">
        <v>108063.71</v>
      </c>
      <c r="AG15" s="123">
        <f t="shared" si="1"/>
        <v>925846.63</v>
      </c>
      <c r="AH15" s="181">
        <f t="shared" si="2"/>
        <v>117700</v>
      </c>
      <c r="AI15" s="142">
        <f t="shared" si="3"/>
        <v>808146.63</v>
      </c>
      <c r="AJ15" s="182">
        <f t="shared" si="4"/>
        <v>1792736.42</v>
      </c>
      <c r="AK15" s="183">
        <f t="shared" si="5"/>
        <v>1922031.68</v>
      </c>
      <c r="AL15" s="125">
        <f t="shared" si="6"/>
        <v>-129295.26000000001</v>
      </c>
    </row>
    <row r="16" spans="1:38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2338</v>
      </c>
      <c r="F16">
        <v>781546.69</v>
      </c>
      <c r="G16">
        <v>48108.65</v>
      </c>
      <c r="H16">
        <v>143672.35</v>
      </c>
      <c r="I16">
        <v>523242.29</v>
      </c>
      <c r="J16">
        <v>197203.44</v>
      </c>
      <c r="L16">
        <v>0</v>
      </c>
      <c r="M16">
        <v>133980</v>
      </c>
      <c r="N16">
        <v>274.33</v>
      </c>
      <c r="O16">
        <v>137930</v>
      </c>
      <c r="Q16">
        <v>-604892.76</v>
      </c>
      <c r="R16">
        <v>2287426.9300000002</v>
      </c>
      <c r="S16">
        <v>849264.79</v>
      </c>
      <c r="W16">
        <v>1008634.15</v>
      </c>
      <c r="X16">
        <v>57081.46</v>
      </c>
      <c r="Y16">
        <v>1331264.1499999999</v>
      </c>
      <c r="Z16">
        <v>1876</v>
      </c>
      <c r="AB16">
        <v>730415.38</v>
      </c>
      <c r="AC16">
        <v>112369.95</v>
      </c>
      <c r="AG16" s="123">
        <f t="shared" si="1"/>
        <v>973327.69</v>
      </c>
      <c r="AH16" s="181">
        <f t="shared" si="2"/>
        <v>134254.32999999999</v>
      </c>
      <c r="AI16" s="142">
        <f t="shared" si="3"/>
        <v>839073.36</v>
      </c>
      <c r="AJ16" s="182">
        <f t="shared" si="4"/>
        <v>1914980.4</v>
      </c>
      <c r="AK16" s="183">
        <f t="shared" si="5"/>
        <v>2175925.48</v>
      </c>
      <c r="AL16" s="125">
        <f t="shared" si="6"/>
        <v>-260945.08000000007</v>
      </c>
    </row>
    <row r="17" spans="1:38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2339</v>
      </c>
      <c r="F17">
        <v>316454.94</v>
      </c>
      <c r="G17">
        <v>15080</v>
      </c>
      <c r="H17">
        <v>106548.78</v>
      </c>
      <c r="I17">
        <v>329580.15000000002</v>
      </c>
      <c r="J17">
        <v>142878.32</v>
      </c>
      <c r="K17">
        <v>0</v>
      </c>
      <c r="N17">
        <v>1809.68</v>
      </c>
      <c r="Q17">
        <v>-1339215.8500000001</v>
      </c>
      <c r="R17">
        <v>2091979.99</v>
      </c>
      <c r="S17">
        <v>1216661.44</v>
      </c>
      <c r="T17">
        <v>8010</v>
      </c>
      <c r="U17">
        <v>534.76</v>
      </c>
      <c r="W17">
        <v>1015062.7</v>
      </c>
      <c r="X17">
        <v>181609.68</v>
      </c>
      <c r="Y17">
        <v>1374816.7</v>
      </c>
      <c r="Z17">
        <v>9704</v>
      </c>
      <c r="AB17">
        <v>645905.57999999996</v>
      </c>
      <c r="AC17">
        <v>118346.47</v>
      </c>
      <c r="AF17">
        <v>117137.46</v>
      </c>
      <c r="AG17" s="123">
        <f t="shared" si="1"/>
        <v>438083.72</v>
      </c>
      <c r="AH17" s="181">
        <f t="shared" si="2"/>
        <v>1809.68</v>
      </c>
      <c r="AI17" s="142">
        <f t="shared" si="3"/>
        <v>436274.04</v>
      </c>
      <c r="AJ17" s="182">
        <f t="shared" si="4"/>
        <v>2421878.58</v>
      </c>
      <c r="AK17" s="183">
        <f t="shared" si="5"/>
        <v>2265910.21</v>
      </c>
      <c r="AL17" s="125">
        <f t="shared" si="6"/>
        <v>155968.37000000011</v>
      </c>
    </row>
    <row r="18" spans="1:38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2340</v>
      </c>
      <c r="F18">
        <v>234208.43</v>
      </c>
      <c r="G18">
        <v>0</v>
      </c>
      <c r="H18">
        <v>9497.58</v>
      </c>
      <c r="I18">
        <v>562830.13</v>
      </c>
      <c r="J18">
        <v>57151.85</v>
      </c>
      <c r="L18">
        <v>30280</v>
      </c>
      <c r="Q18">
        <v>-850986.74</v>
      </c>
      <c r="R18">
        <v>1967042.37</v>
      </c>
      <c r="S18">
        <v>535257.96</v>
      </c>
      <c r="U18">
        <v>492.32</v>
      </c>
      <c r="W18">
        <v>599114.5</v>
      </c>
      <c r="X18">
        <v>46500</v>
      </c>
      <c r="Y18">
        <v>615614.5</v>
      </c>
      <c r="Z18">
        <v>712</v>
      </c>
      <c r="AB18">
        <v>713580.86</v>
      </c>
      <c r="AC18">
        <v>134105.06</v>
      </c>
      <c r="AG18" s="123">
        <f t="shared" si="1"/>
        <v>243706.00999999998</v>
      </c>
      <c r="AH18" s="181">
        <f t="shared" si="2"/>
        <v>30280</v>
      </c>
      <c r="AI18" s="142">
        <f t="shared" si="3"/>
        <v>213426.00999999998</v>
      </c>
      <c r="AJ18" s="182">
        <f t="shared" si="4"/>
        <v>1181364.7799999998</v>
      </c>
      <c r="AK18" s="183">
        <f t="shared" si="5"/>
        <v>1464012.42</v>
      </c>
      <c r="AL18" s="125">
        <f t="shared" si="6"/>
        <v>-282647.64000000013</v>
      </c>
    </row>
    <row r="19" spans="1:38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2341</v>
      </c>
      <c r="F19">
        <v>407629.52</v>
      </c>
      <c r="G19">
        <v>0</v>
      </c>
      <c r="H19">
        <v>25803.85</v>
      </c>
      <c r="I19">
        <v>1112216.29</v>
      </c>
      <c r="J19">
        <v>106858.09</v>
      </c>
      <c r="K19">
        <v>10000</v>
      </c>
      <c r="N19">
        <v>1714.26</v>
      </c>
      <c r="O19">
        <v>53410</v>
      </c>
      <c r="Q19">
        <v>-240076.13</v>
      </c>
      <c r="R19">
        <v>1776680.82</v>
      </c>
      <c r="S19">
        <v>659295.63</v>
      </c>
      <c r="T19">
        <v>6600</v>
      </c>
      <c r="U19">
        <v>448.38</v>
      </c>
      <c r="W19">
        <v>1444039.05</v>
      </c>
      <c r="X19">
        <v>337425.88</v>
      </c>
      <c r="Y19">
        <v>1606139.05</v>
      </c>
      <c r="Z19">
        <v>1128</v>
      </c>
      <c r="AB19">
        <v>628262.35</v>
      </c>
      <c r="AC19">
        <v>161500.74</v>
      </c>
      <c r="AG19" s="123">
        <f t="shared" si="1"/>
        <v>433433.37</v>
      </c>
      <c r="AH19" s="181">
        <f t="shared" si="2"/>
        <v>11714.26</v>
      </c>
      <c r="AI19" s="142">
        <f t="shared" si="3"/>
        <v>421719.11</v>
      </c>
      <c r="AJ19" s="182">
        <f t="shared" si="4"/>
        <v>2447808.94</v>
      </c>
      <c r="AK19" s="183">
        <f t="shared" si="5"/>
        <v>2397030.1399999997</v>
      </c>
      <c r="AL19" s="125">
        <f t="shared" si="6"/>
        <v>50778.800000000279</v>
      </c>
    </row>
    <row r="20" spans="1:38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2342</v>
      </c>
      <c r="F20">
        <v>1691050.66</v>
      </c>
      <c r="G20">
        <v>34398.949999999997</v>
      </c>
      <c r="H20">
        <v>82880.800000000003</v>
      </c>
      <c r="I20">
        <v>647965.63</v>
      </c>
      <c r="J20">
        <v>1298663.08</v>
      </c>
      <c r="K20">
        <v>0</v>
      </c>
      <c r="L20">
        <v>0</v>
      </c>
      <c r="M20">
        <v>119774</v>
      </c>
      <c r="N20">
        <v>459.65</v>
      </c>
      <c r="O20">
        <v>334742.82</v>
      </c>
      <c r="Q20">
        <v>1389312.14</v>
      </c>
      <c r="R20">
        <v>2074982.75</v>
      </c>
      <c r="S20">
        <v>1710409.4</v>
      </c>
      <c r="U20">
        <v>4487.92</v>
      </c>
      <c r="W20">
        <v>2094367.65</v>
      </c>
      <c r="X20">
        <v>14300</v>
      </c>
      <c r="Y20">
        <v>2392757.65</v>
      </c>
      <c r="Z20">
        <v>7500</v>
      </c>
      <c r="AA20">
        <v>17000</v>
      </c>
      <c r="AB20">
        <v>1328672.33</v>
      </c>
      <c r="AC20">
        <v>184531.23</v>
      </c>
      <c r="AF20">
        <v>57416</v>
      </c>
      <c r="AG20" s="123">
        <f t="shared" si="1"/>
        <v>1808330.41</v>
      </c>
      <c r="AH20" s="181">
        <f t="shared" si="2"/>
        <v>120233.65</v>
      </c>
      <c r="AI20" s="142">
        <f t="shared" si="3"/>
        <v>1688096.76</v>
      </c>
      <c r="AJ20" s="182">
        <f t="shared" si="4"/>
        <v>3823564.9699999997</v>
      </c>
      <c r="AK20" s="183">
        <f t="shared" si="5"/>
        <v>3987877.21</v>
      </c>
      <c r="AL20" s="125">
        <f t="shared" si="6"/>
        <v>-164312.24000000022</v>
      </c>
    </row>
    <row r="21" spans="1:38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2343</v>
      </c>
      <c r="F21">
        <v>618013.42000000004</v>
      </c>
      <c r="G21">
        <v>11612.25</v>
      </c>
      <c r="H21">
        <v>117877.45</v>
      </c>
      <c r="I21">
        <v>355032.39</v>
      </c>
      <c r="J21">
        <v>211166.73</v>
      </c>
      <c r="L21">
        <v>125.52</v>
      </c>
      <c r="M21">
        <v>285500.15999999997</v>
      </c>
      <c r="N21">
        <v>1500</v>
      </c>
      <c r="Q21">
        <v>13006.13</v>
      </c>
      <c r="R21">
        <v>1108892.57</v>
      </c>
      <c r="S21">
        <v>853461.31</v>
      </c>
      <c r="U21">
        <v>1168.18</v>
      </c>
      <c r="W21">
        <v>985938.5</v>
      </c>
      <c r="X21">
        <v>67400</v>
      </c>
      <c r="Y21">
        <v>1176238.5</v>
      </c>
      <c r="Z21">
        <v>14354</v>
      </c>
      <c r="AB21">
        <v>710452.92</v>
      </c>
      <c r="AC21">
        <v>102244.71</v>
      </c>
      <c r="AG21" s="123">
        <f t="shared" si="1"/>
        <v>747503.12</v>
      </c>
      <c r="AH21" s="181">
        <f t="shared" si="2"/>
        <v>287125.68</v>
      </c>
      <c r="AI21" s="142">
        <f t="shared" si="3"/>
        <v>460377.44</v>
      </c>
      <c r="AJ21" s="182">
        <f t="shared" si="4"/>
        <v>1907967.9900000002</v>
      </c>
      <c r="AK21" s="183">
        <f t="shared" si="5"/>
        <v>2003290.13</v>
      </c>
      <c r="AL21" s="125">
        <f t="shared" si="6"/>
        <v>-95322.139999999665</v>
      </c>
    </row>
    <row r="22" spans="1:38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2344</v>
      </c>
      <c r="F22">
        <v>1808958.81</v>
      </c>
      <c r="G22">
        <v>14462.5</v>
      </c>
      <c r="H22">
        <v>60413.15</v>
      </c>
      <c r="I22">
        <v>541691.78</v>
      </c>
      <c r="J22">
        <v>408609.26</v>
      </c>
      <c r="L22">
        <v>26575</v>
      </c>
      <c r="N22">
        <v>1</v>
      </c>
      <c r="O22">
        <v>477423.82</v>
      </c>
      <c r="Q22">
        <v>852772.47</v>
      </c>
      <c r="R22">
        <v>1357301.45</v>
      </c>
      <c r="S22">
        <v>1286452.17</v>
      </c>
      <c r="U22">
        <v>3127.89</v>
      </c>
      <c r="W22">
        <v>2470502</v>
      </c>
      <c r="X22">
        <v>26760</v>
      </c>
      <c r="Y22">
        <v>2577062</v>
      </c>
      <c r="Z22">
        <v>15164</v>
      </c>
      <c r="AA22">
        <v>180</v>
      </c>
      <c r="AB22">
        <v>887644.21</v>
      </c>
      <c r="AC22">
        <v>158022.09</v>
      </c>
      <c r="AF22">
        <v>28708</v>
      </c>
      <c r="AG22" s="123">
        <f t="shared" si="1"/>
        <v>1883834.46</v>
      </c>
      <c r="AH22" s="181">
        <f t="shared" si="2"/>
        <v>26576</v>
      </c>
      <c r="AI22" s="142">
        <f t="shared" si="3"/>
        <v>1857258.46</v>
      </c>
      <c r="AJ22" s="182">
        <f t="shared" si="4"/>
        <v>3786842.0599999996</v>
      </c>
      <c r="AK22" s="183">
        <f t="shared" si="5"/>
        <v>3666780.3</v>
      </c>
      <c r="AL22" s="125">
        <f t="shared" si="6"/>
        <v>120061.75999999978</v>
      </c>
    </row>
    <row r="23" spans="1:38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2345</v>
      </c>
      <c r="F23">
        <v>871341.9</v>
      </c>
      <c r="G23">
        <v>13402.15</v>
      </c>
      <c r="H23">
        <v>87845.49</v>
      </c>
      <c r="I23">
        <v>313583.46999999997</v>
      </c>
      <c r="J23">
        <v>420763</v>
      </c>
      <c r="K23">
        <v>0</v>
      </c>
      <c r="L23">
        <v>30013.3</v>
      </c>
      <c r="M23">
        <v>0.19</v>
      </c>
      <c r="N23">
        <v>64.2</v>
      </c>
      <c r="O23">
        <v>348940.66</v>
      </c>
      <c r="Q23">
        <v>168637.09</v>
      </c>
      <c r="R23">
        <v>1339755.76</v>
      </c>
      <c r="S23">
        <v>1252062.6599999999</v>
      </c>
      <c r="U23">
        <v>1284.82</v>
      </c>
      <c r="W23">
        <v>1931993.5</v>
      </c>
      <c r="X23">
        <v>63300</v>
      </c>
      <c r="Y23">
        <v>2125103.5</v>
      </c>
      <c r="Z23">
        <v>7350</v>
      </c>
      <c r="AA23">
        <v>3536</v>
      </c>
      <c r="AB23">
        <v>1103547.8799999999</v>
      </c>
      <c r="AC23">
        <v>168047.79</v>
      </c>
      <c r="AF23">
        <v>21531</v>
      </c>
      <c r="AG23" s="123">
        <f t="shared" si="1"/>
        <v>972589.54</v>
      </c>
      <c r="AH23" s="181">
        <f t="shared" si="2"/>
        <v>30077.69</v>
      </c>
      <c r="AI23" s="142">
        <f t="shared" si="3"/>
        <v>942511.85000000009</v>
      </c>
      <c r="AJ23" s="182">
        <f t="shared" si="4"/>
        <v>3248640.98</v>
      </c>
      <c r="AK23" s="183">
        <f t="shared" si="5"/>
        <v>3429116.17</v>
      </c>
      <c r="AL23" s="125">
        <f t="shared" si="6"/>
        <v>-180475.18999999994</v>
      </c>
    </row>
    <row r="24" spans="1:38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2346</v>
      </c>
      <c r="F24">
        <v>418548.61</v>
      </c>
      <c r="G24">
        <v>13352.65</v>
      </c>
      <c r="H24">
        <v>15185.18</v>
      </c>
      <c r="I24">
        <v>32765610.109999999</v>
      </c>
      <c r="J24">
        <v>329957.83</v>
      </c>
      <c r="K24">
        <v>0</v>
      </c>
      <c r="L24">
        <v>1739.25</v>
      </c>
      <c r="M24">
        <v>75900</v>
      </c>
      <c r="N24">
        <v>248.9</v>
      </c>
      <c r="Q24">
        <v>3818733.48</v>
      </c>
      <c r="R24">
        <v>391756.52</v>
      </c>
      <c r="S24">
        <v>1006636.38</v>
      </c>
      <c r="U24">
        <v>629.99</v>
      </c>
      <c r="W24">
        <v>1870297.4</v>
      </c>
      <c r="X24">
        <v>30325462</v>
      </c>
      <c r="Y24">
        <v>2181719.4</v>
      </c>
      <c r="Z24">
        <v>15948</v>
      </c>
      <c r="AA24">
        <v>6968</v>
      </c>
      <c r="AB24">
        <v>653832.93999999994</v>
      </c>
      <c r="AC24">
        <v>1068750.2</v>
      </c>
      <c r="AF24">
        <v>21531</v>
      </c>
      <c r="AG24" s="123">
        <f t="shared" si="1"/>
        <v>447086.44</v>
      </c>
      <c r="AH24" s="181">
        <f t="shared" si="2"/>
        <v>77888.149999999994</v>
      </c>
      <c r="AI24" s="142">
        <f t="shared" si="3"/>
        <v>369198.29000000004</v>
      </c>
      <c r="AJ24" s="182">
        <f t="shared" si="4"/>
        <v>33203025.77</v>
      </c>
      <c r="AK24" s="183">
        <f t="shared" si="5"/>
        <v>3948749.54</v>
      </c>
      <c r="AL24" s="125">
        <f t="shared" si="6"/>
        <v>29254276.23</v>
      </c>
    </row>
    <row r="25" spans="1:38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2347</v>
      </c>
      <c r="F25">
        <v>330511.46999999997</v>
      </c>
      <c r="G25">
        <v>18604.18</v>
      </c>
      <c r="H25">
        <v>100307.51</v>
      </c>
      <c r="I25">
        <v>2881289.47</v>
      </c>
      <c r="J25">
        <v>372227.08</v>
      </c>
      <c r="L25">
        <v>0</v>
      </c>
      <c r="N25">
        <v>1085.2</v>
      </c>
      <c r="O25">
        <v>205514.88</v>
      </c>
      <c r="Q25">
        <v>3465438.77</v>
      </c>
      <c r="R25">
        <v>459399.49</v>
      </c>
      <c r="S25">
        <v>1865624.64</v>
      </c>
      <c r="U25">
        <v>881.23</v>
      </c>
      <c r="W25">
        <v>1039024.5</v>
      </c>
      <c r="X25">
        <v>2600</v>
      </c>
      <c r="Y25">
        <v>1204024.5</v>
      </c>
      <c r="Z25">
        <v>29900</v>
      </c>
      <c r="AA25">
        <v>18372</v>
      </c>
      <c r="AB25">
        <v>566368.92000000004</v>
      </c>
      <c r="AC25">
        <v>1493832.58</v>
      </c>
      <c r="AF25">
        <v>24131</v>
      </c>
      <c r="AG25" s="123">
        <f t="shared" si="1"/>
        <v>449423.16</v>
      </c>
      <c r="AH25" s="181">
        <f t="shared" si="2"/>
        <v>1085.2</v>
      </c>
      <c r="AI25" s="142">
        <f t="shared" si="3"/>
        <v>448337.95999999996</v>
      </c>
      <c r="AJ25" s="182">
        <f t="shared" si="4"/>
        <v>2908130.37</v>
      </c>
      <c r="AK25" s="183">
        <f t="shared" si="5"/>
        <v>3336629</v>
      </c>
      <c r="AL25" s="125">
        <f t="shared" si="6"/>
        <v>-428498.62999999989</v>
      </c>
    </row>
    <row r="26" spans="1:38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2348</v>
      </c>
      <c r="F26">
        <v>692844.66</v>
      </c>
      <c r="G26">
        <v>5087</v>
      </c>
      <c r="H26">
        <v>94662.25</v>
      </c>
      <c r="I26">
        <v>471302.25</v>
      </c>
      <c r="J26">
        <v>418908.66</v>
      </c>
      <c r="K26">
        <v>0</v>
      </c>
      <c r="L26">
        <v>7600</v>
      </c>
      <c r="N26">
        <v>347.05</v>
      </c>
      <c r="O26">
        <v>283278.09999999998</v>
      </c>
      <c r="Q26">
        <v>895555.32</v>
      </c>
      <c r="R26">
        <v>556569.79</v>
      </c>
      <c r="S26">
        <v>907952.72</v>
      </c>
      <c r="U26">
        <v>2465.96</v>
      </c>
      <c r="W26">
        <v>1015052.9</v>
      </c>
      <c r="X26">
        <v>26500</v>
      </c>
      <c r="Y26">
        <v>1331561.3999999999</v>
      </c>
      <c r="Z26">
        <v>2850</v>
      </c>
      <c r="AA26">
        <v>2500</v>
      </c>
      <c r="AB26">
        <v>497684.93</v>
      </c>
      <c r="AC26">
        <v>156389.69</v>
      </c>
      <c r="AF26">
        <v>21531</v>
      </c>
      <c r="AG26" s="123">
        <f t="shared" si="1"/>
        <v>792593.91</v>
      </c>
      <c r="AH26" s="181">
        <f t="shared" si="2"/>
        <v>7947.05</v>
      </c>
      <c r="AI26" s="142">
        <f t="shared" si="3"/>
        <v>784646.86</v>
      </c>
      <c r="AJ26" s="182">
        <f t="shared" si="4"/>
        <v>1951971.58</v>
      </c>
      <c r="AK26" s="183">
        <f t="shared" si="5"/>
        <v>2012517.0199999998</v>
      </c>
      <c r="AL26" s="125">
        <f t="shared" si="6"/>
        <v>-60545.439999999711</v>
      </c>
    </row>
    <row r="27" spans="1:38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2349</v>
      </c>
      <c r="F27">
        <v>617500.82999999996</v>
      </c>
      <c r="G27">
        <v>499</v>
      </c>
      <c r="H27">
        <v>27846.26</v>
      </c>
      <c r="I27">
        <v>277178.09999999998</v>
      </c>
      <c r="J27">
        <v>150423.43</v>
      </c>
      <c r="L27">
        <v>0</v>
      </c>
      <c r="M27">
        <v>48800</v>
      </c>
      <c r="O27">
        <v>284857.31</v>
      </c>
      <c r="Q27">
        <v>-685433.77</v>
      </c>
      <c r="R27">
        <v>1714982.69</v>
      </c>
      <c r="S27">
        <v>860352.6</v>
      </c>
      <c r="U27">
        <v>1227.57</v>
      </c>
      <c r="W27">
        <v>1023066.9</v>
      </c>
      <c r="X27">
        <v>338892</v>
      </c>
      <c r="Y27">
        <v>1161276.8999999999</v>
      </c>
      <c r="Z27">
        <v>205310</v>
      </c>
      <c r="AA27">
        <v>127676</v>
      </c>
      <c r="AB27">
        <v>919040.09</v>
      </c>
      <c r="AC27">
        <v>99976.69</v>
      </c>
      <c r="AE27">
        <v>18</v>
      </c>
      <c r="AG27" s="123">
        <f t="shared" si="1"/>
        <v>645846.09</v>
      </c>
      <c r="AH27" s="181">
        <f t="shared" si="2"/>
        <v>48800</v>
      </c>
      <c r="AI27" s="142">
        <f t="shared" si="3"/>
        <v>597046.09</v>
      </c>
      <c r="AJ27" s="182">
        <f t="shared" si="4"/>
        <v>2223539.0699999998</v>
      </c>
      <c r="AK27" s="183">
        <f t="shared" si="5"/>
        <v>2513297.6799999997</v>
      </c>
      <c r="AL27" s="125">
        <f t="shared" si="6"/>
        <v>-289758.60999999987</v>
      </c>
    </row>
    <row r="28" spans="1:38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2350</v>
      </c>
      <c r="F28">
        <v>619908.81000000006</v>
      </c>
      <c r="G28">
        <v>1677.5</v>
      </c>
      <c r="H28">
        <v>88806.1</v>
      </c>
      <c r="I28">
        <v>501287.92</v>
      </c>
      <c r="J28">
        <v>131419.93</v>
      </c>
      <c r="K28">
        <v>0</v>
      </c>
      <c r="L28">
        <v>29574.13</v>
      </c>
      <c r="N28">
        <v>143.19999999999999</v>
      </c>
      <c r="O28">
        <v>617565</v>
      </c>
      <c r="P28">
        <v>-1500</v>
      </c>
      <c r="Q28">
        <v>-940764.88</v>
      </c>
      <c r="R28">
        <v>2179663.7000000002</v>
      </c>
      <c r="S28">
        <v>957897.43</v>
      </c>
      <c r="U28">
        <v>882.38</v>
      </c>
      <c r="W28">
        <v>205365</v>
      </c>
      <c r="Y28">
        <v>441705</v>
      </c>
      <c r="Z28">
        <v>10646</v>
      </c>
      <c r="AA28">
        <v>4340</v>
      </c>
      <c r="AB28">
        <v>1008012.76</v>
      </c>
      <c r="AC28">
        <v>197220.94</v>
      </c>
      <c r="AF28">
        <v>43801</v>
      </c>
      <c r="AG28" s="123">
        <f t="shared" si="1"/>
        <v>710392.41</v>
      </c>
      <c r="AH28" s="181">
        <f t="shared" si="2"/>
        <v>29717.33</v>
      </c>
      <c r="AI28" s="142">
        <f t="shared" si="3"/>
        <v>680675.08000000007</v>
      </c>
      <c r="AJ28" s="182">
        <f t="shared" si="4"/>
        <v>1164144.81</v>
      </c>
      <c r="AK28" s="183">
        <f t="shared" si="5"/>
        <v>1705725.7</v>
      </c>
      <c r="AL28" s="125">
        <f t="shared" si="6"/>
        <v>-541580.8899999999</v>
      </c>
    </row>
    <row r="29" spans="1:38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2351</v>
      </c>
      <c r="F29">
        <v>567624.81000000006</v>
      </c>
      <c r="G29">
        <v>6701</v>
      </c>
      <c r="H29">
        <v>114166.31</v>
      </c>
      <c r="I29">
        <v>322358.39</v>
      </c>
      <c r="J29">
        <v>353484.33</v>
      </c>
      <c r="K29">
        <v>0</v>
      </c>
      <c r="L29">
        <v>0</v>
      </c>
      <c r="M29">
        <v>310540</v>
      </c>
      <c r="N29">
        <v>58.24</v>
      </c>
      <c r="O29">
        <v>512190</v>
      </c>
      <c r="Q29">
        <v>-810387.16</v>
      </c>
      <c r="R29">
        <v>1560653.49</v>
      </c>
      <c r="S29">
        <v>895616.22</v>
      </c>
      <c r="U29">
        <v>1205.78</v>
      </c>
      <c r="W29">
        <v>1192927.03</v>
      </c>
      <c r="X29">
        <v>20800</v>
      </c>
      <c r="Y29">
        <v>1373751.03</v>
      </c>
      <c r="Z29">
        <v>28250</v>
      </c>
      <c r="AA29">
        <v>2832</v>
      </c>
      <c r="AB29">
        <v>744959.03</v>
      </c>
      <c r="AC29">
        <v>147945.70000000001</v>
      </c>
      <c r="AF29">
        <v>21531</v>
      </c>
      <c r="AG29" s="123">
        <f t="shared" si="1"/>
        <v>688492.12000000011</v>
      </c>
      <c r="AH29" s="181">
        <f t="shared" si="2"/>
        <v>310598.24</v>
      </c>
      <c r="AI29" s="142">
        <f t="shared" si="3"/>
        <v>377893.88000000012</v>
      </c>
      <c r="AJ29" s="182">
        <f t="shared" si="4"/>
        <v>2110549.0300000003</v>
      </c>
      <c r="AK29" s="183">
        <f t="shared" si="5"/>
        <v>2319268.7600000002</v>
      </c>
      <c r="AL29" s="125">
        <f t="shared" si="6"/>
        <v>-208719.72999999998</v>
      </c>
    </row>
    <row r="30" spans="1:38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2352</v>
      </c>
      <c r="F30">
        <v>464286.09</v>
      </c>
      <c r="G30">
        <v>86293</v>
      </c>
      <c r="H30">
        <v>91375.77</v>
      </c>
      <c r="I30">
        <v>703451.78</v>
      </c>
      <c r="J30">
        <v>171093.56</v>
      </c>
      <c r="K30">
        <v>0</v>
      </c>
      <c r="L30">
        <v>25875</v>
      </c>
      <c r="N30">
        <v>0</v>
      </c>
      <c r="O30">
        <v>120084.15</v>
      </c>
      <c r="Q30">
        <v>-555705.13</v>
      </c>
      <c r="R30">
        <v>1747176.74</v>
      </c>
      <c r="S30">
        <v>2218997.3199999998</v>
      </c>
      <c r="T30">
        <v>5710.04</v>
      </c>
      <c r="U30">
        <v>671.48</v>
      </c>
      <c r="W30">
        <v>1522819.5</v>
      </c>
      <c r="X30">
        <v>115920</v>
      </c>
      <c r="Y30">
        <v>2602603.5</v>
      </c>
      <c r="Z30">
        <v>29326.5</v>
      </c>
      <c r="AA30">
        <v>5926</v>
      </c>
      <c r="AB30">
        <v>881882.81</v>
      </c>
      <c r="AC30">
        <v>161423.09</v>
      </c>
      <c r="AF30">
        <v>3887</v>
      </c>
      <c r="AG30" s="123">
        <f t="shared" si="1"/>
        <v>641954.8600000001</v>
      </c>
      <c r="AH30" s="181">
        <f t="shared" si="2"/>
        <v>25875</v>
      </c>
      <c r="AI30" s="142">
        <f t="shared" si="3"/>
        <v>616079.8600000001</v>
      </c>
      <c r="AJ30" s="182">
        <f t="shared" si="4"/>
        <v>3864118.34</v>
      </c>
      <c r="AK30" s="183">
        <f t="shared" si="5"/>
        <v>3685048.9</v>
      </c>
      <c r="AL30" s="125">
        <f t="shared" si="6"/>
        <v>179069.43999999994</v>
      </c>
    </row>
    <row r="31" spans="1:38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2353</v>
      </c>
      <c r="F31">
        <v>1058987.18</v>
      </c>
      <c r="G31">
        <v>437594</v>
      </c>
      <c r="H31">
        <v>234867.15</v>
      </c>
      <c r="I31">
        <v>463156.61</v>
      </c>
      <c r="J31">
        <v>257393.08</v>
      </c>
      <c r="K31">
        <v>0</v>
      </c>
      <c r="L31">
        <v>53212.5</v>
      </c>
      <c r="N31">
        <v>17463.11</v>
      </c>
      <c r="O31">
        <v>0</v>
      </c>
      <c r="Q31">
        <v>-1145485.76</v>
      </c>
      <c r="R31">
        <v>2580473.12</v>
      </c>
      <c r="S31">
        <v>3634804.8</v>
      </c>
      <c r="U31">
        <v>886.65</v>
      </c>
      <c r="W31">
        <v>2023406.5</v>
      </c>
      <c r="X31">
        <v>452529.99</v>
      </c>
      <c r="Y31">
        <v>2876267.5</v>
      </c>
      <c r="Z31">
        <v>12130</v>
      </c>
      <c r="AA31">
        <v>12793</v>
      </c>
      <c r="AB31">
        <v>2083257.35</v>
      </c>
      <c r="AC31">
        <v>172675.04</v>
      </c>
      <c r="AF31">
        <v>8170</v>
      </c>
      <c r="AG31" s="123">
        <f t="shared" si="1"/>
        <v>1731448.3299999998</v>
      </c>
      <c r="AH31" s="181">
        <f t="shared" si="2"/>
        <v>70675.61</v>
      </c>
      <c r="AI31" s="142">
        <f t="shared" si="3"/>
        <v>1660772.7199999997</v>
      </c>
      <c r="AJ31" s="182">
        <f t="shared" si="4"/>
        <v>6111627.9399999995</v>
      </c>
      <c r="AK31" s="183">
        <f t="shared" si="5"/>
        <v>5165292.8899999997</v>
      </c>
      <c r="AL31" s="125">
        <f t="shared" si="6"/>
        <v>946335.04999999981</v>
      </c>
    </row>
    <row r="32" spans="1:38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2354</v>
      </c>
      <c r="F32">
        <v>564790.18000000005</v>
      </c>
      <c r="G32">
        <v>22769</v>
      </c>
      <c r="H32">
        <v>125042.66</v>
      </c>
      <c r="I32">
        <v>422303.75</v>
      </c>
      <c r="J32">
        <v>94132.66</v>
      </c>
      <c r="K32">
        <v>0</v>
      </c>
      <c r="L32">
        <v>20375</v>
      </c>
      <c r="M32">
        <v>12000</v>
      </c>
      <c r="N32">
        <v>518.08000000000004</v>
      </c>
      <c r="O32">
        <v>0</v>
      </c>
      <c r="Q32">
        <v>15650.69</v>
      </c>
      <c r="R32">
        <v>1664645.88</v>
      </c>
      <c r="S32">
        <v>1032988.11</v>
      </c>
      <c r="U32">
        <v>2398.54</v>
      </c>
      <c r="W32">
        <v>1492827.76</v>
      </c>
      <c r="X32">
        <v>18006</v>
      </c>
      <c r="Y32">
        <v>1805823.76</v>
      </c>
      <c r="Z32">
        <v>8220</v>
      </c>
      <c r="AA32">
        <v>16994.580000000002</v>
      </c>
      <c r="AB32">
        <v>1042319.45</v>
      </c>
      <c r="AC32">
        <v>115800.02</v>
      </c>
      <c r="AD32">
        <v>39880</v>
      </c>
      <c r="AF32">
        <v>1334</v>
      </c>
      <c r="AG32" s="123">
        <f t="shared" si="1"/>
        <v>712601.84000000008</v>
      </c>
      <c r="AH32" s="181">
        <f t="shared" si="2"/>
        <v>32893.08</v>
      </c>
      <c r="AI32" s="142">
        <f t="shared" si="3"/>
        <v>679708.76000000013</v>
      </c>
      <c r="AJ32" s="182">
        <f t="shared" si="4"/>
        <v>2546220.41</v>
      </c>
      <c r="AK32" s="183">
        <f t="shared" si="5"/>
        <v>3030371.81</v>
      </c>
      <c r="AL32" s="125">
        <f t="shared" si="6"/>
        <v>-484151.39999999991</v>
      </c>
    </row>
    <row r="33" spans="1:38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2355</v>
      </c>
      <c r="F33">
        <v>737251.06</v>
      </c>
      <c r="G33">
        <v>15068.9</v>
      </c>
      <c r="H33">
        <v>103627.87</v>
      </c>
      <c r="I33">
        <v>2197254.09</v>
      </c>
      <c r="J33">
        <v>287291.26</v>
      </c>
      <c r="K33">
        <v>0</v>
      </c>
      <c r="L33">
        <v>34775</v>
      </c>
      <c r="N33">
        <v>1500</v>
      </c>
      <c r="Q33">
        <v>2679369.4500000002</v>
      </c>
      <c r="R33">
        <v>349948.56</v>
      </c>
      <c r="S33">
        <v>2269745.7999999998</v>
      </c>
      <c r="U33">
        <v>385.42</v>
      </c>
      <c r="W33">
        <v>1349376.5</v>
      </c>
      <c r="X33">
        <v>252080</v>
      </c>
      <c r="Y33">
        <v>1966982.5</v>
      </c>
      <c r="Z33">
        <v>5770</v>
      </c>
      <c r="AA33">
        <v>8156</v>
      </c>
      <c r="AB33">
        <v>1289113.78</v>
      </c>
      <c r="AC33">
        <v>325331.27</v>
      </c>
      <c r="AF33">
        <v>1334</v>
      </c>
      <c r="AG33" s="123">
        <f t="shared" si="1"/>
        <v>855947.83000000007</v>
      </c>
      <c r="AH33" s="181">
        <f t="shared" si="2"/>
        <v>36275</v>
      </c>
      <c r="AI33" s="142">
        <f t="shared" si="3"/>
        <v>819672.83000000007</v>
      </c>
      <c r="AJ33" s="182">
        <f t="shared" si="4"/>
        <v>3871587.7199999997</v>
      </c>
      <c r="AK33" s="183">
        <f t="shared" si="5"/>
        <v>3596687.5500000003</v>
      </c>
      <c r="AL33" s="125">
        <f t="shared" si="6"/>
        <v>274900.16999999946</v>
      </c>
    </row>
    <row r="34" spans="1:38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2356</v>
      </c>
      <c r="F34">
        <v>236970.36</v>
      </c>
      <c r="G34">
        <v>16555</v>
      </c>
      <c r="H34">
        <v>75618.09</v>
      </c>
      <c r="I34">
        <v>677153.78</v>
      </c>
      <c r="J34">
        <v>140982.75</v>
      </c>
      <c r="L34">
        <v>23475</v>
      </c>
      <c r="N34">
        <v>1303</v>
      </c>
      <c r="Q34">
        <v>-300538.53000000003</v>
      </c>
      <c r="R34">
        <v>1610762.41</v>
      </c>
      <c r="S34">
        <v>1237394.21</v>
      </c>
      <c r="U34">
        <v>675.76</v>
      </c>
      <c r="W34">
        <v>1273317</v>
      </c>
      <c r="X34">
        <v>164270</v>
      </c>
      <c r="Y34">
        <v>1693921</v>
      </c>
      <c r="Z34">
        <v>36100</v>
      </c>
      <c r="AA34">
        <v>17619</v>
      </c>
      <c r="AB34">
        <v>964228.82</v>
      </c>
      <c r="AC34">
        <v>150176.04999999999</v>
      </c>
      <c r="AF34">
        <v>1334</v>
      </c>
      <c r="AG34" s="123">
        <f t="shared" si="1"/>
        <v>329143.44999999995</v>
      </c>
      <c r="AH34" s="181">
        <f t="shared" si="2"/>
        <v>24778</v>
      </c>
      <c r="AI34" s="142">
        <f t="shared" si="3"/>
        <v>304365.44999999995</v>
      </c>
      <c r="AJ34" s="182">
        <f t="shared" si="4"/>
        <v>2675656.9699999997</v>
      </c>
      <c r="AK34" s="183">
        <f t="shared" si="5"/>
        <v>2863378.8699999996</v>
      </c>
      <c r="AL34" s="125">
        <f t="shared" si="6"/>
        <v>-187721.89999999991</v>
      </c>
    </row>
    <row r="35" spans="1:38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2357</v>
      </c>
      <c r="F35">
        <v>856267.24</v>
      </c>
      <c r="G35">
        <v>15304</v>
      </c>
      <c r="H35">
        <v>102774.18</v>
      </c>
      <c r="I35">
        <v>649534.29</v>
      </c>
      <c r="J35">
        <v>191440.16</v>
      </c>
      <c r="K35">
        <v>0</v>
      </c>
      <c r="L35">
        <v>27123.599999999999</v>
      </c>
      <c r="N35">
        <v>14975</v>
      </c>
      <c r="Q35">
        <v>-1039286.53</v>
      </c>
      <c r="R35">
        <v>2707380.46</v>
      </c>
      <c r="S35">
        <v>2218076.96</v>
      </c>
      <c r="T35">
        <v>108000</v>
      </c>
      <c r="U35">
        <v>1988.45</v>
      </c>
      <c r="W35">
        <v>1008988</v>
      </c>
      <c r="X35">
        <v>74189</v>
      </c>
      <c r="Y35">
        <v>1659001</v>
      </c>
      <c r="Z35">
        <v>18125.5</v>
      </c>
      <c r="AA35">
        <v>20021</v>
      </c>
      <c r="AB35">
        <v>1477237.99</v>
      </c>
      <c r="AC35">
        <v>130395.58</v>
      </c>
      <c r="AF35">
        <v>1334</v>
      </c>
      <c r="AG35" s="123">
        <f t="shared" si="1"/>
        <v>974345.41999999993</v>
      </c>
      <c r="AH35" s="181">
        <f t="shared" si="2"/>
        <v>42098.6</v>
      </c>
      <c r="AI35" s="142">
        <f t="shared" si="3"/>
        <v>932246.82</v>
      </c>
      <c r="AJ35" s="182">
        <f t="shared" si="4"/>
        <v>3411242.41</v>
      </c>
      <c r="AK35" s="183">
        <f t="shared" si="5"/>
        <v>3306115.0700000003</v>
      </c>
      <c r="AL35" s="125">
        <f t="shared" si="6"/>
        <v>105127.33999999985</v>
      </c>
    </row>
    <row r="36" spans="1:38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2358</v>
      </c>
      <c r="F36">
        <v>1454066.35</v>
      </c>
      <c r="G36">
        <v>17795</v>
      </c>
      <c r="H36">
        <v>15726.02</v>
      </c>
      <c r="I36">
        <v>137132.57</v>
      </c>
      <c r="J36">
        <v>144023.35</v>
      </c>
      <c r="K36">
        <v>0</v>
      </c>
      <c r="L36">
        <v>16875</v>
      </c>
      <c r="N36">
        <v>0</v>
      </c>
      <c r="O36">
        <v>317642</v>
      </c>
      <c r="Q36">
        <v>-994416.72</v>
      </c>
      <c r="R36">
        <v>2321309.19</v>
      </c>
      <c r="S36">
        <v>1177550.52</v>
      </c>
      <c r="U36">
        <v>2614.73</v>
      </c>
      <c r="W36">
        <v>653145.5</v>
      </c>
      <c r="X36">
        <v>64746</v>
      </c>
      <c r="Y36">
        <v>1049827.5</v>
      </c>
      <c r="Z36">
        <v>8350</v>
      </c>
      <c r="AA36">
        <v>7084</v>
      </c>
      <c r="AB36">
        <v>607001.35</v>
      </c>
      <c r="AC36">
        <v>96406.080000000002</v>
      </c>
      <c r="AF36">
        <v>22054</v>
      </c>
      <c r="AG36" s="123">
        <f t="shared" si="1"/>
        <v>1487587.37</v>
      </c>
      <c r="AH36" s="181">
        <f t="shared" si="2"/>
        <v>16875</v>
      </c>
      <c r="AI36" s="142">
        <f t="shared" si="3"/>
        <v>1470712.37</v>
      </c>
      <c r="AJ36" s="182">
        <f t="shared" si="4"/>
        <v>1898056.75</v>
      </c>
      <c r="AK36" s="183">
        <f t="shared" si="5"/>
        <v>1790722.9300000002</v>
      </c>
      <c r="AL36" s="125">
        <f t="shared" si="6"/>
        <v>107333.81999999983</v>
      </c>
    </row>
    <row r="37" spans="1:38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2359</v>
      </c>
      <c r="F37">
        <v>1179542.53</v>
      </c>
      <c r="G37">
        <v>84955.5</v>
      </c>
      <c r="H37">
        <v>43329.2</v>
      </c>
      <c r="I37">
        <v>272973.59000000003</v>
      </c>
      <c r="J37">
        <v>144636.48000000001</v>
      </c>
      <c r="K37">
        <v>13400</v>
      </c>
      <c r="L37">
        <v>31807.42</v>
      </c>
      <c r="N37">
        <v>2388</v>
      </c>
      <c r="Q37">
        <v>-317847.46000000002</v>
      </c>
      <c r="R37">
        <v>2139773.89</v>
      </c>
      <c r="S37">
        <v>946376.5</v>
      </c>
      <c r="U37">
        <v>5191.09</v>
      </c>
      <c r="W37">
        <v>92688.59</v>
      </c>
      <c r="Y37">
        <v>307042.67</v>
      </c>
      <c r="Z37">
        <v>4760</v>
      </c>
      <c r="AA37">
        <v>2424</v>
      </c>
      <c r="AB37">
        <v>691640.44</v>
      </c>
      <c r="AC37">
        <v>182473.62</v>
      </c>
      <c r="AG37" s="123">
        <f t="shared" si="1"/>
        <v>1307827.23</v>
      </c>
      <c r="AH37" s="181">
        <f t="shared" si="2"/>
        <v>47595.42</v>
      </c>
      <c r="AI37" s="142">
        <f t="shared" si="3"/>
        <v>1260231.81</v>
      </c>
      <c r="AJ37" s="182">
        <f t="shared" si="4"/>
        <v>1044256.1799999999</v>
      </c>
      <c r="AK37" s="183">
        <f t="shared" si="5"/>
        <v>1188340.73</v>
      </c>
      <c r="AL37" s="125">
        <f t="shared" si="6"/>
        <v>-144084.55000000005</v>
      </c>
    </row>
    <row r="38" spans="1:38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2360</v>
      </c>
      <c r="F38">
        <v>1020676.6</v>
      </c>
      <c r="G38">
        <v>31566.68</v>
      </c>
      <c r="H38">
        <v>8128.13</v>
      </c>
      <c r="I38">
        <v>243206.14</v>
      </c>
      <c r="J38">
        <v>101171.6</v>
      </c>
      <c r="K38">
        <v>7000</v>
      </c>
      <c r="L38">
        <v>6745.79</v>
      </c>
      <c r="N38">
        <v>972</v>
      </c>
      <c r="Q38">
        <v>1060495.04</v>
      </c>
      <c r="R38">
        <v>293207.49</v>
      </c>
      <c r="S38">
        <v>426459.32</v>
      </c>
      <c r="U38">
        <v>2779.22</v>
      </c>
      <c r="W38">
        <v>51569</v>
      </c>
      <c r="X38">
        <v>100000</v>
      </c>
      <c r="Y38">
        <v>68155</v>
      </c>
      <c r="Z38">
        <v>2470</v>
      </c>
      <c r="AA38">
        <v>2000</v>
      </c>
      <c r="AB38">
        <v>311723.38</v>
      </c>
      <c r="AC38">
        <v>149950.32999999999</v>
      </c>
      <c r="AF38">
        <v>10180</v>
      </c>
      <c r="AG38" s="123">
        <f t="shared" si="1"/>
        <v>1060371.4099999999</v>
      </c>
      <c r="AH38" s="181">
        <f t="shared" si="2"/>
        <v>14717.79</v>
      </c>
      <c r="AI38" s="142">
        <f t="shared" si="3"/>
        <v>1045653.6199999999</v>
      </c>
      <c r="AJ38" s="182">
        <f t="shared" si="4"/>
        <v>580807.54</v>
      </c>
      <c r="AK38" s="183">
        <f t="shared" si="5"/>
        <v>544478.71</v>
      </c>
      <c r="AL38" s="125">
        <f t="shared" si="6"/>
        <v>36328.830000000075</v>
      </c>
    </row>
    <row r="39" spans="1:38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2361</v>
      </c>
      <c r="F39">
        <v>2607192.59</v>
      </c>
      <c r="G39">
        <v>142389.56</v>
      </c>
      <c r="H39">
        <v>90842.44</v>
      </c>
      <c r="I39">
        <v>533013.23</v>
      </c>
      <c r="J39">
        <v>179565.81</v>
      </c>
      <c r="K39">
        <v>19400</v>
      </c>
      <c r="L39">
        <v>38646.800000000003</v>
      </c>
      <c r="N39">
        <v>6227</v>
      </c>
      <c r="Q39">
        <v>1562977.85</v>
      </c>
      <c r="R39">
        <v>2217512.62</v>
      </c>
      <c r="S39">
        <v>1165723.06</v>
      </c>
      <c r="T39">
        <v>151811</v>
      </c>
      <c r="U39">
        <v>13717.39</v>
      </c>
      <c r="W39">
        <v>822082.2</v>
      </c>
      <c r="Y39">
        <v>941509.2</v>
      </c>
      <c r="Z39">
        <v>31042</v>
      </c>
      <c r="AA39">
        <v>8722</v>
      </c>
      <c r="AB39">
        <v>1257699.04</v>
      </c>
      <c r="AC39">
        <v>206122.05</v>
      </c>
      <c r="AG39" s="123">
        <f t="shared" si="1"/>
        <v>2840424.59</v>
      </c>
      <c r="AH39" s="181">
        <f t="shared" si="2"/>
        <v>64273.8</v>
      </c>
      <c r="AI39" s="142">
        <f t="shared" si="3"/>
        <v>2776150.79</v>
      </c>
      <c r="AJ39" s="182">
        <f t="shared" si="4"/>
        <v>2153333.65</v>
      </c>
      <c r="AK39" s="183">
        <f t="shared" si="5"/>
        <v>2445094.29</v>
      </c>
      <c r="AL39" s="125">
        <f t="shared" si="6"/>
        <v>-291760.64000000013</v>
      </c>
    </row>
    <row r="40" spans="1:38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2362</v>
      </c>
      <c r="F40">
        <v>1084127.1399999999</v>
      </c>
      <c r="G40">
        <v>92719.360000000001</v>
      </c>
      <c r="H40">
        <v>32296.63</v>
      </c>
      <c r="I40">
        <v>386434.05</v>
      </c>
      <c r="J40">
        <v>225397</v>
      </c>
      <c r="K40">
        <v>15400</v>
      </c>
      <c r="L40">
        <v>28536.95</v>
      </c>
      <c r="N40">
        <v>7191</v>
      </c>
      <c r="Q40">
        <v>594024.35</v>
      </c>
      <c r="R40">
        <v>1921030.3</v>
      </c>
      <c r="S40">
        <v>1675312.5</v>
      </c>
      <c r="T40">
        <v>171395</v>
      </c>
      <c r="U40">
        <v>6756.08</v>
      </c>
      <c r="W40">
        <v>660906.80000000005</v>
      </c>
      <c r="Y40">
        <v>1262615.97</v>
      </c>
      <c r="Z40">
        <v>27110</v>
      </c>
      <c r="AA40">
        <v>6706</v>
      </c>
      <c r="AB40">
        <v>1727852.71</v>
      </c>
      <c r="AC40">
        <v>189594.12</v>
      </c>
      <c r="AF40">
        <v>45700</v>
      </c>
      <c r="AG40" s="123">
        <f t="shared" si="1"/>
        <v>1209143.1299999999</v>
      </c>
      <c r="AH40" s="181">
        <f t="shared" si="2"/>
        <v>51127.95</v>
      </c>
      <c r="AI40" s="142">
        <f t="shared" si="3"/>
        <v>1158015.18</v>
      </c>
      <c r="AJ40" s="182">
        <f t="shared" si="4"/>
        <v>2514370.38</v>
      </c>
      <c r="AK40" s="183">
        <f t="shared" si="5"/>
        <v>3259578.8</v>
      </c>
      <c r="AL40" s="125">
        <f t="shared" si="6"/>
        <v>-745208.41999999993</v>
      </c>
    </row>
    <row r="41" spans="1:38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2363</v>
      </c>
      <c r="F41">
        <v>755135.22</v>
      </c>
      <c r="G41">
        <v>23203.8</v>
      </c>
      <c r="H41">
        <v>28705.84</v>
      </c>
      <c r="I41">
        <v>385142.14</v>
      </c>
      <c r="J41">
        <v>314026.03999999998</v>
      </c>
      <c r="K41">
        <v>32009</v>
      </c>
      <c r="L41">
        <v>33649.730000000003</v>
      </c>
      <c r="N41">
        <v>1472.21</v>
      </c>
      <c r="Q41">
        <v>-241159.54</v>
      </c>
      <c r="R41">
        <v>1915444.77</v>
      </c>
      <c r="S41">
        <v>1613252.05</v>
      </c>
      <c r="T41">
        <v>42043</v>
      </c>
      <c r="U41">
        <v>2075.6999999999998</v>
      </c>
      <c r="W41">
        <v>402044.57</v>
      </c>
      <c r="X41">
        <v>50000</v>
      </c>
      <c r="Y41">
        <v>1014829.96</v>
      </c>
      <c r="Z41">
        <v>18120</v>
      </c>
      <c r="AA41">
        <v>9914</v>
      </c>
      <c r="AB41">
        <v>1071749.1499999999</v>
      </c>
      <c r="AC41">
        <v>230005.34</v>
      </c>
      <c r="AG41" s="123">
        <f t="shared" si="1"/>
        <v>807044.86</v>
      </c>
      <c r="AH41" s="181">
        <f t="shared" si="2"/>
        <v>67130.940000000017</v>
      </c>
      <c r="AI41" s="142">
        <f t="shared" si="3"/>
        <v>739913.91999999993</v>
      </c>
      <c r="AJ41" s="182">
        <f t="shared" si="4"/>
        <v>2109415.3200000003</v>
      </c>
      <c r="AK41" s="183">
        <f t="shared" si="5"/>
        <v>2344618.4499999997</v>
      </c>
      <c r="AL41" s="125">
        <f t="shared" si="6"/>
        <v>-235203.12999999942</v>
      </c>
    </row>
    <row r="42" spans="1:38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2364</v>
      </c>
      <c r="F42">
        <v>886940.39</v>
      </c>
      <c r="G42">
        <v>89334</v>
      </c>
      <c r="H42">
        <v>13408</v>
      </c>
      <c r="I42">
        <v>391582.13</v>
      </c>
      <c r="J42">
        <v>206960.33</v>
      </c>
      <c r="K42">
        <v>20384</v>
      </c>
      <c r="L42">
        <v>21945.599999999999</v>
      </c>
      <c r="N42">
        <v>1809</v>
      </c>
      <c r="Q42">
        <v>741800.94</v>
      </c>
      <c r="R42">
        <v>1650781.52</v>
      </c>
      <c r="S42">
        <v>955920.1</v>
      </c>
      <c r="T42">
        <v>49915</v>
      </c>
      <c r="U42">
        <v>5613.34</v>
      </c>
      <c r="W42">
        <v>231031.5</v>
      </c>
      <c r="X42">
        <v>175</v>
      </c>
      <c r="Y42">
        <v>786957.5</v>
      </c>
      <c r="Z42">
        <v>4640</v>
      </c>
      <c r="AA42">
        <v>2726</v>
      </c>
      <c r="AB42">
        <v>1168530.1299999999</v>
      </c>
      <c r="AC42">
        <v>128297.52</v>
      </c>
      <c r="AG42" s="123">
        <f t="shared" si="1"/>
        <v>989682.39</v>
      </c>
      <c r="AH42" s="181">
        <f t="shared" si="2"/>
        <v>44138.6</v>
      </c>
      <c r="AI42" s="142">
        <f t="shared" si="3"/>
        <v>945543.79</v>
      </c>
      <c r="AJ42" s="182">
        <f t="shared" si="4"/>
        <v>1242654.94</v>
      </c>
      <c r="AK42" s="183">
        <f t="shared" si="5"/>
        <v>2091151.15</v>
      </c>
      <c r="AL42" s="125">
        <f t="shared" si="6"/>
        <v>-848496.21</v>
      </c>
    </row>
    <row r="43" spans="1:38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2365</v>
      </c>
      <c r="F43">
        <v>2069235.76</v>
      </c>
      <c r="G43">
        <v>101491.2</v>
      </c>
      <c r="H43">
        <v>63047.08</v>
      </c>
      <c r="I43">
        <v>404714.55</v>
      </c>
      <c r="J43">
        <v>136608.94</v>
      </c>
      <c r="K43">
        <v>12000</v>
      </c>
      <c r="L43">
        <v>22400.18</v>
      </c>
      <c r="N43">
        <v>1456</v>
      </c>
      <c r="Q43">
        <v>489109.51</v>
      </c>
      <c r="R43">
        <v>2032099.69</v>
      </c>
      <c r="S43">
        <v>1138319.47</v>
      </c>
      <c r="T43">
        <v>74132.2</v>
      </c>
      <c r="U43">
        <v>8118.18</v>
      </c>
      <c r="W43">
        <v>230275.5</v>
      </c>
      <c r="Y43">
        <v>322165.5</v>
      </c>
      <c r="Z43">
        <v>14580</v>
      </c>
      <c r="AA43">
        <v>5340</v>
      </c>
      <c r="AB43">
        <v>757390.32</v>
      </c>
      <c r="AC43">
        <v>132419.38</v>
      </c>
      <c r="AF43">
        <v>918</v>
      </c>
      <c r="AG43" s="123">
        <f t="shared" si="1"/>
        <v>2233774.04</v>
      </c>
      <c r="AH43" s="181">
        <f t="shared" si="2"/>
        <v>35856.18</v>
      </c>
      <c r="AI43" s="142">
        <f t="shared" si="3"/>
        <v>2197917.86</v>
      </c>
      <c r="AJ43" s="182">
        <f t="shared" si="4"/>
        <v>1450845.3499999999</v>
      </c>
      <c r="AK43" s="183">
        <f t="shared" si="5"/>
        <v>1232813.1999999997</v>
      </c>
      <c r="AL43" s="125">
        <f t="shared" si="6"/>
        <v>218032.15000000014</v>
      </c>
    </row>
    <row r="44" spans="1:38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2366</v>
      </c>
      <c r="F44">
        <v>3819036.38</v>
      </c>
      <c r="G44">
        <v>213071.44</v>
      </c>
      <c r="H44">
        <v>54400</v>
      </c>
      <c r="I44">
        <v>1061172.19</v>
      </c>
      <c r="J44">
        <v>252427.12</v>
      </c>
      <c r="K44">
        <v>17900</v>
      </c>
      <c r="L44">
        <v>40023.14</v>
      </c>
      <c r="N44">
        <v>7008</v>
      </c>
      <c r="Q44">
        <v>4633627.13</v>
      </c>
      <c r="R44">
        <v>1174038.5</v>
      </c>
      <c r="S44">
        <v>1360625.25</v>
      </c>
      <c r="T44">
        <v>119060</v>
      </c>
      <c r="U44">
        <v>10132.86</v>
      </c>
      <c r="W44">
        <v>669024.5</v>
      </c>
      <c r="Y44">
        <v>845854.5</v>
      </c>
      <c r="Z44">
        <v>35790</v>
      </c>
      <c r="AA44">
        <v>13102</v>
      </c>
      <c r="AB44">
        <v>1424777.28</v>
      </c>
      <c r="AC44">
        <v>311808.46999999997</v>
      </c>
      <c r="AG44" s="123">
        <f t="shared" si="1"/>
        <v>4086507.82</v>
      </c>
      <c r="AH44" s="181">
        <f t="shared" si="2"/>
        <v>64931.14</v>
      </c>
      <c r="AI44" s="142">
        <f t="shared" si="3"/>
        <v>4021576.6799999997</v>
      </c>
      <c r="AJ44" s="182">
        <f t="shared" si="4"/>
        <v>2158842.6100000003</v>
      </c>
      <c r="AK44" s="183">
        <f t="shared" si="5"/>
        <v>2631332.25</v>
      </c>
      <c r="AL44" s="125">
        <f t="shared" si="6"/>
        <v>-472489.63999999966</v>
      </c>
    </row>
    <row r="45" spans="1:38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2367</v>
      </c>
      <c r="F45">
        <v>3282626.83</v>
      </c>
      <c r="G45">
        <v>609489</v>
      </c>
      <c r="H45">
        <v>64699.76</v>
      </c>
      <c r="I45">
        <v>350886.67</v>
      </c>
      <c r="J45">
        <v>313256.2</v>
      </c>
      <c r="K45">
        <v>8100</v>
      </c>
      <c r="L45">
        <v>49328.5</v>
      </c>
      <c r="N45">
        <v>9207</v>
      </c>
      <c r="Q45">
        <v>2035317.95</v>
      </c>
      <c r="R45">
        <v>3795531.45</v>
      </c>
      <c r="S45">
        <v>1243273.3600000001</v>
      </c>
      <c r="T45">
        <v>228279.8</v>
      </c>
      <c r="U45">
        <v>21959.87</v>
      </c>
      <c r="W45">
        <v>867134.2</v>
      </c>
      <c r="Y45">
        <v>1343690.2</v>
      </c>
      <c r="Z45">
        <v>41300</v>
      </c>
      <c r="AA45">
        <v>7578</v>
      </c>
      <c r="AB45">
        <v>1824812.1</v>
      </c>
      <c r="AC45">
        <v>269793.37</v>
      </c>
      <c r="AF45">
        <v>150000</v>
      </c>
      <c r="AG45" s="123">
        <f t="shared" si="1"/>
        <v>3956815.59</v>
      </c>
      <c r="AH45" s="181">
        <f t="shared" si="2"/>
        <v>66635.5</v>
      </c>
      <c r="AI45" s="142">
        <f t="shared" si="3"/>
        <v>3890180.09</v>
      </c>
      <c r="AJ45" s="182">
        <f t="shared" si="4"/>
        <v>2360647.2300000004</v>
      </c>
      <c r="AK45" s="183">
        <f t="shared" si="5"/>
        <v>3637173.67</v>
      </c>
      <c r="AL45" s="125">
        <f t="shared" si="6"/>
        <v>-1276526.4399999995</v>
      </c>
    </row>
    <row r="46" spans="1:38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2368</v>
      </c>
      <c r="F46">
        <v>3398527.04</v>
      </c>
      <c r="G46">
        <v>592625.19999999995</v>
      </c>
      <c r="H46">
        <v>69749.100000000006</v>
      </c>
      <c r="I46">
        <v>217529.91</v>
      </c>
      <c r="J46">
        <v>246424.79</v>
      </c>
      <c r="K46">
        <v>16610</v>
      </c>
      <c r="L46">
        <v>34272</v>
      </c>
      <c r="N46">
        <v>4467</v>
      </c>
      <c r="Q46">
        <v>3301656.1</v>
      </c>
      <c r="R46">
        <v>1606269.64</v>
      </c>
      <c r="S46">
        <v>772652.96</v>
      </c>
      <c r="T46">
        <v>310769</v>
      </c>
      <c r="U46">
        <v>19982.61</v>
      </c>
      <c r="W46">
        <v>630689.5</v>
      </c>
      <c r="X46">
        <v>21000</v>
      </c>
      <c r="Y46">
        <v>718689.5</v>
      </c>
      <c r="Z46">
        <v>7780</v>
      </c>
      <c r="AA46">
        <v>4422</v>
      </c>
      <c r="AB46">
        <v>1291411.42</v>
      </c>
      <c r="AC46">
        <v>171209.85</v>
      </c>
      <c r="AG46" s="123">
        <f t="shared" si="1"/>
        <v>4060901.3400000003</v>
      </c>
      <c r="AH46" s="181">
        <f t="shared" si="2"/>
        <v>55349</v>
      </c>
      <c r="AI46" s="142">
        <f t="shared" si="3"/>
        <v>4005552.3400000003</v>
      </c>
      <c r="AJ46" s="182">
        <f t="shared" si="4"/>
        <v>1755094.07</v>
      </c>
      <c r="AK46" s="183">
        <f t="shared" si="5"/>
        <v>2193512.77</v>
      </c>
      <c r="AL46" s="125">
        <f t="shared" si="6"/>
        <v>-438418.69999999995</v>
      </c>
    </row>
    <row r="47" spans="1:38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2369</v>
      </c>
      <c r="F47">
        <v>485929.08</v>
      </c>
      <c r="G47">
        <v>163330.20000000001</v>
      </c>
      <c r="H47">
        <v>45736.46</v>
      </c>
      <c r="I47">
        <v>343997.28</v>
      </c>
      <c r="J47">
        <v>152816.68</v>
      </c>
      <c r="K47">
        <v>13500</v>
      </c>
      <c r="L47">
        <v>26871.35</v>
      </c>
      <c r="N47">
        <v>11039</v>
      </c>
      <c r="Q47">
        <v>-1223936.21</v>
      </c>
      <c r="R47">
        <v>2640334.33</v>
      </c>
      <c r="S47">
        <v>936302.59</v>
      </c>
      <c r="T47">
        <v>161550</v>
      </c>
      <c r="U47">
        <v>2810.04</v>
      </c>
      <c r="W47">
        <v>227080</v>
      </c>
      <c r="Y47">
        <v>227080</v>
      </c>
      <c r="Z47">
        <v>38950</v>
      </c>
      <c r="AA47">
        <v>6712</v>
      </c>
      <c r="AB47">
        <v>1191787.02</v>
      </c>
      <c r="AC47">
        <v>125822.38</v>
      </c>
      <c r="AF47">
        <v>13390</v>
      </c>
      <c r="AG47" s="123">
        <f t="shared" si="1"/>
        <v>694995.74</v>
      </c>
      <c r="AH47" s="181">
        <f t="shared" si="2"/>
        <v>51410.35</v>
      </c>
      <c r="AI47" s="142">
        <f t="shared" si="3"/>
        <v>643585.39</v>
      </c>
      <c r="AJ47" s="182">
        <f t="shared" si="4"/>
        <v>1327742.6299999999</v>
      </c>
      <c r="AK47" s="183">
        <f t="shared" si="5"/>
        <v>1603741.4</v>
      </c>
      <c r="AL47" s="125">
        <f t="shared" si="6"/>
        <v>-275998.77</v>
      </c>
    </row>
    <row r="48" spans="1:38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2370</v>
      </c>
      <c r="F48">
        <v>1305132.76</v>
      </c>
      <c r="G48">
        <v>117799.54</v>
      </c>
      <c r="H48">
        <v>26768.01</v>
      </c>
      <c r="I48">
        <v>925950.06</v>
      </c>
      <c r="J48">
        <v>151358.64000000001</v>
      </c>
      <c r="K48">
        <v>15000</v>
      </c>
      <c r="L48">
        <v>24627.24</v>
      </c>
      <c r="N48">
        <v>2288</v>
      </c>
      <c r="Q48">
        <v>965399.1</v>
      </c>
      <c r="R48">
        <v>2029021.21</v>
      </c>
      <c r="S48">
        <v>988790</v>
      </c>
      <c r="T48">
        <v>101657</v>
      </c>
      <c r="U48">
        <v>6928.06</v>
      </c>
      <c r="W48">
        <v>328161.59999999998</v>
      </c>
      <c r="Y48">
        <v>544008.6</v>
      </c>
      <c r="Z48">
        <v>13740</v>
      </c>
      <c r="AA48">
        <v>6082</v>
      </c>
      <c r="AB48">
        <v>1229163.1599999999</v>
      </c>
      <c r="AC48">
        <v>141869.44</v>
      </c>
      <c r="AG48" s="123">
        <f t="shared" si="1"/>
        <v>1449700.31</v>
      </c>
      <c r="AH48" s="181">
        <f t="shared" si="2"/>
        <v>41915.240000000005</v>
      </c>
      <c r="AI48" s="142">
        <f t="shared" si="3"/>
        <v>1407785.07</v>
      </c>
      <c r="AJ48" s="182">
        <f t="shared" si="4"/>
        <v>1425536.6600000001</v>
      </c>
      <c r="AK48" s="183">
        <f t="shared" si="5"/>
        <v>1934863.1999999997</v>
      </c>
      <c r="AL48" s="125">
        <f t="shared" si="6"/>
        <v>-509326.53999999957</v>
      </c>
    </row>
    <row r="49" spans="1:38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2371</v>
      </c>
      <c r="F49">
        <v>657348.63</v>
      </c>
      <c r="G49">
        <v>8340</v>
      </c>
      <c r="H49">
        <v>37518.78</v>
      </c>
      <c r="I49">
        <v>1746213.83</v>
      </c>
      <c r="J49">
        <v>130545.62</v>
      </c>
      <c r="K49">
        <v>8000</v>
      </c>
      <c r="L49">
        <v>35695</v>
      </c>
      <c r="N49">
        <v>0</v>
      </c>
      <c r="O49">
        <v>40550</v>
      </c>
      <c r="Q49">
        <v>1996028.58</v>
      </c>
      <c r="R49">
        <v>849648.43</v>
      </c>
      <c r="S49">
        <v>709194.63</v>
      </c>
      <c r="U49">
        <v>1983.24</v>
      </c>
      <c r="W49">
        <v>485405</v>
      </c>
      <c r="X49">
        <v>21000</v>
      </c>
      <c r="Y49">
        <v>604379</v>
      </c>
      <c r="Z49">
        <v>16895</v>
      </c>
      <c r="AA49">
        <v>7192</v>
      </c>
      <c r="AB49">
        <v>767801.26</v>
      </c>
      <c r="AC49">
        <v>171270.76</v>
      </c>
      <c r="AG49" s="123">
        <f t="shared" si="1"/>
        <v>703207.41</v>
      </c>
      <c r="AH49" s="181">
        <f t="shared" si="2"/>
        <v>43695</v>
      </c>
      <c r="AI49" s="142">
        <f t="shared" si="3"/>
        <v>659512.41</v>
      </c>
      <c r="AJ49" s="182">
        <f t="shared" si="4"/>
        <v>1217582.8700000001</v>
      </c>
      <c r="AK49" s="183">
        <f t="shared" si="5"/>
        <v>1567538.02</v>
      </c>
      <c r="AL49" s="125">
        <f t="shared" si="6"/>
        <v>-349955.14999999991</v>
      </c>
    </row>
    <row r="50" spans="1:38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2372</v>
      </c>
      <c r="F50">
        <v>608417.24</v>
      </c>
      <c r="G50">
        <v>0</v>
      </c>
      <c r="H50">
        <v>33857.81</v>
      </c>
      <c r="I50">
        <v>194431.29</v>
      </c>
      <c r="J50">
        <v>36988.81</v>
      </c>
      <c r="K50">
        <v>23788</v>
      </c>
      <c r="L50">
        <v>29995</v>
      </c>
      <c r="N50">
        <v>0</v>
      </c>
      <c r="O50">
        <v>57620</v>
      </c>
      <c r="Q50">
        <v>824799.45</v>
      </c>
      <c r="R50">
        <v>236925.61</v>
      </c>
      <c r="S50">
        <v>673647.94</v>
      </c>
      <c r="U50">
        <v>1709.97</v>
      </c>
      <c r="W50">
        <v>2401359</v>
      </c>
      <c r="X50">
        <v>13500</v>
      </c>
      <c r="Y50">
        <v>2569550</v>
      </c>
      <c r="AB50">
        <v>759240.95</v>
      </c>
      <c r="AC50">
        <v>60858.87</v>
      </c>
      <c r="AG50" s="123">
        <f t="shared" si="1"/>
        <v>642275.05000000005</v>
      </c>
      <c r="AH50" s="181">
        <f t="shared" si="2"/>
        <v>53783</v>
      </c>
      <c r="AI50" s="142">
        <f t="shared" si="3"/>
        <v>588492.05000000005</v>
      </c>
      <c r="AJ50" s="182">
        <f t="shared" si="4"/>
        <v>3090216.91</v>
      </c>
      <c r="AK50" s="183">
        <f t="shared" si="5"/>
        <v>3389649.8200000003</v>
      </c>
      <c r="AL50" s="125">
        <f t="shared" si="6"/>
        <v>-299432.91000000015</v>
      </c>
    </row>
    <row r="51" spans="1:38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2373</v>
      </c>
      <c r="F51">
        <v>489773.18</v>
      </c>
      <c r="G51">
        <v>0</v>
      </c>
      <c r="H51">
        <v>72044.22</v>
      </c>
      <c r="I51">
        <v>1285187.1599999999</v>
      </c>
      <c r="J51">
        <v>135962.25</v>
      </c>
      <c r="K51">
        <v>17000</v>
      </c>
      <c r="L51">
        <v>44175.86</v>
      </c>
      <c r="N51">
        <v>0</v>
      </c>
      <c r="O51">
        <v>75050</v>
      </c>
      <c r="Q51">
        <v>101291.69</v>
      </c>
      <c r="R51">
        <v>1982889.72</v>
      </c>
      <c r="S51">
        <v>1024457.46</v>
      </c>
      <c r="U51">
        <v>1372.9</v>
      </c>
      <c r="W51">
        <v>898250.5</v>
      </c>
      <c r="X51">
        <v>13500</v>
      </c>
      <c r="Y51">
        <v>1082948.5</v>
      </c>
      <c r="Z51">
        <v>8015</v>
      </c>
      <c r="AA51">
        <v>12574</v>
      </c>
      <c r="AB51">
        <v>927230.19</v>
      </c>
      <c r="AC51">
        <v>144253.63</v>
      </c>
      <c r="AG51" s="123">
        <f t="shared" si="1"/>
        <v>561817.4</v>
      </c>
      <c r="AH51" s="181">
        <f t="shared" si="2"/>
        <v>61175.86</v>
      </c>
      <c r="AI51" s="142">
        <f t="shared" si="3"/>
        <v>500641.54000000004</v>
      </c>
      <c r="AJ51" s="182">
        <f t="shared" si="4"/>
        <v>1937580.8599999999</v>
      </c>
      <c r="AK51" s="183">
        <f t="shared" si="5"/>
        <v>2175021.3199999998</v>
      </c>
      <c r="AL51" s="125">
        <f t="shared" si="6"/>
        <v>-237440.45999999996</v>
      </c>
    </row>
    <row r="52" spans="1:38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2374</v>
      </c>
      <c r="F52">
        <v>546895.47</v>
      </c>
      <c r="G52">
        <v>0</v>
      </c>
      <c r="H52">
        <v>75198.16</v>
      </c>
      <c r="I52">
        <v>219431.24</v>
      </c>
      <c r="J52">
        <v>50291</v>
      </c>
      <c r="K52">
        <v>19620</v>
      </c>
      <c r="L52">
        <v>24462.560000000001</v>
      </c>
      <c r="M52">
        <v>20400</v>
      </c>
      <c r="N52">
        <v>0</v>
      </c>
      <c r="O52">
        <v>90100</v>
      </c>
      <c r="Q52">
        <v>-1278985.8799999999</v>
      </c>
      <c r="R52">
        <v>2283492.7400000002</v>
      </c>
      <c r="S52">
        <v>871463.64</v>
      </c>
      <c r="U52">
        <v>1604.46</v>
      </c>
      <c r="W52">
        <v>1382328.5</v>
      </c>
      <c r="X52">
        <v>5000</v>
      </c>
      <c r="Y52">
        <v>1704160.5</v>
      </c>
      <c r="Z52">
        <v>320</v>
      </c>
      <c r="AA52">
        <v>2392</v>
      </c>
      <c r="AB52">
        <v>731302.46</v>
      </c>
      <c r="AC52">
        <v>89495.19</v>
      </c>
      <c r="AG52" s="123">
        <f t="shared" si="1"/>
        <v>622093.63</v>
      </c>
      <c r="AH52" s="181">
        <f t="shared" si="2"/>
        <v>64482.559999999998</v>
      </c>
      <c r="AI52" s="142">
        <f t="shared" si="3"/>
        <v>557611.07000000007</v>
      </c>
      <c r="AJ52" s="182">
        <f t="shared" si="4"/>
        <v>2260396.6</v>
      </c>
      <c r="AK52" s="183">
        <f t="shared" si="5"/>
        <v>2527670.15</v>
      </c>
      <c r="AL52" s="125">
        <f t="shared" si="6"/>
        <v>-267273.54999999981</v>
      </c>
    </row>
    <row r="53" spans="1:38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2375</v>
      </c>
      <c r="F53">
        <v>306580.58</v>
      </c>
      <c r="G53">
        <v>0</v>
      </c>
      <c r="H53">
        <v>47129.599999999999</v>
      </c>
      <c r="I53">
        <v>179839.22</v>
      </c>
      <c r="J53">
        <v>15263.23</v>
      </c>
      <c r="K53">
        <v>11500</v>
      </c>
      <c r="L53">
        <v>14320</v>
      </c>
      <c r="N53">
        <v>0</v>
      </c>
      <c r="O53">
        <v>35500</v>
      </c>
      <c r="Q53">
        <v>296773.73</v>
      </c>
      <c r="R53">
        <v>355552.49</v>
      </c>
      <c r="S53">
        <v>563223.69999999995</v>
      </c>
      <c r="U53">
        <v>799.81</v>
      </c>
      <c r="W53">
        <v>1064497</v>
      </c>
      <c r="X53">
        <v>5000</v>
      </c>
      <c r="Y53">
        <v>1175624</v>
      </c>
      <c r="Z53">
        <v>3645</v>
      </c>
      <c r="AA53">
        <v>7742</v>
      </c>
      <c r="AB53">
        <v>536237.02</v>
      </c>
      <c r="AC53">
        <v>75106.080000000002</v>
      </c>
      <c r="AG53" s="123">
        <f t="shared" si="1"/>
        <v>353710.18</v>
      </c>
      <c r="AH53" s="181">
        <f t="shared" si="2"/>
        <v>25820</v>
      </c>
      <c r="AI53" s="142">
        <f t="shared" si="3"/>
        <v>327890.18</v>
      </c>
      <c r="AJ53" s="182">
        <f t="shared" si="4"/>
        <v>1633520.51</v>
      </c>
      <c r="AK53" s="183">
        <f t="shared" si="5"/>
        <v>1798354.1</v>
      </c>
      <c r="AL53" s="125">
        <f t="shared" ref="AL53:AL101" si="7">AJ53-AK53</f>
        <v>-164833.59000000008</v>
      </c>
    </row>
    <row r="54" spans="1:38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2376</v>
      </c>
      <c r="F54">
        <v>193276.26</v>
      </c>
      <c r="G54">
        <v>305710.5</v>
      </c>
      <c r="H54">
        <v>45343.53</v>
      </c>
      <c r="I54">
        <v>446235.22</v>
      </c>
      <c r="J54">
        <v>102372.04</v>
      </c>
      <c r="K54">
        <v>38900</v>
      </c>
      <c r="L54">
        <v>33691.82</v>
      </c>
      <c r="M54">
        <v>46921.599999999999</v>
      </c>
      <c r="N54">
        <v>1131.67</v>
      </c>
      <c r="Q54">
        <v>287899.43</v>
      </c>
      <c r="R54">
        <v>547255.34</v>
      </c>
      <c r="S54">
        <v>1253732.42</v>
      </c>
      <c r="T54">
        <v>330753.40000000002</v>
      </c>
      <c r="U54">
        <v>738.52</v>
      </c>
      <c r="W54">
        <v>1929254.5</v>
      </c>
      <c r="X54">
        <v>464528.3</v>
      </c>
      <c r="Y54">
        <v>2150684.5</v>
      </c>
      <c r="Z54">
        <v>27300</v>
      </c>
      <c r="AA54">
        <v>3984</v>
      </c>
      <c r="AB54">
        <v>1497076.12</v>
      </c>
      <c r="AC54">
        <v>108269.83</v>
      </c>
      <c r="AF54">
        <v>54555</v>
      </c>
      <c r="AG54" s="123">
        <f t="shared" si="1"/>
        <v>544330.29</v>
      </c>
      <c r="AH54" s="181">
        <f t="shared" si="2"/>
        <v>120645.09000000001</v>
      </c>
      <c r="AI54" s="142">
        <f t="shared" si="3"/>
        <v>423685.2</v>
      </c>
      <c r="AJ54" s="182">
        <f t="shared" si="4"/>
        <v>3979007.1399999997</v>
      </c>
      <c r="AK54" s="183">
        <f t="shared" si="5"/>
        <v>3841869.45</v>
      </c>
      <c r="AL54" s="125">
        <f t="shared" si="7"/>
        <v>137137.68999999948</v>
      </c>
    </row>
    <row r="55" spans="1:38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2377</v>
      </c>
      <c r="F55">
        <v>350796.26</v>
      </c>
      <c r="G55">
        <v>309871.59999999998</v>
      </c>
      <c r="H55">
        <v>50018.22</v>
      </c>
      <c r="I55">
        <v>29018.59</v>
      </c>
      <c r="J55">
        <v>92578.559999999998</v>
      </c>
      <c r="K55">
        <v>22300</v>
      </c>
      <c r="L55">
        <v>42545.03</v>
      </c>
      <c r="M55">
        <v>166140</v>
      </c>
      <c r="N55">
        <v>654.79</v>
      </c>
      <c r="Q55">
        <v>154338.32999999999</v>
      </c>
      <c r="R55">
        <v>432862.99</v>
      </c>
      <c r="S55">
        <v>1036453.86</v>
      </c>
      <c r="T55">
        <v>151740</v>
      </c>
      <c r="U55">
        <v>571.95000000000005</v>
      </c>
      <c r="W55">
        <v>725118.3</v>
      </c>
      <c r="X55">
        <v>297996</v>
      </c>
      <c r="Y55">
        <v>960870.3</v>
      </c>
      <c r="Z55">
        <v>35720</v>
      </c>
      <c r="AA55">
        <v>8692</v>
      </c>
      <c r="AB55">
        <v>1082081.6399999999</v>
      </c>
      <c r="AC55">
        <v>40235.08</v>
      </c>
      <c r="AF55">
        <v>70839</v>
      </c>
      <c r="AG55" s="123">
        <f t="shared" si="1"/>
        <v>710686.08</v>
      </c>
      <c r="AH55" s="181">
        <f t="shared" si="2"/>
        <v>231639.82</v>
      </c>
      <c r="AI55" s="142">
        <f t="shared" si="3"/>
        <v>479046.25999999995</v>
      </c>
      <c r="AJ55" s="182">
        <f t="shared" si="4"/>
        <v>2211880.11</v>
      </c>
      <c r="AK55" s="183">
        <f t="shared" si="5"/>
        <v>2198438.02</v>
      </c>
      <c r="AL55" s="125">
        <f t="shared" si="7"/>
        <v>13442.089999999851</v>
      </c>
    </row>
    <row r="56" spans="1:38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2378</v>
      </c>
      <c r="F56">
        <v>399186.66</v>
      </c>
      <c r="G56">
        <v>3954</v>
      </c>
      <c r="H56">
        <v>35552.699999999997</v>
      </c>
      <c r="I56">
        <v>187440.72</v>
      </c>
      <c r="J56">
        <v>30658.46</v>
      </c>
      <c r="K56">
        <v>17400</v>
      </c>
      <c r="L56">
        <v>28918.44</v>
      </c>
      <c r="N56">
        <v>4585.3100000000004</v>
      </c>
      <c r="O56">
        <v>163288</v>
      </c>
      <c r="Q56">
        <v>-568105.18000000005</v>
      </c>
      <c r="R56">
        <v>923490.75</v>
      </c>
      <c r="S56">
        <v>804653.35</v>
      </c>
      <c r="T56">
        <v>89700</v>
      </c>
      <c r="U56">
        <v>442.29</v>
      </c>
      <c r="W56">
        <v>1453374</v>
      </c>
      <c r="X56">
        <v>178900</v>
      </c>
      <c r="Y56">
        <v>1558874</v>
      </c>
      <c r="Z56">
        <v>640</v>
      </c>
      <c r="AA56">
        <v>2336</v>
      </c>
      <c r="AB56">
        <v>818010.67</v>
      </c>
      <c r="AC56">
        <v>54119.75</v>
      </c>
      <c r="AF56">
        <v>5874</v>
      </c>
      <c r="AG56" s="123">
        <f t="shared" si="1"/>
        <v>438693.36</v>
      </c>
      <c r="AH56" s="181">
        <f t="shared" si="2"/>
        <v>50903.75</v>
      </c>
      <c r="AI56" s="142">
        <f t="shared" si="3"/>
        <v>387789.61</v>
      </c>
      <c r="AJ56" s="182">
        <f t="shared" si="4"/>
        <v>2527069.64</v>
      </c>
      <c r="AK56" s="183">
        <f t="shared" si="5"/>
        <v>2439854.42</v>
      </c>
      <c r="AL56" s="125">
        <f t="shared" si="7"/>
        <v>87215.220000000205</v>
      </c>
    </row>
    <row r="57" spans="1:38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2379</v>
      </c>
      <c r="F57">
        <v>379161.97</v>
      </c>
      <c r="G57">
        <v>230890</v>
      </c>
      <c r="H57">
        <v>54616.82</v>
      </c>
      <c r="I57">
        <v>326983.78999999998</v>
      </c>
      <c r="J57">
        <v>87054.080000000002</v>
      </c>
      <c r="K57">
        <v>70210</v>
      </c>
      <c r="L57">
        <v>202083.8</v>
      </c>
      <c r="M57">
        <v>102000</v>
      </c>
      <c r="N57">
        <v>8196.24</v>
      </c>
      <c r="O57">
        <v>21000</v>
      </c>
      <c r="Q57">
        <v>70537.72</v>
      </c>
      <c r="R57">
        <v>606181.84</v>
      </c>
      <c r="S57">
        <v>938828.38</v>
      </c>
      <c r="U57">
        <v>467.26</v>
      </c>
      <c r="W57">
        <v>376495</v>
      </c>
      <c r="X57">
        <v>616376</v>
      </c>
      <c r="Y57">
        <v>945790</v>
      </c>
      <c r="Z57">
        <v>3600</v>
      </c>
      <c r="AA57">
        <v>3122</v>
      </c>
      <c r="AB57">
        <v>917479.16</v>
      </c>
      <c r="AC57">
        <v>54395.42</v>
      </c>
      <c r="AF57">
        <v>9283</v>
      </c>
      <c r="AG57" s="123">
        <f t="shared" si="1"/>
        <v>664668.78999999992</v>
      </c>
      <c r="AH57" s="181">
        <f t="shared" si="2"/>
        <v>382490.04</v>
      </c>
      <c r="AI57" s="142">
        <f t="shared" si="3"/>
        <v>282178.74999999994</v>
      </c>
      <c r="AJ57" s="182">
        <f t="shared" si="4"/>
        <v>1932166.6400000001</v>
      </c>
      <c r="AK57" s="183">
        <f t="shared" si="5"/>
        <v>1933669.58</v>
      </c>
      <c r="AL57" s="125">
        <f t="shared" si="7"/>
        <v>-1502.9399999999441</v>
      </c>
    </row>
    <row r="58" spans="1:38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2380</v>
      </c>
      <c r="F58">
        <v>326237.90000000002</v>
      </c>
      <c r="G58">
        <v>210683</v>
      </c>
      <c r="H58">
        <v>28527.35</v>
      </c>
      <c r="I58">
        <v>280372.8</v>
      </c>
      <c r="J58">
        <v>115541.8</v>
      </c>
      <c r="K58">
        <v>11500</v>
      </c>
      <c r="L58">
        <v>51485.74</v>
      </c>
      <c r="M58">
        <v>0</v>
      </c>
      <c r="N58">
        <v>16117.91</v>
      </c>
      <c r="Q58">
        <v>-1303545.1299999999</v>
      </c>
      <c r="R58">
        <v>1832865.74</v>
      </c>
      <c r="S58">
        <v>1442664.94</v>
      </c>
      <c r="T58">
        <v>87100</v>
      </c>
      <c r="U58">
        <v>695.92</v>
      </c>
      <c r="W58">
        <v>2088899</v>
      </c>
      <c r="X58">
        <v>844290</v>
      </c>
      <c r="Y58">
        <v>2672931</v>
      </c>
      <c r="Z58">
        <v>51512</v>
      </c>
      <c r="AA58">
        <v>18272</v>
      </c>
      <c r="AB58">
        <v>1247062.3700000001</v>
      </c>
      <c r="AC58">
        <v>115933.9</v>
      </c>
      <c r="AF58">
        <v>5000</v>
      </c>
      <c r="AG58" s="123">
        <f t="shared" si="1"/>
        <v>565448.25</v>
      </c>
      <c r="AH58" s="181">
        <f t="shared" si="2"/>
        <v>79103.649999999994</v>
      </c>
      <c r="AI58" s="142">
        <f t="shared" si="3"/>
        <v>486344.6</v>
      </c>
      <c r="AJ58" s="182">
        <f t="shared" si="4"/>
        <v>4463649.8599999994</v>
      </c>
      <c r="AK58" s="183">
        <f t="shared" si="5"/>
        <v>4110711.27</v>
      </c>
      <c r="AL58" s="125">
        <f t="shared" si="7"/>
        <v>352938.58999999939</v>
      </c>
    </row>
    <row r="59" spans="1:38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2381</v>
      </c>
      <c r="F59">
        <v>276860.32</v>
      </c>
      <c r="G59">
        <v>63924</v>
      </c>
      <c r="H59">
        <v>2023.4</v>
      </c>
      <c r="I59">
        <v>527406.92000000004</v>
      </c>
      <c r="J59">
        <v>81153.78</v>
      </c>
      <c r="K59">
        <v>0</v>
      </c>
      <c r="L59">
        <v>94229.11</v>
      </c>
      <c r="N59">
        <v>125.05</v>
      </c>
      <c r="P59">
        <v>-865506.18</v>
      </c>
      <c r="Q59">
        <v>149863.66</v>
      </c>
      <c r="R59">
        <v>1701541.88</v>
      </c>
      <c r="S59">
        <v>580327.42000000004</v>
      </c>
      <c r="T59">
        <v>319610</v>
      </c>
      <c r="U59">
        <v>724.73</v>
      </c>
      <c r="W59">
        <v>1290850</v>
      </c>
      <c r="X59">
        <v>50130</v>
      </c>
      <c r="Y59">
        <v>1380227</v>
      </c>
      <c r="Z59">
        <v>2520</v>
      </c>
      <c r="AA59">
        <v>2468</v>
      </c>
      <c r="AB59">
        <v>766819.91</v>
      </c>
      <c r="AC59">
        <v>208642.34</v>
      </c>
      <c r="AF59">
        <v>9850</v>
      </c>
      <c r="AG59" s="123">
        <f t="shared" si="1"/>
        <v>342807.72000000003</v>
      </c>
      <c r="AH59" s="181">
        <f t="shared" si="2"/>
        <v>94354.16</v>
      </c>
      <c r="AI59" s="142">
        <f t="shared" si="3"/>
        <v>248453.56000000003</v>
      </c>
      <c r="AJ59" s="182">
        <f t="shared" si="4"/>
        <v>2241642.15</v>
      </c>
      <c r="AK59" s="183">
        <f t="shared" si="5"/>
        <v>2370527.25</v>
      </c>
      <c r="AL59" s="125">
        <f t="shared" si="7"/>
        <v>-128885.10000000009</v>
      </c>
    </row>
    <row r="60" spans="1:38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2382</v>
      </c>
      <c r="F60">
        <v>580526.27</v>
      </c>
      <c r="G60">
        <v>392926</v>
      </c>
      <c r="H60">
        <v>17538.599999999999</v>
      </c>
      <c r="I60">
        <v>56874.43</v>
      </c>
      <c r="J60">
        <v>378955.36</v>
      </c>
      <c r="K60">
        <v>0</v>
      </c>
      <c r="L60">
        <v>38985.199999999997</v>
      </c>
      <c r="N60">
        <v>184.98</v>
      </c>
      <c r="P60">
        <v>-1231394.81</v>
      </c>
      <c r="Q60">
        <v>578675.99</v>
      </c>
      <c r="R60">
        <v>2052419.41</v>
      </c>
      <c r="S60">
        <v>574927.94999999995</v>
      </c>
      <c r="T60">
        <v>502260</v>
      </c>
      <c r="U60">
        <v>1093.31</v>
      </c>
      <c r="W60">
        <v>2772286</v>
      </c>
      <c r="Y60">
        <v>2870424</v>
      </c>
      <c r="Z60">
        <v>4370</v>
      </c>
      <c r="AA60">
        <v>12128</v>
      </c>
      <c r="AB60">
        <v>956901.66</v>
      </c>
      <c r="AC60">
        <v>18793.71</v>
      </c>
      <c r="AG60" s="123">
        <f t="shared" si="1"/>
        <v>990990.87</v>
      </c>
      <c r="AH60" s="181">
        <f t="shared" si="2"/>
        <v>39170.18</v>
      </c>
      <c r="AI60" s="142">
        <f t="shared" si="3"/>
        <v>951820.69</v>
      </c>
      <c r="AJ60" s="182">
        <f t="shared" si="4"/>
        <v>3850567.26</v>
      </c>
      <c r="AK60" s="183">
        <f t="shared" si="5"/>
        <v>3862617.37</v>
      </c>
      <c r="AL60" s="125">
        <f t="shared" si="7"/>
        <v>-12050.110000000335</v>
      </c>
    </row>
    <row r="61" spans="1:38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2383</v>
      </c>
      <c r="F61">
        <v>454344.9</v>
      </c>
      <c r="G61">
        <v>0</v>
      </c>
      <c r="H61">
        <v>93265.21</v>
      </c>
      <c r="I61">
        <v>191906.65</v>
      </c>
      <c r="J61">
        <v>1073058.73</v>
      </c>
      <c r="K61">
        <v>61770</v>
      </c>
      <c r="L61">
        <v>34136.11</v>
      </c>
      <c r="M61">
        <v>13800</v>
      </c>
      <c r="N61">
        <v>1197.99</v>
      </c>
      <c r="Q61">
        <v>-543176.27</v>
      </c>
      <c r="R61">
        <v>2038156.59</v>
      </c>
      <c r="S61">
        <v>1296800.1399999999</v>
      </c>
      <c r="T61">
        <v>291200</v>
      </c>
      <c r="U61">
        <v>1297.68</v>
      </c>
      <c r="W61">
        <v>1075360</v>
      </c>
      <c r="Y61">
        <v>1474646</v>
      </c>
      <c r="Z61">
        <v>18488</v>
      </c>
      <c r="AB61">
        <v>872006.1</v>
      </c>
      <c r="AC61">
        <v>67016.649999999994</v>
      </c>
      <c r="AF61">
        <v>25810</v>
      </c>
      <c r="AG61" s="123">
        <f t="shared" si="1"/>
        <v>547610.11</v>
      </c>
      <c r="AH61" s="181">
        <f t="shared" si="2"/>
        <v>110904.1</v>
      </c>
      <c r="AI61" s="142">
        <f t="shared" si="3"/>
        <v>436706.01</v>
      </c>
      <c r="AJ61" s="182">
        <f t="shared" si="4"/>
        <v>2664657.8199999998</v>
      </c>
      <c r="AK61" s="183">
        <f t="shared" si="5"/>
        <v>2457966.75</v>
      </c>
      <c r="AL61" s="125">
        <f t="shared" si="7"/>
        <v>206691.06999999983</v>
      </c>
    </row>
    <row r="62" spans="1:38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2384</v>
      </c>
      <c r="F62">
        <v>287180.67</v>
      </c>
      <c r="G62">
        <v>92643</v>
      </c>
      <c r="H62">
        <v>4400</v>
      </c>
      <c r="I62">
        <v>332118.34000000003</v>
      </c>
      <c r="J62">
        <v>35778.03</v>
      </c>
      <c r="L62">
        <v>4218.6499999999996</v>
      </c>
      <c r="N62">
        <v>442.9</v>
      </c>
      <c r="P62">
        <v>-1391546.63</v>
      </c>
      <c r="R62">
        <v>2089445.48</v>
      </c>
      <c r="S62">
        <v>657639.55000000005</v>
      </c>
      <c r="U62">
        <v>310.41000000000003</v>
      </c>
      <c r="W62">
        <v>1132370</v>
      </c>
      <c r="X62">
        <v>250840.48</v>
      </c>
      <c r="Y62">
        <v>1472468.48</v>
      </c>
      <c r="Z62">
        <v>3794</v>
      </c>
      <c r="AA62">
        <v>4020</v>
      </c>
      <c r="AB62">
        <v>368458.57</v>
      </c>
      <c r="AC62">
        <v>128589.75</v>
      </c>
      <c r="AF62">
        <v>14270</v>
      </c>
      <c r="AG62" s="123">
        <f t="shared" si="1"/>
        <v>384223.67</v>
      </c>
      <c r="AH62" s="181">
        <f t="shared" si="2"/>
        <v>4661.5499999999993</v>
      </c>
      <c r="AI62" s="142">
        <f t="shared" si="3"/>
        <v>379562.12</v>
      </c>
      <c r="AJ62" s="182">
        <f t="shared" si="4"/>
        <v>2041160.44</v>
      </c>
      <c r="AK62" s="183">
        <f t="shared" si="5"/>
        <v>1991600.8</v>
      </c>
      <c r="AL62" s="125">
        <f t="shared" si="7"/>
        <v>49559.639999999898</v>
      </c>
    </row>
    <row r="63" spans="1:38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2385</v>
      </c>
      <c r="F63">
        <v>301669.32</v>
      </c>
      <c r="G63">
        <v>0</v>
      </c>
      <c r="H63">
        <v>2000</v>
      </c>
      <c r="I63">
        <v>157351.72</v>
      </c>
      <c r="J63">
        <v>227536.99</v>
      </c>
      <c r="K63">
        <v>0</v>
      </c>
      <c r="L63">
        <v>90099.74</v>
      </c>
      <c r="N63">
        <v>20.68</v>
      </c>
      <c r="P63">
        <v>-330963.51</v>
      </c>
      <c r="Q63">
        <v>223007.34</v>
      </c>
      <c r="R63">
        <v>788047.76</v>
      </c>
      <c r="S63">
        <v>471927.12</v>
      </c>
      <c r="U63">
        <v>604.91</v>
      </c>
      <c r="W63">
        <v>641069.43000000005</v>
      </c>
      <c r="Y63">
        <v>738946.43</v>
      </c>
      <c r="Z63">
        <v>640</v>
      </c>
      <c r="AA63">
        <v>5786</v>
      </c>
      <c r="AB63">
        <v>405751.39</v>
      </c>
      <c r="AC63">
        <v>40395.620000000003</v>
      </c>
      <c r="AF63">
        <v>3736</v>
      </c>
      <c r="AG63" s="123">
        <f t="shared" si="1"/>
        <v>303669.32</v>
      </c>
      <c r="AH63" s="181">
        <f t="shared" si="2"/>
        <v>90120.42</v>
      </c>
      <c r="AI63" s="142">
        <f t="shared" si="3"/>
        <v>213548.90000000002</v>
      </c>
      <c r="AJ63" s="182">
        <f t="shared" si="4"/>
        <v>1113601.46</v>
      </c>
      <c r="AK63" s="183">
        <f t="shared" si="5"/>
        <v>1195255.4400000002</v>
      </c>
      <c r="AL63" s="125">
        <f t="shared" si="7"/>
        <v>-81653.980000000214</v>
      </c>
    </row>
    <row r="64" spans="1:38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2386</v>
      </c>
      <c r="F64">
        <v>593854.44999999995</v>
      </c>
      <c r="G64">
        <v>27489</v>
      </c>
      <c r="H64">
        <v>12220.16</v>
      </c>
      <c r="I64">
        <v>172449.68</v>
      </c>
      <c r="J64">
        <v>601870.04</v>
      </c>
      <c r="L64">
        <v>77499.289999999994</v>
      </c>
      <c r="N64">
        <v>438</v>
      </c>
      <c r="P64">
        <v>723670.74</v>
      </c>
      <c r="Q64">
        <v>502085.07</v>
      </c>
      <c r="R64">
        <v>123193.16</v>
      </c>
      <c r="S64">
        <v>493104.07</v>
      </c>
      <c r="T64">
        <v>37340</v>
      </c>
      <c r="U64">
        <v>1414.27</v>
      </c>
      <c r="W64">
        <v>1073820</v>
      </c>
      <c r="X64">
        <v>1890</v>
      </c>
      <c r="Y64">
        <v>1223957</v>
      </c>
      <c r="Z64">
        <v>2240</v>
      </c>
      <c r="AA64">
        <v>4388</v>
      </c>
      <c r="AB64">
        <v>322933.05</v>
      </c>
      <c r="AC64">
        <v>69313.22</v>
      </c>
      <c r="AF64">
        <v>3740</v>
      </c>
      <c r="AG64" s="123">
        <f t="shared" si="1"/>
        <v>633563.61</v>
      </c>
      <c r="AH64" s="181">
        <f t="shared" si="2"/>
        <v>77937.289999999994</v>
      </c>
      <c r="AI64" s="142">
        <f t="shared" si="3"/>
        <v>555626.31999999995</v>
      </c>
      <c r="AJ64" s="182">
        <f t="shared" si="4"/>
        <v>1607568.34</v>
      </c>
      <c r="AK64" s="183">
        <f t="shared" si="5"/>
        <v>1626571.27</v>
      </c>
      <c r="AL64" s="125">
        <f t="shared" si="7"/>
        <v>-19002.929999999935</v>
      </c>
    </row>
    <row r="65" spans="1:38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2387</v>
      </c>
      <c r="F65">
        <v>489670.79</v>
      </c>
      <c r="G65">
        <v>42778</v>
      </c>
      <c r="H65">
        <v>5597.45</v>
      </c>
      <c r="I65">
        <v>237194.53</v>
      </c>
      <c r="J65">
        <v>150567.70000000001</v>
      </c>
      <c r="L65">
        <v>94390.57</v>
      </c>
      <c r="N65">
        <v>7.9</v>
      </c>
      <c r="P65">
        <v>-1387083.06</v>
      </c>
      <c r="Q65">
        <v>118249.35</v>
      </c>
      <c r="R65">
        <v>2101746.27</v>
      </c>
      <c r="S65">
        <v>509577.03</v>
      </c>
      <c r="T65">
        <v>39740</v>
      </c>
      <c r="U65">
        <v>952.75</v>
      </c>
      <c r="W65">
        <v>1257630</v>
      </c>
      <c r="X65">
        <v>210</v>
      </c>
      <c r="Y65">
        <v>1400307</v>
      </c>
      <c r="Z65">
        <v>3146</v>
      </c>
      <c r="AA65">
        <v>1940</v>
      </c>
      <c r="AB65">
        <v>352973.47</v>
      </c>
      <c r="AC65">
        <v>38545.870000000003</v>
      </c>
      <c r="AF65">
        <v>12700</v>
      </c>
      <c r="AG65" s="123">
        <f t="shared" si="1"/>
        <v>538046.24</v>
      </c>
      <c r="AH65" s="181">
        <f t="shared" si="2"/>
        <v>94398.47</v>
      </c>
      <c r="AI65" s="142">
        <f t="shared" si="3"/>
        <v>443647.77</v>
      </c>
      <c r="AJ65" s="182">
        <f t="shared" si="4"/>
        <v>1808109.78</v>
      </c>
      <c r="AK65" s="183">
        <f t="shared" si="5"/>
        <v>1809612.34</v>
      </c>
      <c r="AL65" s="125">
        <f t="shared" si="7"/>
        <v>-1502.5600000000559</v>
      </c>
    </row>
    <row r="66" spans="1:38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2388</v>
      </c>
      <c r="F66">
        <v>886017.49</v>
      </c>
      <c r="G66">
        <v>0</v>
      </c>
      <c r="H66">
        <v>45576.73</v>
      </c>
      <c r="I66">
        <v>826065.7</v>
      </c>
      <c r="J66">
        <v>424677.15</v>
      </c>
      <c r="K66">
        <v>0</v>
      </c>
      <c r="N66">
        <v>0</v>
      </c>
      <c r="O66">
        <v>290875</v>
      </c>
      <c r="P66">
        <v>1608864.21</v>
      </c>
      <c r="R66">
        <v>1047464</v>
      </c>
      <c r="S66">
        <v>934576.72</v>
      </c>
      <c r="U66">
        <v>2345.2399999999998</v>
      </c>
      <c r="W66">
        <v>712840</v>
      </c>
      <c r="Y66">
        <v>1200407</v>
      </c>
      <c r="AB66">
        <v>1110009.5900000001</v>
      </c>
      <c r="AC66">
        <v>104211.51</v>
      </c>
      <c r="AG66" s="123">
        <f t="shared" si="1"/>
        <v>931594.22</v>
      </c>
      <c r="AH66" s="181">
        <f t="shared" si="2"/>
        <v>0</v>
      </c>
      <c r="AI66" s="142">
        <f t="shared" si="3"/>
        <v>931594.22</v>
      </c>
      <c r="AJ66" s="182">
        <f t="shared" si="4"/>
        <v>1649761.96</v>
      </c>
      <c r="AK66" s="183">
        <f t="shared" si="5"/>
        <v>2414628.0999999996</v>
      </c>
      <c r="AL66" s="125">
        <f t="shared" si="7"/>
        <v>-764866.13999999966</v>
      </c>
    </row>
    <row r="67" spans="1:38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2389</v>
      </c>
      <c r="F67">
        <v>506500.52</v>
      </c>
      <c r="G67">
        <v>0</v>
      </c>
      <c r="H67">
        <v>63939.08</v>
      </c>
      <c r="I67">
        <v>1718180.74</v>
      </c>
      <c r="J67">
        <v>-2526501.2999999998</v>
      </c>
      <c r="N67">
        <v>7734.94</v>
      </c>
      <c r="O67">
        <v>840377</v>
      </c>
      <c r="Q67">
        <v>8779547.5600000005</v>
      </c>
      <c r="R67">
        <v>1212550.31</v>
      </c>
      <c r="S67">
        <v>1180653.55</v>
      </c>
      <c r="U67">
        <v>1764.63</v>
      </c>
      <c r="W67">
        <v>3761178.5</v>
      </c>
      <c r="Y67">
        <v>4210233.5</v>
      </c>
      <c r="Z67">
        <v>11120</v>
      </c>
      <c r="AA67">
        <v>1784</v>
      </c>
      <c r="AB67">
        <v>1857452.46</v>
      </c>
      <c r="AC67">
        <v>9941097.4900000002</v>
      </c>
      <c r="AG67" s="123">
        <f t="shared" si="1"/>
        <v>570439.6</v>
      </c>
      <c r="AH67" s="181">
        <f t="shared" si="2"/>
        <v>7734.94</v>
      </c>
      <c r="AI67" s="142">
        <f t="shared" si="3"/>
        <v>562704.66</v>
      </c>
      <c r="AJ67" s="182">
        <f t="shared" si="4"/>
        <v>4943596.68</v>
      </c>
      <c r="AK67" s="183">
        <f t="shared" si="5"/>
        <v>16021687.449999999</v>
      </c>
      <c r="AL67" s="125">
        <f t="shared" si="7"/>
        <v>-11078090.77</v>
      </c>
    </row>
    <row r="68" spans="1:38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2390</v>
      </c>
      <c r="F68">
        <v>454663.84</v>
      </c>
      <c r="G68">
        <v>0</v>
      </c>
      <c r="H68">
        <v>491252.42</v>
      </c>
      <c r="I68">
        <v>4218931.71</v>
      </c>
      <c r="J68">
        <v>772418.25</v>
      </c>
      <c r="N68">
        <v>0</v>
      </c>
      <c r="O68">
        <v>279657</v>
      </c>
      <c r="Q68">
        <v>6137828.96</v>
      </c>
      <c r="R68">
        <v>1047464</v>
      </c>
      <c r="S68">
        <v>968206.54</v>
      </c>
      <c r="U68">
        <v>3400.32</v>
      </c>
      <c r="W68">
        <v>2083191</v>
      </c>
      <c r="Y68">
        <v>2513642</v>
      </c>
      <c r="Z68">
        <v>8135</v>
      </c>
      <c r="AB68">
        <v>1056912.8899999999</v>
      </c>
      <c r="AC68">
        <v>519459.21</v>
      </c>
      <c r="AF68">
        <v>484332.5</v>
      </c>
      <c r="AG68" s="123">
        <f t="shared" si="1"/>
        <v>945916.26</v>
      </c>
      <c r="AH68" s="181">
        <f t="shared" si="2"/>
        <v>0</v>
      </c>
      <c r="AI68" s="142">
        <f t="shared" si="3"/>
        <v>945916.26</v>
      </c>
      <c r="AJ68" s="182">
        <f t="shared" si="4"/>
        <v>3054797.86</v>
      </c>
      <c r="AK68" s="183">
        <f t="shared" si="5"/>
        <v>4582481.5999999996</v>
      </c>
      <c r="AL68" s="125">
        <f t="shared" si="7"/>
        <v>-1527683.7399999998</v>
      </c>
    </row>
    <row r="69" spans="1:38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2391</v>
      </c>
      <c r="F69">
        <v>644527.52</v>
      </c>
      <c r="G69">
        <v>5460</v>
      </c>
      <c r="H69">
        <v>917292.45</v>
      </c>
      <c r="I69">
        <v>1152633.74</v>
      </c>
      <c r="J69">
        <v>838706.74</v>
      </c>
      <c r="K69">
        <v>295000</v>
      </c>
      <c r="N69">
        <v>2238.08</v>
      </c>
      <c r="O69">
        <v>136634</v>
      </c>
      <c r="P69">
        <v>1620798.81</v>
      </c>
      <c r="R69">
        <v>2617329.11</v>
      </c>
      <c r="S69">
        <v>782139.96</v>
      </c>
      <c r="U69">
        <v>3761.25</v>
      </c>
      <c r="W69">
        <v>2002710</v>
      </c>
      <c r="Y69">
        <v>2529469</v>
      </c>
      <c r="Z69">
        <v>16170</v>
      </c>
      <c r="AB69">
        <v>1105349.8700000001</v>
      </c>
      <c r="AC69">
        <v>251001.89</v>
      </c>
      <c r="AG69" s="123">
        <f t="shared" ref="AG69:AG132" si="8">SUM(F69:H69)</f>
        <v>1567279.97</v>
      </c>
      <c r="AH69" s="181">
        <f t="shared" ref="AH69:AH132" si="9">SUM(K69:N69)</f>
        <v>297238.08</v>
      </c>
      <c r="AI69" s="142">
        <f t="shared" ref="AI69:AI132" si="10">AG69-AH69</f>
        <v>1270041.8899999999</v>
      </c>
      <c r="AJ69" s="182">
        <f t="shared" ref="AJ69:AJ132" si="11">SUM(S69:X69)</f>
        <v>2788611.21</v>
      </c>
      <c r="AK69" s="183">
        <f t="shared" ref="AK69:AK132" si="12">SUM(Y69:AF69)</f>
        <v>3901990.7600000002</v>
      </c>
      <c r="AL69" s="125">
        <f t="shared" si="7"/>
        <v>-1113379.5500000003</v>
      </c>
    </row>
    <row r="70" spans="1:38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2392</v>
      </c>
      <c r="F70">
        <v>1245996.92</v>
      </c>
      <c r="G70">
        <v>3720</v>
      </c>
      <c r="H70">
        <v>100165.03</v>
      </c>
      <c r="I70">
        <v>-11982899.65</v>
      </c>
      <c r="J70">
        <v>-6471410.7999999998</v>
      </c>
      <c r="K70">
        <v>58752.33</v>
      </c>
      <c r="M70">
        <v>56655</v>
      </c>
      <c r="N70">
        <v>1457.14</v>
      </c>
      <c r="O70">
        <v>21461</v>
      </c>
      <c r="P70">
        <v>1527892.44</v>
      </c>
      <c r="R70">
        <v>1047464</v>
      </c>
      <c r="S70">
        <v>359724.93</v>
      </c>
      <c r="U70">
        <v>4068.53</v>
      </c>
      <c r="W70">
        <v>165900</v>
      </c>
      <c r="Y70">
        <v>612799.65</v>
      </c>
      <c r="AB70">
        <v>355671.29</v>
      </c>
      <c r="AC70">
        <v>19379332.93</v>
      </c>
      <c r="AG70" s="123">
        <f t="shared" si="8"/>
        <v>1349881.95</v>
      </c>
      <c r="AH70" s="181">
        <f t="shared" si="9"/>
        <v>116864.47</v>
      </c>
      <c r="AI70" s="142">
        <f t="shared" si="10"/>
        <v>1233017.48</v>
      </c>
      <c r="AJ70" s="182">
        <f t="shared" si="11"/>
        <v>529693.46</v>
      </c>
      <c r="AK70" s="183">
        <f t="shared" si="12"/>
        <v>20347803.870000001</v>
      </c>
      <c r="AL70" s="125">
        <f t="shared" si="7"/>
        <v>-19818110.41</v>
      </c>
    </row>
    <row r="71" spans="1:38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2393</v>
      </c>
      <c r="F71">
        <v>337144.59</v>
      </c>
      <c r="G71">
        <v>0</v>
      </c>
      <c r="H71">
        <v>1070783.3</v>
      </c>
      <c r="I71">
        <v>1512410.85</v>
      </c>
      <c r="J71">
        <v>544084.98</v>
      </c>
      <c r="K71">
        <v>0</v>
      </c>
      <c r="L71">
        <v>226767.58</v>
      </c>
      <c r="M71">
        <v>711006</v>
      </c>
      <c r="N71">
        <v>2682.26</v>
      </c>
      <c r="Q71">
        <v>2084616.51</v>
      </c>
      <c r="R71">
        <v>1215671.21</v>
      </c>
      <c r="S71">
        <v>1030149.17</v>
      </c>
      <c r="U71">
        <v>2142.9899999999998</v>
      </c>
      <c r="W71">
        <v>2315368.92</v>
      </c>
      <c r="Y71">
        <v>2829136.92</v>
      </c>
      <c r="Z71">
        <v>22875</v>
      </c>
      <c r="AA71">
        <v>8378</v>
      </c>
      <c r="AB71">
        <v>999131.48</v>
      </c>
      <c r="AC71">
        <v>264459.52000000002</v>
      </c>
      <c r="AG71" s="123">
        <f t="shared" si="8"/>
        <v>1407927.8900000001</v>
      </c>
      <c r="AH71" s="181">
        <f t="shared" si="9"/>
        <v>940455.84</v>
      </c>
      <c r="AI71" s="142">
        <f t="shared" si="10"/>
        <v>467472.05000000016</v>
      </c>
      <c r="AJ71" s="182">
        <f t="shared" si="11"/>
        <v>3347661.08</v>
      </c>
      <c r="AK71" s="183">
        <f t="shared" si="12"/>
        <v>4123980.92</v>
      </c>
      <c r="AL71" s="125">
        <f t="shared" si="7"/>
        <v>-776319.83999999985</v>
      </c>
    </row>
    <row r="72" spans="1:38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2394</v>
      </c>
      <c r="F72">
        <v>690932.62</v>
      </c>
      <c r="G72">
        <v>0</v>
      </c>
      <c r="H72">
        <v>372351.7</v>
      </c>
      <c r="I72">
        <v>1277915.5900000001</v>
      </c>
      <c r="J72">
        <v>2168770.62</v>
      </c>
      <c r="K72">
        <v>69008.88</v>
      </c>
      <c r="L72">
        <v>200842</v>
      </c>
      <c r="N72">
        <v>5389.98</v>
      </c>
      <c r="O72">
        <v>215440</v>
      </c>
      <c r="P72">
        <v>1684098.73</v>
      </c>
      <c r="Q72">
        <v>1286234.82</v>
      </c>
      <c r="R72">
        <v>1684096.73</v>
      </c>
      <c r="S72">
        <v>198684.19</v>
      </c>
      <c r="U72">
        <v>2261.1799999999998</v>
      </c>
      <c r="W72">
        <v>1152333</v>
      </c>
      <c r="Y72">
        <v>1359222</v>
      </c>
      <c r="AB72">
        <v>587752.54</v>
      </c>
      <c r="AC72">
        <v>32554.44</v>
      </c>
      <c r="AF72">
        <v>8890</v>
      </c>
      <c r="AG72" s="123">
        <f t="shared" si="8"/>
        <v>1063284.32</v>
      </c>
      <c r="AH72" s="181">
        <f t="shared" si="9"/>
        <v>275240.86</v>
      </c>
      <c r="AI72" s="142">
        <f t="shared" si="10"/>
        <v>788043.46000000008</v>
      </c>
      <c r="AJ72" s="182">
        <f t="shared" si="11"/>
        <v>1353278.37</v>
      </c>
      <c r="AK72" s="183">
        <f t="shared" si="12"/>
        <v>1988418.98</v>
      </c>
      <c r="AL72" s="125">
        <f t="shared" si="7"/>
        <v>-635140.60999999987</v>
      </c>
    </row>
    <row r="73" spans="1:38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2395</v>
      </c>
      <c r="F73">
        <v>206605.04</v>
      </c>
      <c r="G73">
        <v>30425.5</v>
      </c>
      <c r="H73">
        <v>456078.62</v>
      </c>
      <c r="I73">
        <v>3331195.2</v>
      </c>
      <c r="J73">
        <v>6508631.4100000001</v>
      </c>
      <c r="N73">
        <v>8138.64</v>
      </c>
      <c r="P73">
        <v>6742320.5199999996</v>
      </c>
      <c r="Q73">
        <v>1073074.47</v>
      </c>
      <c r="R73">
        <v>2812906.16</v>
      </c>
      <c r="S73">
        <v>689057.27</v>
      </c>
      <c r="U73">
        <v>1303.58</v>
      </c>
      <c r="W73">
        <v>1421930</v>
      </c>
      <c r="X73">
        <v>201481.3</v>
      </c>
      <c r="Y73">
        <v>1733832</v>
      </c>
      <c r="AB73">
        <v>664470.71</v>
      </c>
      <c r="AC73">
        <v>18973.46</v>
      </c>
      <c r="AG73" s="123">
        <f t="shared" si="8"/>
        <v>693109.16</v>
      </c>
      <c r="AH73" s="181">
        <f t="shared" si="9"/>
        <v>8138.64</v>
      </c>
      <c r="AI73" s="142">
        <f t="shared" si="10"/>
        <v>684970.52</v>
      </c>
      <c r="AJ73" s="182">
        <f t="shared" si="11"/>
        <v>2313772.15</v>
      </c>
      <c r="AK73" s="183">
        <f t="shared" si="12"/>
        <v>2417276.17</v>
      </c>
      <c r="AL73" s="125">
        <f t="shared" si="7"/>
        <v>-103504.02000000002</v>
      </c>
    </row>
    <row r="74" spans="1:38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2396</v>
      </c>
      <c r="F74">
        <v>442998.9</v>
      </c>
      <c r="G74">
        <v>0</v>
      </c>
      <c r="H74">
        <v>1006264.87</v>
      </c>
      <c r="I74">
        <v>2252368.92</v>
      </c>
      <c r="J74">
        <v>350285.54</v>
      </c>
      <c r="K74">
        <v>284750</v>
      </c>
      <c r="M74">
        <v>303444</v>
      </c>
      <c r="N74">
        <v>3744.29</v>
      </c>
      <c r="O74">
        <v>111819</v>
      </c>
      <c r="Q74">
        <v>2719385.85</v>
      </c>
      <c r="R74">
        <v>1047464</v>
      </c>
      <c r="S74">
        <v>446094.98</v>
      </c>
      <c r="U74">
        <v>1426.68</v>
      </c>
      <c r="W74">
        <v>1622078.5</v>
      </c>
      <c r="Y74">
        <v>1855193.5</v>
      </c>
      <c r="AB74">
        <v>483170.43</v>
      </c>
      <c r="AC74">
        <v>149925.14000000001</v>
      </c>
      <c r="AG74" s="123">
        <f t="shared" si="8"/>
        <v>1449263.77</v>
      </c>
      <c r="AH74" s="181">
        <f t="shared" si="9"/>
        <v>591938.29</v>
      </c>
      <c r="AI74" s="142">
        <f t="shared" si="10"/>
        <v>857325.48</v>
      </c>
      <c r="AJ74" s="182">
        <f t="shared" si="11"/>
        <v>2069600.16</v>
      </c>
      <c r="AK74" s="183">
        <f t="shared" si="12"/>
        <v>2488289.0700000003</v>
      </c>
      <c r="AL74" s="125">
        <f t="shared" si="7"/>
        <v>-418688.91000000038</v>
      </c>
    </row>
    <row r="75" spans="1:38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2397</v>
      </c>
      <c r="F75">
        <v>545734.38</v>
      </c>
      <c r="G75">
        <v>0</v>
      </c>
      <c r="H75">
        <v>13953.02</v>
      </c>
      <c r="I75">
        <v>413981.57</v>
      </c>
      <c r="J75">
        <v>1006515.89</v>
      </c>
      <c r="K75">
        <v>0</v>
      </c>
      <c r="N75">
        <v>0</v>
      </c>
      <c r="O75">
        <v>631550</v>
      </c>
      <c r="Q75">
        <v>2069036.84</v>
      </c>
      <c r="R75">
        <v>1334838.29</v>
      </c>
      <c r="S75">
        <v>635346.81000000006</v>
      </c>
      <c r="U75">
        <v>4816.83</v>
      </c>
      <c r="Y75">
        <v>198849</v>
      </c>
      <c r="AB75">
        <v>2194871.39</v>
      </c>
      <c r="AC75">
        <v>301683.52</v>
      </c>
      <c r="AG75" s="123">
        <f t="shared" si="8"/>
        <v>559687.4</v>
      </c>
      <c r="AH75" s="181">
        <f t="shared" si="9"/>
        <v>0</v>
      </c>
      <c r="AI75" s="142">
        <f t="shared" si="10"/>
        <v>559687.4</v>
      </c>
      <c r="AJ75" s="182">
        <f t="shared" si="11"/>
        <v>640163.64</v>
      </c>
      <c r="AK75" s="183">
        <f t="shared" si="12"/>
        <v>2695403.91</v>
      </c>
      <c r="AL75" s="125">
        <f t="shared" si="7"/>
        <v>-2055240.27</v>
      </c>
    </row>
    <row r="76" spans="1:38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2398</v>
      </c>
      <c r="F76">
        <v>1065751.81</v>
      </c>
      <c r="G76">
        <v>0</v>
      </c>
      <c r="H76">
        <v>3720.01</v>
      </c>
      <c r="I76">
        <v>1847140.81</v>
      </c>
      <c r="J76">
        <v>1761271</v>
      </c>
      <c r="K76">
        <v>0</v>
      </c>
      <c r="N76">
        <v>2460</v>
      </c>
      <c r="O76">
        <v>119554</v>
      </c>
      <c r="P76">
        <v>2886103.02</v>
      </c>
      <c r="Q76">
        <v>2803044.14</v>
      </c>
      <c r="S76">
        <v>1024111.11</v>
      </c>
      <c r="U76">
        <v>4762.93</v>
      </c>
      <c r="X76">
        <v>11980</v>
      </c>
      <c r="Y76">
        <v>546060</v>
      </c>
      <c r="AA76">
        <v>3384</v>
      </c>
      <c r="AB76">
        <v>1623439.57</v>
      </c>
      <c r="AC76">
        <v>1248</v>
      </c>
      <c r="AG76" s="123">
        <f t="shared" si="8"/>
        <v>1069471.82</v>
      </c>
      <c r="AH76" s="181">
        <f t="shared" si="9"/>
        <v>2460</v>
      </c>
      <c r="AI76" s="142">
        <f t="shared" si="10"/>
        <v>1067011.82</v>
      </c>
      <c r="AJ76" s="182">
        <f t="shared" si="11"/>
        <v>1040854.04</v>
      </c>
      <c r="AK76" s="183">
        <f t="shared" si="12"/>
        <v>2174131.5700000003</v>
      </c>
      <c r="AL76" s="125">
        <f t="shared" si="7"/>
        <v>-1133277.5300000003</v>
      </c>
    </row>
    <row r="77" spans="1:38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2399</v>
      </c>
      <c r="F77">
        <v>1099581.94</v>
      </c>
      <c r="G77">
        <v>16553.25</v>
      </c>
      <c r="H77">
        <v>27501.119999999999</v>
      </c>
      <c r="I77">
        <v>3016672.7</v>
      </c>
      <c r="J77">
        <v>357404.4</v>
      </c>
      <c r="M77">
        <v>132031</v>
      </c>
      <c r="N77">
        <v>0</v>
      </c>
      <c r="Q77">
        <v>4039132.23</v>
      </c>
      <c r="R77">
        <v>1047464</v>
      </c>
      <c r="S77">
        <v>1663429.05</v>
      </c>
      <c r="U77">
        <v>2352.7399999999998</v>
      </c>
      <c r="Y77">
        <v>362466</v>
      </c>
      <c r="Z77">
        <v>36512</v>
      </c>
      <c r="AA77">
        <v>10000</v>
      </c>
      <c r="AB77">
        <v>700275.61</v>
      </c>
      <c r="AC77">
        <v>754797</v>
      </c>
      <c r="AF77">
        <v>502645</v>
      </c>
      <c r="AG77" s="123">
        <f t="shared" si="8"/>
        <v>1143636.31</v>
      </c>
      <c r="AH77" s="181">
        <f t="shared" si="9"/>
        <v>132031</v>
      </c>
      <c r="AI77" s="142">
        <f t="shared" si="10"/>
        <v>1011605.31</v>
      </c>
      <c r="AJ77" s="182">
        <f t="shared" si="11"/>
        <v>1665781.79</v>
      </c>
      <c r="AK77" s="183">
        <f t="shared" si="12"/>
        <v>2366695.61</v>
      </c>
      <c r="AL77" s="125">
        <f t="shared" si="7"/>
        <v>-700913.81999999983</v>
      </c>
    </row>
    <row r="78" spans="1:38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2400</v>
      </c>
      <c r="F78">
        <v>143191.10999999999</v>
      </c>
      <c r="G78">
        <v>14800</v>
      </c>
      <c r="H78">
        <v>819375.18</v>
      </c>
      <c r="I78">
        <v>611788.18000000005</v>
      </c>
      <c r="J78">
        <v>142080.85999999999</v>
      </c>
      <c r="K78">
        <v>31681.37</v>
      </c>
      <c r="M78">
        <v>36326</v>
      </c>
      <c r="N78">
        <v>2388</v>
      </c>
      <c r="Q78">
        <v>493850.38</v>
      </c>
      <c r="R78">
        <v>1768225.65</v>
      </c>
      <c r="S78">
        <v>625902.09</v>
      </c>
      <c r="U78">
        <v>1194.32</v>
      </c>
      <c r="Y78">
        <v>355312</v>
      </c>
      <c r="AA78">
        <v>7366</v>
      </c>
      <c r="AB78">
        <v>586465.34</v>
      </c>
      <c r="AC78">
        <v>87480.9</v>
      </c>
      <c r="AF78">
        <v>191708.24</v>
      </c>
      <c r="AG78" s="123">
        <f t="shared" si="8"/>
        <v>977366.29</v>
      </c>
      <c r="AH78" s="181">
        <f t="shared" si="9"/>
        <v>70395.37</v>
      </c>
      <c r="AI78" s="142">
        <f t="shared" si="10"/>
        <v>906970.92</v>
      </c>
      <c r="AJ78" s="182">
        <f t="shared" si="11"/>
        <v>627096.40999999992</v>
      </c>
      <c r="AK78" s="183">
        <f t="shared" si="12"/>
        <v>1228332.48</v>
      </c>
      <c r="AL78" s="125">
        <f t="shared" si="7"/>
        <v>-601236.07000000007</v>
      </c>
    </row>
    <row r="79" spans="1:38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2401</v>
      </c>
      <c r="F79">
        <v>4404431.76</v>
      </c>
      <c r="G79">
        <v>453358.98</v>
      </c>
      <c r="H79">
        <v>336469.41</v>
      </c>
      <c r="I79">
        <v>814270.8</v>
      </c>
      <c r="J79">
        <v>921079.17</v>
      </c>
      <c r="K79">
        <v>14798</v>
      </c>
      <c r="N79">
        <v>16072.51</v>
      </c>
      <c r="O79">
        <v>2893545.5</v>
      </c>
      <c r="Q79">
        <v>781814.74</v>
      </c>
      <c r="R79">
        <v>2439714</v>
      </c>
      <c r="S79">
        <v>3879013.9</v>
      </c>
      <c r="T79">
        <v>15000</v>
      </c>
      <c r="U79">
        <v>7277.18</v>
      </c>
      <c r="W79">
        <v>1236400</v>
      </c>
      <c r="X79">
        <v>300000</v>
      </c>
      <c r="Y79">
        <v>2524427</v>
      </c>
      <c r="Z79">
        <v>29161</v>
      </c>
      <c r="AA79">
        <v>9768</v>
      </c>
      <c r="AB79">
        <v>1672390.87</v>
      </c>
      <c r="AC79">
        <v>218278.84</v>
      </c>
      <c r="AF79">
        <v>200000</v>
      </c>
      <c r="AG79" s="123">
        <f t="shared" si="8"/>
        <v>5194260.1500000004</v>
      </c>
      <c r="AH79" s="181">
        <f t="shared" si="9"/>
        <v>30870.510000000002</v>
      </c>
      <c r="AI79" s="142">
        <f t="shared" si="10"/>
        <v>5163389.6400000006</v>
      </c>
      <c r="AJ79" s="182">
        <f t="shared" si="11"/>
        <v>5437691.0800000001</v>
      </c>
      <c r="AK79" s="183">
        <f t="shared" si="12"/>
        <v>4654025.71</v>
      </c>
      <c r="AL79" s="125">
        <f t="shared" si="7"/>
        <v>783665.37000000011</v>
      </c>
    </row>
    <row r="80" spans="1:38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2402</v>
      </c>
      <c r="F80">
        <v>2202650.94</v>
      </c>
      <c r="G80">
        <v>8944</v>
      </c>
      <c r="H80">
        <v>262244.47999999998</v>
      </c>
      <c r="I80">
        <v>454679.25</v>
      </c>
      <c r="J80">
        <v>100690.65</v>
      </c>
      <c r="K80">
        <v>0</v>
      </c>
      <c r="L80">
        <v>37685</v>
      </c>
      <c r="N80">
        <v>1397</v>
      </c>
      <c r="O80">
        <v>816000</v>
      </c>
      <c r="Q80">
        <v>-1415473.88</v>
      </c>
      <c r="R80">
        <v>3137825</v>
      </c>
      <c r="S80">
        <v>834613.07</v>
      </c>
      <c r="T80">
        <v>1555858</v>
      </c>
      <c r="U80">
        <v>2186.4299999999998</v>
      </c>
      <c r="W80">
        <v>2549360</v>
      </c>
      <c r="X80">
        <v>25000</v>
      </c>
      <c r="Y80">
        <v>2874956.56</v>
      </c>
      <c r="Z80">
        <v>16088</v>
      </c>
      <c r="AA80">
        <v>1572</v>
      </c>
      <c r="AB80">
        <v>1503691.11</v>
      </c>
      <c r="AC80">
        <v>118933.63</v>
      </c>
      <c r="AG80" s="123">
        <f t="shared" si="8"/>
        <v>2473839.42</v>
      </c>
      <c r="AH80" s="181">
        <f t="shared" si="9"/>
        <v>39082</v>
      </c>
      <c r="AI80" s="142">
        <f t="shared" si="10"/>
        <v>2434757.42</v>
      </c>
      <c r="AJ80" s="182">
        <f t="shared" si="11"/>
        <v>4967017.5</v>
      </c>
      <c r="AK80" s="183">
        <f t="shared" si="12"/>
        <v>4515241.3</v>
      </c>
      <c r="AL80" s="125">
        <f t="shared" si="7"/>
        <v>451776.20000000019</v>
      </c>
    </row>
    <row r="81" spans="1:38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2403</v>
      </c>
      <c r="F81">
        <v>421702.17</v>
      </c>
      <c r="G81">
        <v>24303.75</v>
      </c>
      <c r="H81">
        <v>173650.54</v>
      </c>
      <c r="I81">
        <v>533807.29</v>
      </c>
      <c r="J81">
        <v>821769.4</v>
      </c>
      <c r="L81">
        <v>70492.009999999995</v>
      </c>
      <c r="N81">
        <v>10994.77</v>
      </c>
      <c r="O81">
        <v>56880</v>
      </c>
      <c r="Q81">
        <v>328049.44</v>
      </c>
      <c r="R81">
        <v>1687514</v>
      </c>
      <c r="S81">
        <v>1422018.63</v>
      </c>
      <c r="U81">
        <v>859.58</v>
      </c>
      <c r="W81">
        <v>1262140</v>
      </c>
      <c r="X81">
        <v>33000</v>
      </c>
      <c r="Y81">
        <v>2012731.97</v>
      </c>
      <c r="Z81">
        <v>13662</v>
      </c>
      <c r="AB81">
        <v>711204.55</v>
      </c>
      <c r="AC81">
        <v>134116.76</v>
      </c>
      <c r="AF81">
        <v>25000</v>
      </c>
      <c r="AG81" s="123">
        <f t="shared" si="8"/>
        <v>619656.46</v>
      </c>
      <c r="AH81" s="181">
        <f t="shared" si="9"/>
        <v>81486.78</v>
      </c>
      <c r="AI81" s="142">
        <f t="shared" si="10"/>
        <v>538169.67999999993</v>
      </c>
      <c r="AJ81" s="182">
        <f t="shared" si="11"/>
        <v>2718018.21</v>
      </c>
      <c r="AK81" s="183">
        <f t="shared" si="12"/>
        <v>2896715.2800000003</v>
      </c>
      <c r="AL81" s="125">
        <f t="shared" si="7"/>
        <v>-178697.0700000003</v>
      </c>
    </row>
    <row r="82" spans="1:38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2404</v>
      </c>
      <c r="F82">
        <v>602663.44999999995</v>
      </c>
      <c r="G82">
        <v>0</v>
      </c>
      <c r="H82">
        <v>14712.83</v>
      </c>
      <c r="I82">
        <v>195190.56</v>
      </c>
      <c r="J82">
        <v>177094.06</v>
      </c>
      <c r="K82">
        <v>0</v>
      </c>
      <c r="L82">
        <v>22100</v>
      </c>
      <c r="N82">
        <v>101</v>
      </c>
      <c r="O82">
        <v>90000</v>
      </c>
      <c r="Q82">
        <v>-1179072.56</v>
      </c>
      <c r="R82">
        <v>2346487</v>
      </c>
      <c r="S82">
        <v>657773.15</v>
      </c>
      <c r="U82">
        <v>1611.28</v>
      </c>
      <c r="V82">
        <v>115</v>
      </c>
      <c r="W82">
        <v>1567909</v>
      </c>
      <c r="X82">
        <v>186520</v>
      </c>
      <c r="Y82">
        <v>1662564</v>
      </c>
      <c r="Z82">
        <v>8560</v>
      </c>
      <c r="AB82">
        <v>826169.67</v>
      </c>
      <c r="AC82">
        <v>206589.3</v>
      </c>
      <c r="AG82" s="123">
        <f t="shared" si="8"/>
        <v>617376.27999999991</v>
      </c>
      <c r="AH82" s="181">
        <f t="shared" si="9"/>
        <v>22201</v>
      </c>
      <c r="AI82" s="142">
        <f t="shared" si="10"/>
        <v>595175.27999999991</v>
      </c>
      <c r="AJ82" s="182">
        <f t="shared" si="11"/>
        <v>2413928.4300000002</v>
      </c>
      <c r="AK82" s="183">
        <f t="shared" si="12"/>
        <v>2703882.9699999997</v>
      </c>
      <c r="AL82" s="125">
        <f t="shared" si="7"/>
        <v>-289954.53999999957</v>
      </c>
    </row>
    <row r="83" spans="1:38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2405</v>
      </c>
      <c r="F83">
        <v>929501.66</v>
      </c>
      <c r="G83">
        <v>0</v>
      </c>
      <c r="H83">
        <v>44760.29</v>
      </c>
      <c r="I83">
        <v>535679.42000000004</v>
      </c>
      <c r="J83">
        <v>270242.63</v>
      </c>
      <c r="K83">
        <v>0</v>
      </c>
      <c r="L83">
        <v>30726.55</v>
      </c>
      <c r="N83">
        <v>1059.2</v>
      </c>
      <c r="Q83">
        <v>-172046.2</v>
      </c>
      <c r="R83">
        <v>2125037.4300000002</v>
      </c>
      <c r="S83">
        <v>1294738.1399999999</v>
      </c>
      <c r="U83">
        <v>2404</v>
      </c>
      <c r="W83">
        <v>1742895</v>
      </c>
      <c r="X83">
        <v>270836.24</v>
      </c>
      <c r="Y83">
        <v>1987947</v>
      </c>
      <c r="Z83">
        <v>9060</v>
      </c>
      <c r="AB83">
        <v>1250531.45</v>
      </c>
      <c r="AC83">
        <v>267927.90999999997</v>
      </c>
      <c r="AG83" s="123">
        <f t="shared" si="8"/>
        <v>974261.95000000007</v>
      </c>
      <c r="AH83" s="181">
        <f t="shared" si="9"/>
        <v>31785.75</v>
      </c>
      <c r="AI83" s="142">
        <f t="shared" si="10"/>
        <v>942476.20000000007</v>
      </c>
      <c r="AJ83" s="182">
        <f t="shared" si="11"/>
        <v>3310873.38</v>
      </c>
      <c r="AK83" s="183">
        <f t="shared" si="12"/>
        <v>3515466.3600000003</v>
      </c>
      <c r="AL83" s="125">
        <f t="shared" si="7"/>
        <v>-204592.98000000045</v>
      </c>
    </row>
    <row r="84" spans="1:38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2406</v>
      </c>
      <c r="F84">
        <v>728703.26</v>
      </c>
      <c r="G84">
        <v>31800</v>
      </c>
      <c r="H84">
        <v>15787.48</v>
      </c>
      <c r="I84">
        <v>3519773.5</v>
      </c>
      <c r="J84">
        <v>417073.89</v>
      </c>
      <c r="L84">
        <v>84203.87</v>
      </c>
      <c r="N84">
        <v>760.98</v>
      </c>
      <c r="Q84">
        <v>2467936.65</v>
      </c>
      <c r="R84">
        <v>1196485.3400000001</v>
      </c>
      <c r="S84">
        <v>790641.35</v>
      </c>
      <c r="T84">
        <v>137100</v>
      </c>
      <c r="U84">
        <v>822.4</v>
      </c>
      <c r="W84">
        <v>1940862</v>
      </c>
      <c r="X84">
        <v>1495060</v>
      </c>
      <c r="Y84">
        <v>2100255</v>
      </c>
      <c r="Z84">
        <v>8560</v>
      </c>
      <c r="AB84">
        <v>1008385.9</v>
      </c>
      <c r="AC84">
        <v>283533.56</v>
      </c>
      <c r="AG84" s="123">
        <f t="shared" si="8"/>
        <v>776290.74</v>
      </c>
      <c r="AH84" s="181">
        <f t="shared" si="9"/>
        <v>84964.849999999991</v>
      </c>
      <c r="AI84" s="142">
        <f t="shared" si="10"/>
        <v>691325.89</v>
      </c>
      <c r="AJ84" s="182">
        <f t="shared" si="11"/>
        <v>4364485.75</v>
      </c>
      <c r="AK84" s="183">
        <f t="shared" si="12"/>
        <v>3400734.46</v>
      </c>
      <c r="AL84" s="125">
        <f t="shared" si="7"/>
        <v>963751.29</v>
      </c>
    </row>
    <row r="85" spans="1:38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2407</v>
      </c>
      <c r="F85">
        <v>544877.43000000005</v>
      </c>
      <c r="G85">
        <v>0</v>
      </c>
      <c r="H85">
        <v>32790.53</v>
      </c>
      <c r="I85">
        <v>165208.12</v>
      </c>
      <c r="J85">
        <v>133546</v>
      </c>
      <c r="K85">
        <v>0</v>
      </c>
      <c r="L85">
        <v>23666.55</v>
      </c>
      <c r="N85">
        <v>243.38</v>
      </c>
      <c r="O85">
        <v>78000</v>
      </c>
      <c r="Q85">
        <v>-141069.76000000001</v>
      </c>
      <c r="R85">
        <v>1169693.49</v>
      </c>
      <c r="S85">
        <v>883505.87</v>
      </c>
      <c r="U85">
        <v>1409.76</v>
      </c>
      <c r="V85">
        <v>60</v>
      </c>
      <c r="W85">
        <v>812042</v>
      </c>
      <c r="X85">
        <v>127800</v>
      </c>
      <c r="Y85">
        <v>1109641</v>
      </c>
      <c r="Z85">
        <v>42720</v>
      </c>
      <c r="AA85">
        <v>1352</v>
      </c>
      <c r="AB85">
        <v>794318.53</v>
      </c>
      <c r="AC85">
        <v>130897.68</v>
      </c>
      <c r="AG85" s="123">
        <f t="shared" si="8"/>
        <v>577667.96000000008</v>
      </c>
      <c r="AH85" s="181">
        <f t="shared" si="9"/>
        <v>23909.93</v>
      </c>
      <c r="AI85" s="142">
        <f t="shared" si="10"/>
        <v>553758.03</v>
      </c>
      <c r="AJ85" s="182">
        <f t="shared" si="11"/>
        <v>1824817.63</v>
      </c>
      <c r="AK85" s="183">
        <f t="shared" si="12"/>
        <v>2078929.21</v>
      </c>
      <c r="AL85" s="125">
        <f t="shared" si="7"/>
        <v>-254111.58000000007</v>
      </c>
    </row>
    <row r="86" spans="1:38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2408</v>
      </c>
      <c r="F86">
        <v>451850.27</v>
      </c>
      <c r="G86">
        <v>23281.88</v>
      </c>
      <c r="H86">
        <v>54569.88</v>
      </c>
      <c r="I86">
        <v>2124534.91</v>
      </c>
      <c r="J86">
        <v>808002.47</v>
      </c>
      <c r="K86">
        <v>0</v>
      </c>
      <c r="L86">
        <v>79100</v>
      </c>
      <c r="M86">
        <v>71520</v>
      </c>
      <c r="N86">
        <v>778.04</v>
      </c>
      <c r="Q86">
        <v>1802081.92</v>
      </c>
      <c r="R86">
        <v>620039.24</v>
      </c>
      <c r="S86">
        <v>2194916.91</v>
      </c>
      <c r="U86">
        <v>1175.49</v>
      </c>
      <c r="V86">
        <v>4365</v>
      </c>
      <c r="W86">
        <v>2534355.7000000002</v>
      </c>
      <c r="X86">
        <v>2045030</v>
      </c>
      <c r="Y86">
        <v>3025998.7</v>
      </c>
      <c r="Z86">
        <v>20120</v>
      </c>
      <c r="AA86">
        <v>2056</v>
      </c>
      <c r="AB86">
        <v>2284231.04</v>
      </c>
      <c r="AC86">
        <v>543701.15</v>
      </c>
      <c r="AE86">
        <v>16</v>
      </c>
      <c r="AF86">
        <v>15000</v>
      </c>
      <c r="AG86" s="123">
        <f t="shared" si="8"/>
        <v>529702.03</v>
      </c>
      <c r="AH86" s="181">
        <f t="shared" si="9"/>
        <v>151398.04</v>
      </c>
      <c r="AI86" s="142">
        <f t="shared" si="10"/>
        <v>378303.99</v>
      </c>
      <c r="AJ86" s="182">
        <f t="shared" si="11"/>
        <v>6779843.1000000006</v>
      </c>
      <c r="AK86" s="183">
        <f t="shared" si="12"/>
        <v>5891122.8900000006</v>
      </c>
      <c r="AL86" s="125">
        <f t="shared" si="7"/>
        <v>888720.21</v>
      </c>
    </row>
    <row r="87" spans="1:38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2409</v>
      </c>
      <c r="F87">
        <v>467270.57</v>
      </c>
      <c r="G87">
        <v>107100</v>
      </c>
      <c r="H87">
        <v>64727.38</v>
      </c>
      <c r="I87">
        <v>8144461.9100000001</v>
      </c>
      <c r="J87">
        <v>297175.28999999998</v>
      </c>
      <c r="K87">
        <v>0</v>
      </c>
      <c r="N87">
        <v>0</v>
      </c>
      <c r="O87">
        <v>43700</v>
      </c>
      <c r="Q87">
        <v>8734301.6400000006</v>
      </c>
      <c r="S87">
        <v>1703657.54</v>
      </c>
      <c r="U87">
        <v>521.63</v>
      </c>
      <c r="V87">
        <v>340</v>
      </c>
      <c r="W87">
        <v>1196709.3999999999</v>
      </c>
      <c r="X87">
        <v>163900</v>
      </c>
      <c r="Y87">
        <v>1911061.4</v>
      </c>
      <c r="Z87">
        <v>15742</v>
      </c>
      <c r="AB87">
        <v>676039.78</v>
      </c>
      <c r="AC87">
        <v>144551.88</v>
      </c>
      <c r="AF87">
        <v>15000</v>
      </c>
      <c r="AG87" s="123">
        <f t="shared" si="8"/>
        <v>639097.95000000007</v>
      </c>
      <c r="AH87" s="181">
        <f t="shared" si="9"/>
        <v>0</v>
      </c>
      <c r="AI87" s="142">
        <f t="shared" si="10"/>
        <v>639097.95000000007</v>
      </c>
      <c r="AJ87" s="182">
        <f t="shared" si="11"/>
        <v>3065128.57</v>
      </c>
      <c r="AK87" s="183">
        <f t="shared" si="12"/>
        <v>2762395.0599999996</v>
      </c>
      <c r="AL87" s="125">
        <f t="shared" si="7"/>
        <v>302733.51000000024</v>
      </c>
    </row>
    <row r="88" spans="1:38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2410</v>
      </c>
      <c r="F88">
        <v>279735.71999999997</v>
      </c>
      <c r="G88">
        <v>1978.98</v>
      </c>
      <c r="H88">
        <v>17341</v>
      </c>
      <c r="I88">
        <v>179959.76</v>
      </c>
      <c r="J88">
        <v>406716.86</v>
      </c>
      <c r="K88">
        <v>0</v>
      </c>
      <c r="N88">
        <v>0</v>
      </c>
      <c r="Q88">
        <v>-1293741.81</v>
      </c>
      <c r="R88">
        <v>2359915.73</v>
      </c>
      <c r="S88">
        <v>1029893.97</v>
      </c>
      <c r="T88">
        <v>116000</v>
      </c>
      <c r="U88">
        <v>326.25</v>
      </c>
      <c r="X88">
        <v>128400</v>
      </c>
      <c r="Y88">
        <v>239273</v>
      </c>
      <c r="Z88">
        <v>5000</v>
      </c>
      <c r="AA88">
        <v>6664</v>
      </c>
      <c r="AB88">
        <v>916055.59</v>
      </c>
      <c r="AC88">
        <v>288069.23</v>
      </c>
      <c r="AG88" s="123">
        <f t="shared" si="8"/>
        <v>299055.69999999995</v>
      </c>
      <c r="AH88" s="181">
        <f t="shared" si="9"/>
        <v>0</v>
      </c>
      <c r="AI88" s="142">
        <f t="shared" si="10"/>
        <v>299055.69999999995</v>
      </c>
      <c r="AJ88" s="182">
        <f t="shared" si="11"/>
        <v>1274620.22</v>
      </c>
      <c r="AK88" s="183">
        <f t="shared" si="12"/>
        <v>1455061.8199999998</v>
      </c>
      <c r="AL88" s="125">
        <f t="shared" si="7"/>
        <v>-180441.59999999986</v>
      </c>
    </row>
    <row r="89" spans="1:38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2411</v>
      </c>
      <c r="F89">
        <v>424799.68</v>
      </c>
      <c r="G89">
        <v>0</v>
      </c>
      <c r="H89">
        <v>72001.98</v>
      </c>
      <c r="I89">
        <v>3410659.61</v>
      </c>
      <c r="J89">
        <v>1921495.97</v>
      </c>
      <c r="K89">
        <v>0</v>
      </c>
      <c r="L89">
        <v>35910</v>
      </c>
      <c r="M89">
        <v>125815</v>
      </c>
      <c r="N89">
        <v>125.85</v>
      </c>
      <c r="Q89">
        <v>4694291.54</v>
      </c>
      <c r="R89">
        <v>1221990.08</v>
      </c>
      <c r="S89">
        <v>1367881.92</v>
      </c>
      <c r="T89">
        <v>240785</v>
      </c>
      <c r="U89">
        <v>783.02</v>
      </c>
      <c r="V89">
        <v>440</v>
      </c>
      <c r="W89">
        <v>1701700</v>
      </c>
      <c r="X89">
        <v>904931</v>
      </c>
      <c r="Y89">
        <v>2215443</v>
      </c>
      <c r="Z89">
        <v>3136</v>
      </c>
      <c r="AB89">
        <v>1704748.46</v>
      </c>
      <c r="AC89">
        <v>482368.71</v>
      </c>
      <c r="AF89">
        <v>60000</v>
      </c>
      <c r="AG89" s="123">
        <f t="shared" si="8"/>
        <v>496801.66</v>
      </c>
      <c r="AH89" s="181">
        <f t="shared" si="9"/>
        <v>161850.85</v>
      </c>
      <c r="AI89" s="142">
        <f t="shared" si="10"/>
        <v>334950.80999999994</v>
      </c>
      <c r="AJ89" s="182">
        <f t="shared" si="11"/>
        <v>4216520.9399999995</v>
      </c>
      <c r="AK89" s="183">
        <f t="shared" si="12"/>
        <v>4465696.17</v>
      </c>
      <c r="AL89" s="125">
        <f t="shared" si="7"/>
        <v>-249175.23000000045</v>
      </c>
    </row>
    <row r="90" spans="1:38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2412</v>
      </c>
      <c r="F90">
        <v>1094750.44</v>
      </c>
      <c r="G90">
        <v>0</v>
      </c>
      <c r="H90">
        <v>137849.04999999999</v>
      </c>
      <c r="I90">
        <v>437968.12</v>
      </c>
      <c r="J90">
        <v>179420.22</v>
      </c>
      <c r="L90">
        <v>66550</v>
      </c>
      <c r="M90">
        <v>90720</v>
      </c>
      <c r="N90">
        <v>0</v>
      </c>
      <c r="O90">
        <v>442731</v>
      </c>
      <c r="Q90">
        <v>-43575.16</v>
      </c>
      <c r="R90">
        <v>1247302.3600000001</v>
      </c>
      <c r="S90">
        <v>1164159.3999999999</v>
      </c>
      <c r="U90">
        <v>2086.15</v>
      </c>
      <c r="W90">
        <v>2126740</v>
      </c>
      <c r="Y90">
        <v>2487290</v>
      </c>
      <c r="Z90">
        <v>1592</v>
      </c>
      <c r="AB90">
        <v>700339.42</v>
      </c>
      <c r="AC90">
        <v>57504.5</v>
      </c>
      <c r="AG90" s="123">
        <f t="shared" si="8"/>
        <v>1232599.49</v>
      </c>
      <c r="AH90" s="181">
        <f t="shared" si="9"/>
        <v>157270</v>
      </c>
      <c r="AI90" s="142">
        <f t="shared" si="10"/>
        <v>1075329.49</v>
      </c>
      <c r="AJ90" s="182">
        <f t="shared" si="11"/>
        <v>3292985.55</v>
      </c>
      <c r="AK90" s="183">
        <f t="shared" si="12"/>
        <v>3246725.92</v>
      </c>
      <c r="AL90" s="125">
        <f t="shared" si="7"/>
        <v>46259.629999999888</v>
      </c>
    </row>
    <row r="91" spans="1:38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2413</v>
      </c>
      <c r="F91">
        <v>1111416.01</v>
      </c>
      <c r="G91">
        <v>2553</v>
      </c>
      <c r="H91">
        <v>39179.07</v>
      </c>
      <c r="I91">
        <v>461232.55</v>
      </c>
      <c r="J91">
        <v>127998.26</v>
      </c>
      <c r="L91">
        <v>53350.36</v>
      </c>
      <c r="N91">
        <v>6340.4</v>
      </c>
      <c r="O91">
        <v>588064.69999999995</v>
      </c>
      <c r="Q91">
        <v>-399785.51</v>
      </c>
      <c r="R91">
        <v>1693308.65</v>
      </c>
      <c r="S91">
        <v>845985.41</v>
      </c>
      <c r="U91">
        <v>2506.0500000000002</v>
      </c>
      <c r="W91">
        <v>2036793</v>
      </c>
      <c r="X91">
        <v>680</v>
      </c>
      <c r="Y91">
        <v>2209493</v>
      </c>
      <c r="Z91">
        <v>5536</v>
      </c>
      <c r="AB91">
        <v>741553.88</v>
      </c>
      <c r="AC91">
        <v>99045.29</v>
      </c>
      <c r="AF91">
        <v>29236</v>
      </c>
      <c r="AG91" s="123">
        <f t="shared" si="8"/>
        <v>1153148.08</v>
      </c>
      <c r="AH91" s="181">
        <f t="shared" si="9"/>
        <v>59690.76</v>
      </c>
      <c r="AI91" s="142">
        <f t="shared" si="10"/>
        <v>1093457.32</v>
      </c>
      <c r="AJ91" s="182">
        <f t="shared" si="11"/>
        <v>2885964.46</v>
      </c>
      <c r="AK91" s="183">
        <f t="shared" si="12"/>
        <v>3084864.17</v>
      </c>
      <c r="AL91" s="125">
        <f t="shared" si="7"/>
        <v>-198899.70999999996</v>
      </c>
    </row>
    <row r="92" spans="1:38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2414</v>
      </c>
      <c r="F92">
        <v>668038.88</v>
      </c>
      <c r="G92">
        <v>0</v>
      </c>
      <c r="H92">
        <v>127605.24</v>
      </c>
      <c r="I92">
        <v>149992.76</v>
      </c>
      <c r="J92">
        <v>41135.01</v>
      </c>
      <c r="K92">
        <v>0</v>
      </c>
      <c r="L92">
        <v>51532</v>
      </c>
      <c r="M92">
        <v>69600</v>
      </c>
      <c r="N92">
        <v>2449</v>
      </c>
      <c r="O92">
        <v>250160</v>
      </c>
      <c r="Q92">
        <v>287199.15999999997</v>
      </c>
      <c r="R92">
        <v>345503.07</v>
      </c>
      <c r="S92">
        <v>837441.36</v>
      </c>
      <c r="U92">
        <v>1262.8699999999999</v>
      </c>
      <c r="W92">
        <v>635396.69999999995</v>
      </c>
      <c r="Y92">
        <v>970606.7</v>
      </c>
      <c r="Z92">
        <v>7450</v>
      </c>
      <c r="AA92">
        <v>4544</v>
      </c>
      <c r="AB92">
        <v>465566.75</v>
      </c>
      <c r="AC92">
        <v>45604.82</v>
      </c>
      <c r="AG92" s="123">
        <f t="shared" si="8"/>
        <v>795644.12</v>
      </c>
      <c r="AH92" s="181">
        <f t="shared" si="9"/>
        <v>123581</v>
      </c>
      <c r="AI92" s="142">
        <f t="shared" si="10"/>
        <v>672063.12</v>
      </c>
      <c r="AJ92" s="182">
        <f t="shared" si="11"/>
        <v>1474100.93</v>
      </c>
      <c r="AK92" s="183">
        <f t="shared" si="12"/>
        <v>1493772.27</v>
      </c>
      <c r="AL92" s="125">
        <f t="shared" si="7"/>
        <v>-19671.340000000084</v>
      </c>
    </row>
    <row r="93" spans="1:38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2415</v>
      </c>
      <c r="F93">
        <v>1040009.68</v>
      </c>
      <c r="G93">
        <v>0</v>
      </c>
      <c r="H93">
        <v>116764.57</v>
      </c>
      <c r="I93">
        <v>398114.31</v>
      </c>
      <c r="J93">
        <v>77651.39</v>
      </c>
      <c r="K93">
        <v>0</v>
      </c>
      <c r="L93">
        <v>48106.33</v>
      </c>
      <c r="M93">
        <v>173009</v>
      </c>
      <c r="N93">
        <v>0</v>
      </c>
      <c r="O93">
        <v>386704</v>
      </c>
      <c r="Q93">
        <v>-1184253.3999999999</v>
      </c>
      <c r="R93">
        <v>2439641.09</v>
      </c>
      <c r="S93">
        <v>536485.23</v>
      </c>
      <c r="U93">
        <v>2483.44</v>
      </c>
      <c r="W93">
        <v>1080750</v>
      </c>
      <c r="X93">
        <v>110400</v>
      </c>
      <c r="Y93">
        <v>1226350</v>
      </c>
      <c r="Z93">
        <v>4560</v>
      </c>
      <c r="AB93">
        <v>668427.19999999995</v>
      </c>
      <c r="AC93">
        <v>61448.54</v>
      </c>
      <c r="AG93" s="123">
        <f t="shared" si="8"/>
        <v>1156774.25</v>
      </c>
      <c r="AH93" s="181">
        <f t="shared" si="9"/>
        <v>221115.33000000002</v>
      </c>
      <c r="AI93" s="142">
        <f t="shared" si="10"/>
        <v>935658.91999999993</v>
      </c>
      <c r="AJ93" s="182">
        <f t="shared" si="11"/>
        <v>1730118.67</v>
      </c>
      <c r="AK93" s="183">
        <f t="shared" si="12"/>
        <v>1960785.74</v>
      </c>
      <c r="AL93" s="125">
        <f t="shared" si="7"/>
        <v>-230667.07000000007</v>
      </c>
    </row>
    <row r="94" spans="1:38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2416</v>
      </c>
      <c r="F94">
        <v>708070.13</v>
      </c>
      <c r="G94">
        <v>0</v>
      </c>
      <c r="H94">
        <v>55557.4</v>
      </c>
      <c r="I94">
        <v>835585.51</v>
      </c>
      <c r="J94">
        <v>93291.06</v>
      </c>
      <c r="L94">
        <v>45348.84</v>
      </c>
      <c r="M94">
        <v>117073.5</v>
      </c>
      <c r="O94">
        <v>263980</v>
      </c>
      <c r="Q94">
        <v>-1658344.44</v>
      </c>
      <c r="R94">
        <v>3118920.11</v>
      </c>
      <c r="S94">
        <v>550481.78</v>
      </c>
      <c r="U94">
        <v>1297.68</v>
      </c>
      <c r="W94">
        <v>1212367.2</v>
      </c>
      <c r="X94">
        <v>144000</v>
      </c>
      <c r="Y94">
        <v>1368567.2</v>
      </c>
      <c r="Z94">
        <v>5100</v>
      </c>
      <c r="AA94">
        <v>5252</v>
      </c>
      <c r="AB94">
        <v>532792.78</v>
      </c>
      <c r="AC94">
        <v>190908.59</v>
      </c>
      <c r="AG94" s="123">
        <f t="shared" si="8"/>
        <v>763627.53</v>
      </c>
      <c r="AH94" s="181">
        <f t="shared" si="9"/>
        <v>162422.34</v>
      </c>
      <c r="AI94" s="142">
        <f t="shared" si="10"/>
        <v>601205.19000000006</v>
      </c>
      <c r="AJ94" s="182">
        <f t="shared" si="11"/>
        <v>1908146.6600000001</v>
      </c>
      <c r="AK94" s="183">
        <f t="shared" si="12"/>
        <v>2102620.5699999998</v>
      </c>
      <c r="AL94" s="125">
        <f t="shared" si="7"/>
        <v>-194473.90999999968</v>
      </c>
    </row>
    <row r="95" spans="1:38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2417</v>
      </c>
      <c r="F95">
        <v>629399.42000000004</v>
      </c>
      <c r="G95">
        <v>0</v>
      </c>
      <c r="H95">
        <v>21936.46</v>
      </c>
      <c r="I95">
        <v>496739.24</v>
      </c>
      <c r="J95">
        <v>60154.42</v>
      </c>
      <c r="K95">
        <v>0</v>
      </c>
      <c r="L95">
        <v>56422.65</v>
      </c>
      <c r="M95">
        <v>472860</v>
      </c>
      <c r="N95">
        <v>3070.14</v>
      </c>
      <c r="O95">
        <v>106999</v>
      </c>
      <c r="Q95">
        <v>-2006830.87</v>
      </c>
      <c r="R95">
        <v>2656385</v>
      </c>
      <c r="S95">
        <v>1475986.35</v>
      </c>
      <c r="U95">
        <v>1060.8800000000001</v>
      </c>
      <c r="W95">
        <v>823780.2</v>
      </c>
      <c r="X95">
        <v>74300</v>
      </c>
      <c r="Y95">
        <v>1401978.2</v>
      </c>
      <c r="Z95">
        <v>8328</v>
      </c>
      <c r="AA95">
        <v>1232</v>
      </c>
      <c r="AB95">
        <v>885900.08</v>
      </c>
      <c r="AC95">
        <v>158365.53</v>
      </c>
      <c r="AG95" s="123">
        <f t="shared" si="8"/>
        <v>651335.88</v>
      </c>
      <c r="AH95" s="181">
        <f t="shared" si="9"/>
        <v>532352.79</v>
      </c>
      <c r="AI95" s="142">
        <f t="shared" si="10"/>
        <v>118983.08999999997</v>
      </c>
      <c r="AJ95" s="182">
        <f t="shared" si="11"/>
        <v>2375127.4299999997</v>
      </c>
      <c r="AK95" s="183">
        <f t="shared" si="12"/>
        <v>2455803.8099999996</v>
      </c>
      <c r="AL95" s="125">
        <f t="shared" si="7"/>
        <v>-80676.379999999888</v>
      </c>
    </row>
    <row r="96" spans="1:38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2418</v>
      </c>
      <c r="F96">
        <v>315833.09000000003</v>
      </c>
      <c r="G96">
        <v>0</v>
      </c>
      <c r="H96">
        <v>7645.31</v>
      </c>
      <c r="I96">
        <v>119446.83</v>
      </c>
      <c r="J96">
        <v>34316.85</v>
      </c>
      <c r="K96">
        <v>0</v>
      </c>
      <c r="L96">
        <v>44677</v>
      </c>
      <c r="M96">
        <v>161264</v>
      </c>
      <c r="N96">
        <v>1349.91</v>
      </c>
      <c r="O96">
        <v>56355</v>
      </c>
      <c r="Q96">
        <v>-2334781.6</v>
      </c>
      <c r="R96">
        <v>2668500</v>
      </c>
      <c r="S96">
        <v>968366.03</v>
      </c>
      <c r="U96">
        <v>471.7</v>
      </c>
      <c r="W96">
        <v>1434161</v>
      </c>
      <c r="X96">
        <v>70750</v>
      </c>
      <c r="Y96">
        <v>1833949</v>
      </c>
      <c r="Z96">
        <v>440</v>
      </c>
      <c r="AA96">
        <v>784</v>
      </c>
      <c r="AB96">
        <v>684124.52</v>
      </c>
      <c r="AC96">
        <v>74573.440000000002</v>
      </c>
      <c r="AG96" s="123">
        <f t="shared" si="8"/>
        <v>323478.40000000002</v>
      </c>
      <c r="AH96" s="181">
        <f t="shared" si="9"/>
        <v>207290.91</v>
      </c>
      <c r="AI96" s="142">
        <f t="shared" si="10"/>
        <v>116187.49000000002</v>
      </c>
      <c r="AJ96" s="182">
        <f t="shared" si="11"/>
        <v>2473748.73</v>
      </c>
      <c r="AK96" s="183">
        <f t="shared" si="12"/>
        <v>2593870.96</v>
      </c>
      <c r="AL96" s="125">
        <f t="shared" si="7"/>
        <v>-120122.22999999998</v>
      </c>
    </row>
    <row r="97" spans="1:38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2419</v>
      </c>
      <c r="F97">
        <v>1559440.78</v>
      </c>
      <c r="G97">
        <v>0</v>
      </c>
      <c r="H97">
        <v>27297.94</v>
      </c>
      <c r="I97">
        <v>3214372.44</v>
      </c>
      <c r="J97">
        <v>240411.71</v>
      </c>
      <c r="L97">
        <v>106547</v>
      </c>
      <c r="N97">
        <v>3361.65</v>
      </c>
      <c r="O97">
        <v>1171348.46</v>
      </c>
      <c r="Q97">
        <v>-4909766.6500000004</v>
      </c>
      <c r="R97">
        <v>9526566.6699999999</v>
      </c>
      <c r="S97">
        <v>1837302.27</v>
      </c>
      <c r="T97">
        <v>294000</v>
      </c>
      <c r="U97">
        <v>3931.61</v>
      </c>
      <c r="W97">
        <v>3355572.13</v>
      </c>
      <c r="X97">
        <v>329500</v>
      </c>
      <c r="Y97">
        <v>4228273.13</v>
      </c>
      <c r="Z97">
        <v>45851.5</v>
      </c>
      <c r="AB97">
        <v>1906906.75</v>
      </c>
      <c r="AC97">
        <v>495808.89</v>
      </c>
      <c r="AG97" s="123">
        <f t="shared" si="8"/>
        <v>1586738.72</v>
      </c>
      <c r="AH97" s="181">
        <f t="shared" si="9"/>
        <v>109908.65</v>
      </c>
      <c r="AI97" s="142">
        <f t="shared" si="10"/>
        <v>1476830.07</v>
      </c>
      <c r="AJ97" s="182">
        <f t="shared" si="11"/>
        <v>5820306.0099999998</v>
      </c>
      <c r="AK97" s="183">
        <f t="shared" si="12"/>
        <v>6676840.2699999996</v>
      </c>
      <c r="AL97" s="125">
        <f t="shared" si="7"/>
        <v>-856534.25999999978</v>
      </c>
    </row>
    <row r="98" spans="1:38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2420</v>
      </c>
      <c r="F98">
        <v>981923.86</v>
      </c>
      <c r="G98">
        <v>0</v>
      </c>
      <c r="H98">
        <v>0</v>
      </c>
      <c r="I98">
        <v>261288.95999999999</v>
      </c>
      <c r="J98">
        <v>5698.47</v>
      </c>
      <c r="L98">
        <v>60701.78</v>
      </c>
      <c r="M98">
        <v>4450</v>
      </c>
      <c r="N98">
        <v>0</v>
      </c>
      <c r="O98">
        <v>90120</v>
      </c>
      <c r="Q98">
        <v>-1524660.62</v>
      </c>
      <c r="R98">
        <v>2647000</v>
      </c>
      <c r="S98">
        <v>864480.69</v>
      </c>
      <c r="U98">
        <v>2176.7399999999998</v>
      </c>
      <c r="W98">
        <v>1097398</v>
      </c>
      <c r="X98">
        <v>109550</v>
      </c>
      <c r="Y98">
        <v>1427549</v>
      </c>
      <c r="Z98">
        <v>1008</v>
      </c>
      <c r="AB98">
        <v>618246.37</v>
      </c>
      <c r="AC98">
        <v>55501.93</v>
      </c>
      <c r="AG98" s="123">
        <f t="shared" si="8"/>
        <v>981923.86</v>
      </c>
      <c r="AH98" s="181">
        <f t="shared" si="9"/>
        <v>65151.78</v>
      </c>
      <c r="AI98" s="142">
        <f t="shared" si="10"/>
        <v>916772.08</v>
      </c>
      <c r="AJ98" s="182">
        <f t="shared" si="11"/>
        <v>2073605.43</v>
      </c>
      <c r="AK98" s="183">
        <f t="shared" si="12"/>
        <v>2102305.3000000003</v>
      </c>
      <c r="AL98" s="125">
        <f t="shared" si="7"/>
        <v>-28699.870000000345</v>
      </c>
    </row>
    <row r="99" spans="1:38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2421</v>
      </c>
      <c r="F99">
        <v>526978.43999999994</v>
      </c>
      <c r="G99">
        <v>0</v>
      </c>
      <c r="H99">
        <v>0</v>
      </c>
      <c r="I99">
        <v>139152.91</v>
      </c>
      <c r="J99">
        <v>74231.42</v>
      </c>
      <c r="K99">
        <v>0</v>
      </c>
      <c r="L99">
        <v>35926</v>
      </c>
      <c r="M99">
        <v>5500</v>
      </c>
      <c r="N99">
        <v>1618.31</v>
      </c>
      <c r="O99">
        <v>156000</v>
      </c>
      <c r="Q99">
        <v>-1423924.08</v>
      </c>
      <c r="R99">
        <v>1913700</v>
      </c>
      <c r="S99">
        <v>832780.28</v>
      </c>
      <c r="U99">
        <v>815.43</v>
      </c>
      <c r="W99">
        <v>845012</v>
      </c>
      <c r="X99">
        <v>95000</v>
      </c>
      <c r="Y99">
        <v>1091298</v>
      </c>
      <c r="Z99">
        <v>35472</v>
      </c>
      <c r="AB99">
        <v>549877.65</v>
      </c>
      <c r="AC99">
        <v>45417.52</v>
      </c>
      <c r="AG99" s="123">
        <f t="shared" si="8"/>
        <v>526978.43999999994</v>
      </c>
      <c r="AH99" s="181">
        <f t="shared" si="9"/>
        <v>43044.31</v>
      </c>
      <c r="AI99" s="142">
        <f t="shared" si="10"/>
        <v>483934.12999999995</v>
      </c>
      <c r="AJ99" s="182">
        <f t="shared" si="11"/>
        <v>1773607.71</v>
      </c>
      <c r="AK99" s="183">
        <f t="shared" si="12"/>
        <v>1722065.17</v>
      </c>
      <c r="AL99" s="125">
        <f t="shared" si="7"/>
        <v>51542.540000000037</v>
      </c>
    </row>
    <row r="100" spans="1:38" x14ac:dyDescent="0.25">
      <c r="AG100" s="123">
        <f t="shared" si="8"/>
        <v>0</v>
      </c>
      <c r="AH100" s="181">
        <f t="shared" si="9"/>
        <v>0</v>
      </c>
      <c r="AI100" s="142">
        <f t="shared" si="10"/>
        <v>0</v>
      </c>
      <c r="AJ100" s="182">
        <f t="shared" si="11"/>
        <v>0</v>
      </c>
      <c r="AK100" s="183">
        <f t="shared" si="12"/>
        <v>0</v>
      </c>
      <c r="AL100" s="125">
        <f t="shared" si="7"/>
        <v>0</v>
      </c>
    </row>
    <row r="101" spans="1:38" x14ac:dyDescent="0.25">
      <c r="AG101" s="123">
        <f t="shared" si="8"/>
        <v>0</v>
      </c>
      <c r="AH101" s="181">
        <f t="shared" si="9"/>
        <v>0</v>
      </c>
      <c r="AI101" s="142">
        <f t="shared" si="10"/>
        <v>0</v>
      </c>
      <c r="AJ101" s="182">
        <f t="shared" si="11"/>
        <v>0</v>
      </c>
      <c r="AK101" s="183">
        <f t="shared" si="12"/>
        <v>0</v>
      </c>
      <c r="AL101" s="125">
        <f t="shared" si="7"/>
        <v>0</v>
      </c>
    </row>
    <row r="102" spans="1:38" x14ac:dyDescent="0.25">
      <c r="AG102" s="123">
        <f t="shared" si="8"/>
        <v>0</v>
      </c>
      <c r="AH102" s="181">
        <f t="shared" si="9"/>
        <v>0</v>
      </c>
      <c r="AI102" s="142">
        <f t="shared" si="10"/>
        <v>0</v>
      </c>
      <c r="AJ102" s="182">
        <f t="shared" si="11"/>
        <v>0</v>
      </c>
      <c r="AK102" s="183">
        <f t="shared" si="12"/>
        <v>0</v>
      </c>
      <c r="AL102" s="125">
        <f t="shared" ref="AL102:AL165" si="13">AJ102-AK102</f>
        <v>0</v>
      </c>
    </row>
    <row r="103" spans="1:38" x14ac:dyDescent="0.25">
      <c r="AG103" s="123">
        <f t="shared" si="8"/>
        <v>0</v>
      </c>
      <c r="AH103" s="181">
        <f t="shared" si="9"/>
        <v>0</v>
      </c>
      <c r="AI103" s="142">
        <f t="shared" si="10"/>
        <v>0</v>
      </c>
      <c r="AJ103" s="182">
        <f t="shared" si="11"/>
        <v>0</v>
      </c>
      <c r="AK103" s="183">
        <f t="shared" si="12"/>
        <v>0</v>
      </c>
      <c r="AL103" s="125">
        <f t="shared" si="13"/>
        <v>0</v>
      </c>
    </row>
    <row r="104" spans="1:38" x14ac:dyDescent="0.25">
      <c r="AG104" s="123">
        <f t="shared" si="8"/>
        <v>0</v>
      </c>
      <c r="AH104" s="181">
        <f t="shared" si="9"/>
        <v>0</v>
      </c>
      <c r="AI104" s="142">
        <f t="shared" si="10"/>
        <v>0</v>
      </c>
      <c r="AJ104" s="182">
        <f t="shared" si="11"/>
        <v>0</v>
      </c>
      <c r="AK104" s="183">
        <f t="shared" si="12"/>
        <v>0</v>
      </c>
      <c r="AL104" s="125">
        <f t="shared" si="13"/>
        <v>0</v>
      </c>
    </row>
    <row r="105" spans="1:38" x14ac:dyDescent="0.25">
      <c r="AG105" s="123">
        <f t="shared" si="8"/>
        <v>0</v>
      </c>
      <c r="AH105" s="181">
        <f t="shared" si="9"/>
        <v>0</v>
      </c>
      <c r="AI105" s="142">
        <f t="shared" si="10"/>
        <v>0</v>
      </c>
      <c r="AJ105" s="182">
        <f t="shared" si="11"/>
        <v>0</v>
      </c>
      <c r="AK105" s="183">
        <f t="shared" si="12"/>
        <v>0</v>
      </c>
      <c r="AL105" s="125">
        <f t="shared" si="13"/>
        <v>0</v>
      </c>
    </row>
    <row r="106" spans="1:38" x14ac:dyDescent="0.25">
      <c r="AG106" s="123">
        <f t="shared" si="8"/>
        <v>0</v>
      </c>
      <c r="AH106" s="181">
        <f t="shared" si="9"/>
        <v>0</v>
      </c>
      <c r="AI106" s="142">
        <f t="shared" si="10"/>
        <v>0</v>
      </c>
      <c r="AJ106" s="182">
        <f t="shared" si="11"/>
        <v>0</v>
      </c>
      <c r="AK106" s="183">
        <f t="shared" si="12"/>
        <v>0</v>
      </c>
      <c r="AL106" s="125">
        <f t="shared" si="13"/>
        <v>0</v>
      </c>
    </row>
    <row r="107" spans="1:38" x14ac:dyDescent="0.25">
      <c r="AG107" s="123">
        <f t="shared" si="8"/>
        <v>0</v>
      </c>
      <c r="AH107" s="181">
        <f t="shared" si="9"/>
        <v>0</v>
      </c>
      <c r="AI107" s="142">
        <f t="shared" si="10"/>
        <v>0</v>
      </c>
      <c r="AJ107" s="182">
        <f t="shared" si="11"/>
        <v>0</v>
      </c>
      <c r="AK107" s="183">
        <f t="shared" si="12"/>
        <v>0</v>
      </c>
      <c r="AL107" s="125">
        <f t="shared" si="13"/>
        <v>0</v>
      </c>
    </row>
    <row r="108" spans="1:38" x14ac:dyDescent="0.25">
      <c r="AG108" s="123">
        <f t="shared" si="8"/>
        <v>0</v>
      </c>
      <c r="AH108" s="181">
        <f t="shared" si="9"/>
        <v>0</v>
      </c>
      <c r="AI108" s="142">
        <f t="shared" si="10"/>
        <v>0</v>
      </c>
      <c r="AJ108" s="182">
        <f t="shared" si="11"/>
        <v>0</v>
      </c>
      <c r="AK108" s="183">
        <f t="shared" si="12"/>
        <v>0</v>
      </c>
      <c r="AL108" s="125">
        <f t="shared" si="13"/>
        <v>0</v>
      </c>
    </row>
    <row r="109" spans="1:38" x14ac:dyDescent="0.25">
      <c r="AG109" s="123">
        <f t="shared" si="8"/>
        <v>0</v>
      </c>
      <c r="AH109" s="181">
        <f t="shared" si="9"/>
        <v>0</v>
      </c>
      <c r="AI109" s="142">
        <f t="shared" si="10"/>
        <v>0</v>
      </c>
      <c r="AJ109" s="182">
        <f t="shared" si="11"/>
        <v>0</v>
      </c>
      <c r="AK109" s="183">
        <f t="shared" si="12"/>
        <v>0</v>
      </c>
      <c r="AL109" s="125">
        <f t="shared" si="13"/>
        <v>0</v>
      </c>
    </row>
    <row r="110" spans="1:38" x14ac:dyDescent="0.25">
      <c r="AG110" s="123">
        <f t="shared" si="8"/>
        <v>0</v>
      </c>
      <c r="AH110" s="181">
        <f t="shared" si="9"/>
        <v>0</v>
      </c>
      <c r="AI110" s="142">
        <f t="shared" si="10"/>
        <v>0</v>
      </c>
      <c r="AJ110" s="182">
        <f t="shared" si="11"/>
        <v>0</v>
      </c>
      <c r="AK110" s="183">
        <f t="shared" si="12"/>
        <v>0</v>
      </c>
      <c r="AL110" s="125">
        <f t="shared" si="13"/>
        <v>0</v>
      </c>
    </row>
    <row r="111" spans="1:38" x14ac:dyDescent="0.25">
      <c r="AG111" s="123">
        <f t="shared" si="8"/>
        <v>0</v>
      </c>
      <c r="AH111" s="181">
        <f t="shared" si="9"/>
        <v>0</v>
      </c>
      <c r="AI111" s="142">
        <f t="shared" si="10"/>
        <v>0</v>
      </c>
      <c r="AJ111" s="182">
        <f t="shared" si="11"/>
        <v>0</v>
      </c>
      <c r="AK111" s="183">
        <f t="shared" si="12"/>
        <v>0</v>
      </c>
      <c r="AL111" s="125">
        <f t="shared" si="13"/>
        <v>0</v>
      </c>
    </row>
    <row r="112" spans="1:38" x14ac:dyDescent="0.25">
      <c r="AG112" s="123">
        <f t="shared" si="8"/>
        <v>0</v>
      </c>
      <c r="AH112" s="181">
        <f t="shared" si="9"/>
        <v>0</v>
      </c>
      <c r="AI112" s="142">
        <f t="shared" si="10"/>
        <v>0</v>
      </c>
      <c r="AJ112" s="182">
        <f t="shared" si="11"/>
        <v>0</v>
      </c>
      <c r="AK112" s="183">
        <f t="shared" si="12"/>
        <v>0</v>
      </c>
      <c r="AL112" s="125">
        <f t="shared" si="13"/>
        <v>0</v>
      </c>
    </row>
    <row r="113" spans="33:38" x14ac:dyDescent="0.25">
      <c r="AG113" s="123">
        <f t="shared" si="8"/>
        <v>0</v>
      </c>
      <c r="AH113" s="181">
        <f t="shared" si="9"/>
        <v>0</v>
      </c>
      <c r="AI113" s="142">
        <f t="shared" si="10"/>
        <v>0</v>
      </c>
      <c r="AJ113" s="182">
        <f t="shared" si="11"/>
        <v>0</v>
      </c>
      <c r="AK113" s="183">
        <f t="shared" si="12"/>
        <v>0</v>
      </c>
      <c r="AL113" s="125">
        <f t="shared" si="13"/>
        <v>0</v>
      </c>
    </row>
    <row r="114" spans="33:38" x14ac:dyDescent="0.25">
      <c r="AG114" s="123">
        <f t="shared" si="8"/>
        <v>0</v>
      </c>
      <c r="AH114" s="181">
        <f t="shared" si="9"/>
        <v>0</v>
      </c>
      <c r="AI114" s="142">
        <f t="shared" si="10"/>
        <v>0</v>
      </c>
      <c r="AJ114" s="182">
        <f t="shared" si="11"/>
        <v>0</v>
      </c>
      <c r="AK114" s="183">
        <f t="shared" si="12"/>
        <v>0</v>
      </c>
      <c r="AL114" s="125">
        <f t="shared" si="13"/>
        <v>0</v>
      </c>
    </row>
    <row r="115" spans="33:38" x14ac:dyDescent="0.25">
      <c r="AG115" s="123">
        <f t="shared" si="8"/>
        <v>0</v>
      </c>
      <c r="AH115" s="181">
        <f t="shared" si="9"/>
        <v>0</v>
      </c>
      <c r="AI115" s="142">
        <f t="shared" si="10"/>
        <v>0</v>
      </c>
      <c r="AJ115" s="182">
        <f t="shared" si="11"/>
        <v>0</v>
      </c>
      <c r="AK115" s="183">
        <f t="shared" si="12"/>
        <v>0</v>
      </c>
      <c r="AL115" s="125">
        <f t="shared" si="13"/>
        <v>0</v>
      </c>
    </row>
    <row r="116" spans="33:38" x14ac:dyDescent="0.25">
      <c r="AG116" s="123">
        <f t="shared" si="8"/>
        <v>0</v>
      </c>
      <c r="AH116" s="181">
        <f t="shared" si="9"/>
        <v>0</v>
      </c>
      <c r="AI116" s="142">
        <f t="shared" si="10"/>
        <v>0</v>
      </c>
      <c r="AJ116" s="182">
        <f t="shared" si="11"/>
        <v>0</v>
      </c>
      <c r="AK116" s="183">
        <f t="shared" si="12"/>
        <v>0</v>
      </c>
      <c r="AL116" s="125">
        <f t="shared" si="13"/>
        <v>0</v>
      </c>
    </row>
    <row r="117" spans="33:38" x14ac:dyDescent="0.25">
      <c r="AG117" s="123">
        <f t="shared" si="8"/>
        <v>0</v>
      </c>
      <c r="AH117" s="181">
        <f t="shared" si="9"/>
        <v>0</v>
      </c>
      <c r="AI117" s="142">
        <f t="shared" si="10"/>
        <v>0</v>
      </c>
      <c r="AJ117" s="182">
        <f t="shared" si="11"/>
        <v>0</v>
      </c>
      <c r="AK117" s="183">
        <f t="shared" si="12"/>
        <v>0</v>
      </c>
      <c r="AL117" s="125">
        <f t="shared" si="13"/>
        <v>0</v>
      </c>
    </row>
    <row r="118" spans="33:38" x14ac:dyDescent="0.25">
      <c r="AG118" s="123">
        <f t="shared" si="8"/>
        <v>0</v>
      </c>
      <c r="AH118" s="181">
        <f t="shared" si="9"/>
        <v>0</v>
      </c>
      <c r="AI118" s="142">
        <f t="shared" si="10"/>
        <v>0</v>
      </c>
      <c r="AJ118" s="182">
        <f t="shared" si="11"/>
        <v>0</v>
      </c>
      <c r="AK118" s="183">
        <f t="shared" si="12"/>
        <v>0</v>
      </c>
      <c r="AL118" s="125">
        <f t="shared" si="13"/>
        <v>0</v>
      </c>
    </row>
    <row r="119" spans="33:38" x14ac:dyDescent="0.25">
      <c r="AG119" s="123">
        <f t="shared" si="8"/>
        <v>0</v>
      </c>
      <c r="AH119" s="181">
        <f t="shared" si="9"/>
        <v>0</v>
      </c>
      <c r="AI119" s="142">
        <f t="shared" si="10"/>
        <v>0</v>
      </c>
      <c r="AJ119" s="182">
        <f t="shared" si="11"/>
        <v>0</v>
      </c>
      <c r="AK119" s="183">
        <f t="shared" si="12"/>
        <v>0</v>
      </c>
      <c r="AL119" s="125">
        <f t="shared" si="13"/>
        <v>0</v>
      </c>
    </row>
    <row r="120" spans="33:38" x14ac:dyDescent="0.25">
      <c r="AG120" s="123">
        <f t="shared" si="8"/>
        <v>0</v>
      </c>
      <c r="AH120" s="181">
        <f t="shared" si="9"/>
        <v>0</v>
      </c>
      <c r="AI120" s="142">
        <f t="shared" si="10"/>
        <v>0</v>
      </c>
      <c r="AJ120" s="182">
        <f t="shared" si="11"/>
        <v>0</v>
      </c>
      <c r="AK120" s="183">
        <f t="shared" si="12"/>
        <v>0</v>
      </c>
      <c r="AL120" s="125">
        <f t="shared" si="13"/>
        <v>0</v>
      </c>
    </row>
    <row r="121" spans="33:38" x14ac:dyDescent="0.25">
      <c r="AG121" s="123">
        <f t="shared" si="8"/>
        <v>0</v>
      </c>
      <c r="AH121" s="181">
        <f t="shared" si="9"/>
        <v>0</v>
      </c>
      <c r="AI121" s="142">
        <f t="shared" si="10"/>
        <v>0</v>
      </c>
      <c r="AJ121" s="182">
        <f t="shared" si="11"/>
        <v>0</v>
      </c>
      <c r="AK121" s="183">
        <f t="shared" si="12"/>
        <v>0</v>
      </c>
      <c r="AL121" s="125">
        <f t="shared" si="13"/>
        <v>0</v>
      </c>
    </row>
    <row r="122" spans="33:38" x14ac:dyDescent="0.25">
      <c r="AG122" s="123">
        <f t="shared" si="8"/>
        <v>0</v>
      </c>
      <c r="AH122" s="181">
        <f t="shared" si="9"/>
        <v>0</v>
      </c>
      <c r="AI122" s="142">
        <f t="shared" si="10"/>
        <v>0</v>
      </c>
      <c r="AJ122" s="182">
        <f t="shared" si="11"/>
        <v>0</v>
      </c>
      <c r="AK122" s="183">
        <f t="shared" si="12"/>
        <v>0</v>
      </c>
      <c r="AL122" s="125">
        <f t="shared" si="13"/>
        <v>0</v>
      </c>
    </row>
    <row r="123" spans="33:38" x14ac:dyDescent="0.25">
      <c r="AG123" s="123">
        <f t="shared" si="8"/>
        <v>0</v>
      </c>
      <c r="AH123" s="181">
        <f t="shared" si="9"/>
        <v>0</v>
      </c>
      <c r="AI123" s="142">
        <f t="shared" si="10"/>
        <v>0</v>
      </c>
      <c r="AJ123" s="182">
        <f t="shared" si="11"/>
        <v>0</v>
      </c>
      <c r="AK123" s="183">
        <f t="shared" si="12"/>
        <v>0</v>
      </c>
      <c r="AL123" s="125">
        <f t="shared" si="13"/>
        <v>0</v>
      </c>
    </row>
    <row r="124" spans="33:38" x14ac:dyDescent="0.25">
      <c r="AG124" s="123">
        <f t="shared" si="8"/>
        <v>0</v>
      </c>
      <c r="AH124" s="181">
        <f t="shared" si="9"/>
        <v>0</v>
      </c>
      <c r="AI124" s="142">
        <f t="shared" si="10"/>
        <v>0</v>
      </c>
      <c r="AJ124" s="182">
        <f t="shared" si="11"/>
        <v>0</v>
      </c>
      <c r="AK124" s="183">
        <f t="shared" si="12"/>
        <v>0</v>
      </c>
      <c r="AL124" s="125">
        <f t="shared" si="13"/>
        <v>0</v>
      </c>
    </row>
    <row r="125" spans="33:38" x14ac:dyDescent="0.25">
      <c r="AG125" s="123">
        <f t="shared" si="8"/>
        <v>0</v>
      </c>
      <c r="AH125" s="181">
        <f t="shared" si="9"/>
        <v>0</v>
      </c>
      <c r="AI125" s="142">
        <f t="shared" si="10"/>
        <v>0</v>
      </c>
      <c r="AJ125" s="182">
        <f t="shared" si="11"/>
        <v>0</v>
      </c>
      <c r="AK125" s="183">
        <f t="shared" si="12"/>
        <v>0</v>
      </c>
      <c r="AL125" s="125">
        <f t="shared" si="13"/>
        <v>0</v>
      </c>
    </row>
    <row r="126" spans="33:38" x14ac:dyDescent="0.25">
      <c r="AG126" s="123">
        <f t="shared" si="8"/>
        <v>0</v>
      </c>
      <c r="AH126" s="181">
        <f t="shared" si="9"/>
        <v>0</v>
      </c>
      <c r="AI126" s="142">
        <f t="shared" si="10"/>
        <v>0</v>
      </c>
      <c r="AJ126" s="182">
        <f t="shared" si="11"/>
        <v>0</v>
      </c>
      <c r="AK126" s="183">
        <f t="shared" si="12"/>
        <v>0</v>
      </c>
      <c r="AL126" s="125">
        <f t="shared" si="13"/>
        <v>0</v>
      </c>
    </row>
    <row r="127" spans="33:38" x14ac:dyDescent="0.25">
      <c r="AG127" s="123">
        <f t="shared" si="8"/>
        <v>0</v>
      </c>
      <c r="AH127" s="181">
        <f t="shared" si="9"/>
        <v>0</v>
      </c>
      <c r="AI127" s="142">
        <f t="shared" si="10"/>
        <v>0</v>
      </c>
      <c r="AJ127" s="182">
        <f t="shared" si="11"/>
        <v>0</v>
      </c>
      <c r="AK127" s="183">
        <f t="shared" si="12"/>
        <v>0</v>
      </c>
      <c r="AL127" s="125">
        <f t="shared" si="13"/>
        <v>0</v>
      </c>
    </row>
    <row r="128" spans="33:38" x14ac:dyDescent="0.25">
      <c r="AG128" s="123">
        <f t="shared" si="8"/>
        <v>0</v>
      </c>
      <c r="AH128" s="181">
        <f t="shared" si="9"/>
        <v>0</v>
      </c>
      <c r="AI128" s="142">
        <f t="shared" si="10"/>
        <v>0</v>
      </c>
      <c r="AJ128" s="182">
        <f t="shared" si="11"/>
        <v>0</v>
      </c>
      <c r="AK128" s="183">
        <f t="shared" si="12"/>
        <v>0</v>
      </c>
      <c r="AL128" s="125">
        <f t="shared" si="13"/>
        <v>0</v>
      </c>
    </row>
    <row r="129" spans="33:38" x14ac:dyDescent="0.25">
      <c r="AG129" s="123">
        <f t="shared" si="8"/>
        <v>0</v>
      </c>
      <c r="AH129" s="181">
        <f t="shared" si="9"/>
        <v>0</v>
      </c>
      <c r="AI129" s="142">
        <f t="shared" si="10"/>
        <v>0</v>
      </c>
      <c r="AJ129" s="182">
        <f t="shared" si="11"/>
        <v>0</v>
      </c>
      <c r="AK129" s="183">
        <f t="shared" si="12"/>
        <v>0</v>
      </c>
      <c r="AL129" s="125">
        <f t="shared" si="13"/>
        <v>0</v>
      </c>
    </row>
    <row r="130" spans="33:38" x14ac:dyDescent="0.25">
      <c r="AG130" s="123">
        <f t="shared" si="8"/>
        <v>0</v>
      </c>
      <c r="AH130" s="181">
        <f t="shared" si="9"/>
        <v>0</v>
      </c>
      <c r="AI130" s="142">
        <f t="shared" si="10"/>
        <v>0</v>
      </c>
      <c r="AJ130" s="182">
        <f t="shared" si="11"/>
        <v>0</v>
      </c>
      <c r="AK130" s="183">
        <f t="shared" si="12"/>
        <v>0</v>
      </c>
      <c r="AL130" s="125">
        <f t="shared" si="13"/>
        <v>0</v>
      </c>
    </row>
    <row r="131" spans="33:38" x14ac:dyDescent="0.25">
      <c r="AG131" s="123">
        <f t="shared" si="8"/>
        <v>0</v>
      </c>
      <c r="AH131" s="181">
        <f t="shared" si="9"/>
        <v>0</v>
      </c>
      <c r="AI131" s="142">
        <f t="shared" si="10"/>
        <v>0</v>
      </c>
      <c r="AJ131" s="182">
        <f t="shared" si="11"/>
        <v>0</v>
      </c>
      <c r="AK131" s="183">
        <f t="shared" si="12"/>
        <v>0</v>
      </c>
      <c r="AL131" s="125">
        <f t="shared" si="13"/>
        <v>0</v>
      </c>
    </row>
    <row r="132" spans="33:38" x14ac:dyDescent="0.25">
      <c r="AG132" s="123">
        <f t="shared" si="8"/>
        <v>0</v>
      </c>
      <c r="AH132" s="181">
        <f t="shared" si="9"/>
        <v>0</v>
      </c>
      <c r="AI132" s="142">
        <f t="shared" si="10"/>
        <v>0</v>
      </c>
      <c r="AJ132" s="182">
        <f t="shared" si="11"/>
        <v>0</v>
      </c>
      <c r="AK132" s="183">
        <f t="shared" si="12"/>
        <v>0</v>
      </c>
      <c r="AL132" s="125">
        <f t="shared" si="13"/>
        <v>0</v>
      </c>
    </row>
    <row r="133" spans="33:38" x14ac:dyDescent="0.25">
      <c r="AG133" s="123">
        <f t="shared" ref="AG133:AG188" si="14">SUM(F133:H133)</f>
        <v>0</v>
      </c>
      <c r="AH133" s="181">
        <f t="shared" ref="AH133:AH188" si="15">SUM(K133:N133)</f>
        <v>0</v>
      </c>
      <c r="AI133" s="142">
        <f t="shared" ref="AI133:AI188" si="16">AG133-AH133</f>
        <v>0</v>
      </c>
      <c r="AJ133" s="182">
        <f t="shared" ref="AJ133:AJ188" si="17">SUM(S133:X133)</f>
        <v>0</v>
      </c>
      <c r="AK133" s="183">
        <f t="shared" ref="AK133:AK188" si="18">SUM(Y133:AF133)</f>
        <v>0</v>
      </c>
      <c r="AL133" s="125">
        <f t="shared" si="13"/>
        <v>0</v>
      </c>
    </row>
    <row r="134" spans="33:38" x14ac:dyDescent="0.25">
      <c r="AG134" s="123">
        <f t="shared" si="14"/>
        <v>0</v>
      </c>
      <c r="AH134" s="181">
        <f t="shared" si="15"/>
        <v>0</v>
      </c>
      <c r="AI134" s="142">
        <f t="shared" si="16"/>
        <v>0</v>
      </c>
      <c r="AJ134" s="182">
        <f t="shared" si="17"/>
        <v>0</v>
      </c>
      <c r="AK134" s="183">
        <f t="shared" si="18"/>
        <v>0</v>
      </c>
      <c r="AL134" s="125">
        <f t="shared" si="13"/>
        <v>0</v>
      </c>
    </row>
    <row r="135" spans="33:38" x14ac:dyDescent="0.25">
      <c r="AG135" s="123">
        <f t="shared" si="14"/>
        <v>0</v>
      </c>
      <c r="AH135" s="181">
        <f t="shared" si="15"/>
        <v>0</v>
      </c>
      <c r="AI135" s="142">
        <f t="shared" si="16"/>
        <v>0</v>
      </c>
      <c r="AJ135" s="182">
        <f t="shared" si="17"/>
        <v>0</v>
      </c>
      <c r="AK135" s="183">
        <f t="shared" si="18"/>
        <v>0</v>
      </c>
      <c r="AL135" s="125">
        <f t="shared" si="13"/>
        <v>0</v>
      </c>
    </row>
    <row r="136" spans="33:38" x14ac:dyDescent="0.25">
      <c r="AG136" s="123">
        <f t="shared" si="14"/>
        <v>0</v>
      </c>
      <c r="AH136" s="181">
        <f t="shared" si="15"/>
        <v>0</v>
      </c>
      <c r="AI136" s="142">
        <f t="shared" si="16"/>
        <v>0</v>
      </c>
      <c r="AJ136" s="182">
        <f t="shared" si="17"/>
        <v>0</v>
      </c>
      <c r="AK136" s="183">
        <f t="shared" si="18"/>
        <v>0</v>
      </c>
      <c r="AL136" s="125">
        <f t="shared" si="13"/>
        <v>0</v>
      </c>
    </row>
    <row r="137" spans="33:38" x14ac:dyDescent="0.25">
      <c r="AG137" s="123">
        <f t="shared" si="14"/>
        <v>0</v>
      </c>
      <c r="AH137" s="181">
        <f t="shared" si="15"/>
        <v>0</v>
      </c>
      <c r="AI137" s="142">
        <f t="shared" si="16"/>
        <v>0</v>
      </c>
      <c r="AJ137" s="182">
        <f t="shared" si="17"/>
        <v>0</v>
      </c>
      <c r="AK137" s="183">
        <f t="shared" si="18"/>
        <v>0</v>
      </c>
      <c r="AL137" s="125">
        <f t="shared" si="13"/>
        <v>0</v>
      </c>
    </row>
    <row r="138" spans="33:38" x14ac:dyDescent="0.25">
      <c r="AG138" s="123">
        <f t="shared" si="14"/>
        <v>0</v>
      </c>
      <c r="AH138" s="181">
        <f t="shared" si="15"/>
        <v>0</v>
      </c>
      <c r="AI138" s="142">
        <f t="shared" si="16"/>
        <v>0</v>
      </c>
      <c r="AJ138" s="182">
        <f t="shared" si="17"/>
        <v>0</v>
      </c>
      <c r="AK138" s="183">
        <f t="shared" si="18"/>
        <v>0</v>
      </c>
      <c r="AL138" s="125">
        <f t="shared" si="13"/>
        <v>0</v>
      </c>
    </row>
    <row r="139" spans="33:38" x14ac:dyDescent="0.25">
      <c r="AG139" s="123">
        <f t="shared" si="14"/>
        <v>0</v>
      </c>
      <c r="AH139" s="181">
        <f t="shared" si="15"/>
        <v>0</v>
      </c>
      <c r="AI139" s="142">
        <f t="shared" si="16"/>
        <v>0</v>
      </c>
      <c r="AJ139" s="182">
        <f t="shared" si="17"/>
        <v>0</v>
      </c>
      <c r="AK139" s="183">
        <f t="shared" si="18"/>
        <v>0</v>
      </c>
      <c r="AL139" s="125">
        <f t="shared" si="13"/>
        <v>0</v>
      </c>
    </row>
    <row r="140" spans="33:38" x14ac:dyDescent="0.25">
      <c r="AG140" s="123">
        <f t="shared" si="14"/>
        <v>0</v>
      </c>
      <c r="AH140" s="181">
        <f t="shared" si="15"/>
        <v>0</v>
      </c>
      <c r="AI140" s="142">
        <f t="shared" si="16"/>
        <v>0</v>
      </c>
      <c r="AJ140" s="182">
        <f t="shared" si="17"/>
        <v>0</v>
      </c>
      <c r="AK140" s="183">
        <f t="shared" si="18"/>
        <v>0</v>
      </c>
      <c r="AL140" s="125">
        <f t="shared" si="13"/>
        <v>0</v>
      </c>
    </row>
    <row r="141" spans="33:38" x14ac:dyDescent="0.25">
      <c r="AG141" s="123">
        <f t="shared" si="14"/>
        <v>0</v>
      </c>
      <c r="AH141" s="181">
        <f t="shared" si="15"/>
        <v>0</v>
      </c>
      <c r="AI141" s="142">
        <f t="shared" si="16"/>
        <v>0</v>
      </c>
      <c r="AJ141" s="182">
        <f t="shared" si="17"/>
        <v>0</v>
      </c>
      <c r="AK141" s="183">
        <f t="shared" si="18"/>
        <v>0</v>
      </c>
      <c r="AL141" s="125">
        <f t="shared" si="13"/>
        <v>0</v>
      </c>
    </row>
    <row r="142" spans="33:38" x14ac:dyDescent="0.25">
      <c r="AG142" s="123">
        <f t="shared" si="14"/>
        <v>0</v>
      </c>
      <c r="AH142" s="181">
        <f t="shared" si="15"/>
        <v>0</v>
      </c>
      <c r="AI142" s="142">
        <f t="shared" si="16"/>
        <v>0</v>
      </c>
      <c r="AJ142" s="182">
        <f t="shared" si="17"/>
        <v>0</v>
      </c>
      <c r="AK142" s="183">
        <f t="shared" si="18"/>
        <v>0</v>
      </c>
      <c r="AL142" s="125">
        <f t="shared" si="13"/>
        <v>0</v>
      </c>
    </row>
    <row r="143" spans="33:38" x14ac:dyDescent="0.25">
      <c r="AG143" s="123">
        <f t="shared" si="14"/>
        <v>0</v>
      </c>
      <c r="AH143" s="181">
        <f t="shared" si="15"/>
        <v>0</v>
      </c>
      <c r="AI143" s="142">
        <f t="shared" si="16"/>
        <v>0</v>
      </c>
      <c r="AJ143" s="182">
        <f t="shared" si="17"/>
        <v>0</v>
      </c>
      <c r="AK143" s="183">
        <f t="shared" si="18"/>
        <v>0</v>
      </c>
      <c r="AL143" s="125">
        <f t="shared" si="13"/>
        <v>0</v>
      </c>
    </row>
    <row r="144" spans="33:38" x14ac:dyDescent="0.25">
      <c r="AG144" s="123">
        <f t="shared" si="14"/>
        <v>0</v>
      </c>
      <c r="AH144" s="181">
        <f t="shared" si="15"/>
        <v>0</v>
      </c>
      <c r="AI144" s="142">
        <f t="shared" si="16"/>
        <v>0</v>
      </c>
      <c r="AJ144" s="182">
        <f t="shared" si="17"/>
        <v>0</v>
      </c>
      <c r="AK144" s="183">
        <f t="shared" si="18"/>
        <v>0</v>
      </c>
      <c r="AL144" s="125">
        <f t="shared" si="13"/>
        <v>0</v>
      </c>
    </row>
    <row r="145" spans="33:38" x14ac:dyDescent="0.25">
      <c r="AG145" s="123">
        <f t="shared" si="14"/>
        <v>0</v>
      </c>
      <c r="AH145" s="181">
        <f t="shared" si="15"/>
        <v>0</v>
      </c>
      <c r="AI145" s="142">
        <f t="shared" si="16"/>
        <v>0</v>
      </c>
      <c r="AJ145" s="182">
        <f t="shared" si="17"/>
        <v>0</v>
      </c>
      <c r="AK145" s="183">
        <f t="shared" si="18"/>
        <v>0</v>
      </c>
      <c r="AL145" s="125">
        <f t="shared" si="13"/>
        <v>0</v>
      </c>
    </row>
    <row r="146" spans="33:38" x14ac:dyDescent="0.25">
      <c r="AG146" s="123">
        <f t="shared" si="14"/>
        <v>0</v>
      </c>
      <c r="AH146" s="181">
        <f t="shared" si="15"/>
        <v>0</v>
      </c>
      <c r="AI146" s="142">
        <f t="shared" si="16"/>
        <v>0</v>
      </c>
      <c r="AJ146" s="182">
        <f t="shared" si="17"/>
        <v>0</v>
      </c>
      <c r="AK146" s="183">
        <f t="shared" si="18"/>
        <v>0</v>
      </c>
      <c r="AL146" s="125">
        <f t="shared" si="13"/>
        <v>0</v>
      </c>
    </row>
    <row r="147" spans="33:38" x14ac:dyDescent="0.25">
      <c r="AG147" s="123">
        <f t="shared" si="14"/>
        <v>0</v>
      </c>
      <c r="AH147" s="181">
        <f t="shared" si="15"/>
        <v>0</v>
      </c>
      <c r="AI147" s="142">
        <f t="shared" si="16"/>
        <v>0</v>
      </c>
      <c r="AJ147" s="182">
        <f t="shared" si="17"/>
        <v>0</v>
      </c>
      <c r="AK147" s="183">
        <f t="shared" si="18"/>
        <v>0</v>
      </c>
      <c r="AL147" s="125">
        <f t="shared" si="13"/>
        <v>0</v>
      </c>
    </row>
    <row r="148" spans="33:38" x14ac:dyDescent="0.25">
      <c r="AG148" s="123">
        <f t="shared" si="14"/>
        <v>0</v>
      </c>
      <c r="AH148" s="181">
        <f t="shared" si="15"/>
        <v>0</v>
      </c>
      <c r="AI148" s="142">
        <f t="shared" si="16"/>
        <v>0</v>
      </c>
      <c r="AJ148" s="182">
        <f t="shared" si="17"/>
        <v>0</v>
      </c>
      <c r="AK148" s="183">
        <f t="shared" si="18"/>
        <v>0</v>
      </c>
      <c r="AL148" s="125">
        <f t="shared" si="13"/>
        <v>0</v>
      </c>
    </row>
    <row r="149" spans="33:38" x14ac:dyDescent="0.25">
      <c r="AG149" s="123">
        <f t="shared" si="14"/>
        <v>0</v>
      </c>
      <c r="AH149" s="181">
        <f t="shared" si="15"/>
        <v>0</v>
      </c>
      <c r="AI149" s="142">
        <f t="shared" si="16"/>
        <v>0</v>
      </c>
      <c r="AJ149" s="182">
        <f t="shared" si="17"/>
        <v>0</v>
      </c>
      <c r="AK149" s="183">
        <f t="shared" si="18"/>
        <v>0</v>
      </c>
      <c r="AL149" s="125">
        <f t="shared" si="13"/>
        <v>0</v>
      </c>
    </row>
    <row r="150" spans="33:38" x14ac:dyDescent="0.25">
      <c r="AG150" s="123">
        <f t="shared" si="14"/>
        <v>0</v>
      </c>
      <c r="AH150" s="181">
        <f t="shared" si="15"/>
        <v>0</v>
      </c>
      <c r="AI150" s="142">
        <f t="shared" si="16"/>
        <v>0</v>
      </c>
      <c r="AJ150" s="182">
        <f t="shared" si="17"/>
        <v>0</v>
      </c>
      <c r="AK150" s="183">
        <f t="shared" si="18"/>
        <v>0</v>
      </c>
      <c r="AL150" s="125">
        <f t="shared" si="13"/>
        <v>0</v>
      </c>
    </row>
    <row r="151" spans="33:38" x14ac:dyDescent="0.25">
      <c r="AG151" s="123">
        <f t="shared" si="14"/>
        <v>0</v>
      </c>
      <c r="AH151" s="181">
        <f t="shared" si="15"/>
        <v>0</v>
      </c>
      <c r="AI151" s="142">
        <f t="shared" si="16"/>
        <v>0</v>
      </c>
      <c r="AJ151" s="182">
        <f t="shared" si="17"/>
        <v>0</v>
      </c>
      <c r="AK151" s="183">
        <f t="shared" si="18"/>
        <v>0</v>
      </c>
      <c r="AL151" s="125">
        <f t="shared" si="13"/>
        <v>0</v>
      </c>
    </row>
    <row r="152" spans="33:38" x14ac:dyDescent="0.25">
      <c r="AG152" s="123">
        <f t="shared" si="14"/>
        <v>0</v>
      </c>
      <c r="AH152" s="181">
        <f t="shared" si="15"/>
        <v>0</v>
      </c>
      <c r="AI152" s="142">
        <f t="shared" si="16"/>
        <v>0</v>
      </c>
      <c r="AJ152" s="182">
        <f t="shared" si="17"/>
        <v>0</v>
      </c>
      <c r="AK152" s="183">
        <f t="shared" si="18"/>
        <v>0</v>
      </c>
      <c r="AL152" s="125">
        <f t="shared" si="13"/>
        <v>0</v>
      </c>
    </row>
    <row r="153" spans="33:38" x14ac:dyDescent="0.25">
      <c r="AG153" s="123">
        <f t="shared" si="14"/>
        <v>0</v>
      </c>
      <c r="AH153" s="181">
        <f t="shared" si="15"/>
        <v>0</v>
      </c>
      <c r="AI153" s="142">
        <f t="shared" si="16"/>
        <v>0</v>
      </c>
      <c r="AJ153" s="182">
        <f t="shared" si="17"/>
        <v>0</v>
      </c>
      <c r="AK153" s="183">
        <f t="shared" si="18"/>
        <v>0</v>
      </c>
      <c r="AL153" s="125">
        <f t="shared" si="13"/>
        <v>0</v>
      </c>
    </row>
    <row r="154" spans="33:38" x14ac:dyDescent="0.25">
      <c r="AG154" s="123">
        <f t="shared" si="14"/>
        <v>0</v>
      </c>
      <c r="AH154" s="181">
        <f t="shared" si="15"/>
        <v>0</v>
      </c>
      <c r="AI154" s="142">
        <f t="shared" si="16"/>
        <v>0</v>
      </c>
      <c r="AJ154" s="182">
        <f t="shared" si="17"/>
        <v>0</v>
      </c>
      <c r="AK154" s="183">
        <f t="shared" si="18"/>
        <v>0</v>
      </c>
      <c r="AL154" s="125">
        <f t="shared" si="13"/>
        <v>0</v>
      </c>
    </row>
    <row r="155" spans="33:38" x14ac:dyDescent="0.25">
      <c r="AG155" s="123">
        <f t="shared" si="14"/>
        <v>0</v>
      </c>
      <c r="AH155" s="181">
        <f t="shared" si="15"/>
        <v>0</v>
      </c>
      <c r="AI155" s="142">
        <f t="shared" si="16"/>
        <v>0</v>
      </c>
      <c r="AJ155" s="182">
        <f t="shared" si="17"/>
        <v>0</v>
      </c>
      <c r="AK155" s="183">
        <f t="shared" si="18"/>
        <v>0</v>
      </c>
      <c r="AL155" s="125">
        <f t="shared" si="13"/>
        <v>0</v>
      </c>
    </row>
    <row r="156" spans="33:38" x14ac:dyDescent="0.25">
      <c r="AG156" s="123">
        <f t="shared" si="14"/>
        <v>0</v>
      </c>
      <c r="AH156" s="181">
        <f t="shared" si="15"/>
        <v>0</v>
      </c>
      <c r="AI156" s="142">
        <f t="shared" si="16"/>
        <v>0</v>
      </c>
      <c r="AJ156" s="182">
        <f t="shared" si="17"/>
        <v>0</v>
      </c>
      <c r="AK156" s="183">
        <f t="shared" si="18"/>
        <v>0</v>
      </c>
      <c r="AL156" s="125">
        <f t="shared" si="13"/>
        <v>0</v>
      </c>
    </row>
    <row r="157" spans="33:38" x14ac:dyDescent="0.25">
      <c r="AG157" s="123">
        <f t="shared" si="14"/>
        <v>0</v>
      </c>
      <c r="AH157" s="181">
        <f t="shared" si="15"/>
        <v>0</v>
      </c>
      <c r="AI157" s="142">
        <f t="shared" si="16"/>
        <v>0</v>
      </c>
      <c r="AJ157" s="182">
        <f t="shared" si="17"/>
        <v>0</v>
      </c>
      <c r="AK157" s="183">
        <f t="shared" si="18"/>
        <v>0</v>
      </c>
      <c r="AL157" s="125">
        <f t="shared" si="13"/>
        <v>0</v>
      </c>
    </row>
    <row r="158" spans="33:38" x14ac:dyDescent="0.25">
      <c r="AG158" s="123">
        <f t="shared" si="14"/>
        <v>0</v>
      </c>
      <c r="AH158" s="181">
        <f t="shared" si="15"/>
        <v>0</v>
      </c>
      <c r="AI158" s="142">
        <f t="shared" si="16"/>
        <v>0</v>
      </c>
      <c r="AJ158" s="182">
        <f t="shared" si="17"/>
        <v>0</v>
      </c>
      <c r="AK158" s="183">
        <f t="shared" si="18"/>
        <v>0</v>
      </c>
      <c r="AL158" s="125">
        <f t="shared" si="13"/>
        <v>0</v>
      </c>
    </row>
    <row r="159" spans="33:38" x14ac:dyDescent="0.25">
      <c r="AG159" s="123">
        <f t="shared" si="14"/>
        <v>0</v>
      </c>
      <c r="AH159" s="181">
        <f t="shared" si="15"/>
        <v>0</v>
      </c>
      <c r="AI159" s="142">
        <f t="shared" si="16"/>
        <v>0</v>
      </c>
      <c r="AJ159" s="182">
        <f t="shared" si="17"/>
        <v>0</v>
      </c>
      <c r="AK159" s="183">
        <f t="shared" si="18"/>
        <v>0</v>
      </c>
      <c r="AL159" s="125">
        <f t="shared" si="13"/>
        <v>0</v>
      </c>
    </row>
    <row r="160" spans="33:38" x14ac:dyDescent="0.25">
      <c r="AG160" s="123">
        <f t="shared" si="14"/>
        <v>0</v>
      </c>
      <c r="AH160" s="181">
        <f t="shared" si="15"/>
        <v>0</v>
      </c>
      <c r="AI160" s="142">
        <f t="shared" si="16"/>
        <v>0</v>
      </c>
      <c r="AJ160" s="182">
        <f t="shared" si="17"/>
        <v>0</v>
      </c>
      <c r="AK160" s="183">
        <f t="shared" si="18"/>
        <v>0</v>
      </c>
      <c r="AL160" s="125">
        <f t="shared" si="13"/>
        <v>0</v>
      </c>
    </row>
    <row r="161" spans="33:38" x14ac:dyDescent="0.25">
      <c r="AG161" s="123">
        <f t="shared" si="14"/>
        <v>0</v>
      </c>
      <c r="AH161" s="181">
        <f t="shared" si="15"/>
        <v>0</v>
      </c>
      <c r="AI161" s="142">
        <f t="shared" si="16"/>
        <v>0</v>
      </c>
      <c r="AJ161" s="182">
        <f t="shared" si="17"/>
        <v>0</v>
      </c>
      <c r="AK161" s="183">
        <f t="shared" si="18"/>
        <v>0</v>
      </c>
      <c r="AL161" s="125">
        <f t="shared" si="13"/>
        <v>0</v>
      </c>
    </row>
    <row r="162" spans="33:38" x14ac:dyDescent="0.25">
      <c r="AG162" s="123">
        <f t="shared" si="14"/>
        <v>0</v>
      </c>
      <c r="AH162" s="181">
        <f t="shared" si="15"/>
        <v>0</v>
      </c>
      <c r="AI162" s="142">
        <f t="shared" si="16"/>
        <v>0</v>
      </c>
      <c r="AJ162" s="182">
        <f t="shared" si="17"/>
        <v>0</v>
      </c>
      <c r="AK162" s="183">
        <f t="shared" si="18"/>
        <v>0</v>
      </c>
      <c r="AL162" s="125">
        <f t="shared" si="13"/>
        <v>0</v>
      </c>
    </row>
    <row r="163" spans="33:38" x14ac:dyDescent="0.25">
      <c r="AG163" s="123">
        <f t="shared" si="14"/>
        <v>0</v>
      </c>
      <c r="AH163" s="181">
        <f t="shared" si="15"/>
        <v>0</v>
      </c>
      <c r="AI163" s="142">
        <f t="shared" si="16"/>
        <v>0</v>
      </c>
      <c r="AJ163" s="182">
        <f t="shared" si="17"/>
        <v>0</v>
      </c>
      <c r="AK163" s="183">
        <f t="shared" si="18"/>
        <v>0</v>
      </c>
      <c r="AL163" s="125">
        <f t="shared" si="13"/>
        <v>0</v>
      </c>
    </row>
    <row r="164" spans="33:38" x14ac:dyDescent="0.25">
      <c r="AG164" s="123">
        <f t="shared" si="14"/>
        <v>0</v>
      </c>
      <c r="AH164" s="181">
        <f t="shared" si="15"/>
        <v>0</v>
      </c>
      <c r="AI164" s="142">
        <f t="shared" si="16"/>
        <v>0</v>
      </c>
      <c r="AJ164" s="182">
        <f t="shared" si="17"/>
        <v>0</v>
      </c>
      <c r="AK164" s="183">
        <f t="shared" si="18"/>
        <v>0</v>
      </c>
      <c r="AL164" s="125">
        <f t="shared" si="13"/>
        <v>0</v>
      </c>
    </row>
    <row r="165" spans="33:38" x14ac:dyDescent="0.25">
      <c r="AG165" s="123">
        <f t="shared" si="14"/>
        <v>0</v>
      </c>
      <c r="AH165" s="181">
        <f t="shared" si="15"/>
        <v>0</v>
      </c>
      <c r="AI165" s="142">
        <f t="shared" si="16"/>
        <v>0</v>
      </c>
      <c r="AJ165" s="182">
        <f t="shared" si="17"/>
        <v>0</v>
      </c>
      <c r="AK165" s="183">
        <f t="shared" si="18"/>
        <v>0</v>
      </c>
      <c r="AL165" s="125">
        <f t="shared" si="13"/>
        <v>0</v>
      </c>
    </row>
    <row r="166" spans="33:38" x14ac:dyDescent="0.25">
      <c r="AG166" s="123">
        <f t="shared" si="14"/>
        <v>0</v>
      </c>
      <c r="AH166" s="181">
        <f t="shared" si="15"/>
        <v>0</v>
      </c>
      <c r="AI166" s="142">
        <f t="shared" si="16"/>
        <v>0</v>
      </c>
      <c r="AJ166" s="182">
        <f t="shared" si="17"/>
        <v>0</v>
      </c>
      <c r="AK166" s="183">
        <f t="shared" si="18"/>
        <v>0</v>
      </c>
      <c r="AL166" s="125">
        <f t="shared" ref="AL166:AL188" si="19">AJ166-AK166</f>
        <v>0</v>
      </c>
    </row>
    <row r="167" spans="33:38" x14ac:dyDescent="0.25">
      <c r="AG167" s="123">
        <f t="shared" si="14"/>
        <v>0</v>
      </c>
      <c r="AH167" s="181">
        <f t="shared" si="15"/>
        <v>0</v>
      </c>
      <c r="AI167" s="142">
        <f t="shared" si="16"/>
        <v>0</v>
      </c>
      <c r="AJ167" s="182">
        <f t="shared" si="17"/>
        <v>0</v>
      </c>
      <c r="AK167" s="183">
        <f t="shared" si="18"/>
        <v>0</v>
      </c>
      <c r="AL167" s="125">
        <f t="shared" si="19"/>
        <v>0</v>
      </c>
    </row>
    <row r="168" spans="33:38" x14ac:dyDescent="0.25">
      <c r="AG168" s="123">
        <f t="shared" si="14"/>
        <v>0</v>
      </c>
      <c r="AH168" s="181">
        <f t="shared" si="15"/>
        <v>0</v>
      </c>
      <c r="AI168" s="142">
        <f t="shared" si="16"/>
        <v>0</v>
      </c>
      <c r="AJ168" s="182">
        <f t="shared" si="17"/>
        <v>0</v>
      </c>
      <c r="AK168" s="183">
        <f t="shared" si="18"/>
        <v>0</v>
      </c>
      <c r="AL168" s="125">
        <f t="shared" si="19"/>
        <v>0</v>
      </c>
    </row>
    <row r="169" spans="33:38" x14ac:dyDescent="0.25">
      <c r="AG169" s="123">
        <f t="shared" si="14"/>
        <v>0</v>
      </c>
      <c r="AH169" s="181">
        <f t="shared" si="15"/>
        <v>0</v>
      </c>
      <c r="AI169" s="142">
        <f t="shared" si="16"/>
        <v>0</v>
      </c>
      <c r="AJ169" s="182">
        <f t="shared" si="17"/>
        <v>0</v>
      </c>
      <c r="AK169" s="183">
        <f t="shared" si="18"/>
        <v>0</v>
      </c>
      <c r="AL169" s="125">
        <f t="shared" si="19"/>
        <v>0</v>
      </c>
    </row>
    <row r="170" spans="33:38" x14ac:dyDescent="0.25">
      <c r="AG170" s="123">
        <f t="shared" si="14"/>
        <v>0</v>
      </c>
      <c r="AH170" s="181">
        <f t="shared" si="15"/>
        <v>0</v>
      </c>
      <c r="AI170" s="142">
        <f t="shared" si="16"/>
        <v>0</v>
      </c>
      <c r="AJ170" s="182">
        <f t="shared" si="17"/>
        <v>0</v>
      </c>
      <c r="AK170" s="183">
        <f t="shared" si="18"/>
        <v>0</v>
      </c>
      <c r="AL170" s="125">
        <f t="shared" si="19"/>
        <v>0</v>
      </c>
    </row>
    <row r="171" spans="33:38" x14ac:dyDescent="0.25">
      <c r="AG171" s="123">
        <f t="shared" si="14"/>
        <v>0</v>
      </c>
      <c r="AH171" s="181">
        <f t="shared" si="15"/>
        <v>0</v>
      </c>
      <c r="AI171" s="142">
        <f t="shared" si="16"/>
        <v>0</v>
      </c>
      <c r="AJ171" s="182">
        <f t="shared" si="17"/>
        <v>0</v>
      </c>
      <c r="AK171" s="183">
        <f t="shared" si="18"/>
        <v>0</v>
      </c>
      <c r="AL171" s="125">
        <f t="shared" si="19"/>
        <v>0</v>
      </c>
    </row>
    <row r="172" spans="33:38" x14ac:dyDescent="0.25">
      <c r="AG172" s="123">
        <f t="shared" si="14"/>
        <v>0</v>
      </c>
      <c r="AH172" s="181">
        <f t="shared" si="15"/>
        <v>0</v>
      </c>
      <c r="AI172" s="142">
        <f t="shared" si="16"/>
        <v>0</v>
      </c>
      <c r="AJ172" s="182">
        <f t="shared" si="17"/>
        <v>0</v>
      </c>
      <c r="AK172" s="183">
        <f t="shared" si="18"/>
        <v>0</v>
      </c>
      <c r="AL172" s="125">
        <f t="shared" si="19"/>
        <v>0</v>
      </c>
    </row>
    <row r="173" spans="33:38" x14ac:dyDescent="0.25">
      <c r="AG173" s="123">
        <f t="shared" si="14"/>
        <v>0</v>
      </c>
      <c r="AH173" s="181">
        <f t="shared" si="15"/>
        <v>0</v>
      </c>
      <c r="AI173" s="142">
        <f t="shared" si="16"/>
        <v>0</v>
      </c>
      <c r="AJ173" s="182">
        <f t="shared" si="17"/>
        <v>0</v>
      </c>
      <c r="AK173" s="183">
        <f t="shared" si="18"/>
        <v>0</v>
      </c>
      <c r="AL173" s="125">
        <f t="shared" si="19"/>
        <v>0</v>
      </c>
    </row>
    <row r="174" spans="33:38" x14ac:dyDescent="0.25">
      <c r="AG174" s="123">
        <f t="shared" si="14"/>
        <v>0</v>
      </c>
      <c r="AH174" s="181">
        <f t="shared" si="15"/>
        <v>0</v>
      </c>
      <c r="AI174" s="142">
        <f t="shared" si="16"/>
        <v>0</v>
      </c>
      <c r="AJ174" s="182">
        <f t="shared" si="17"/>
        <v>0</v>
      </c>
      <c r="AK174" s="183">
        <f t="shared" si="18"/>
        <v>0</v>
      </c>
      <c r="AL174" s="125">
        <f t="shared" si="19"/>
        <v>0</v>
      </c>
    </row>
    <row r="175" spans="33:38" x14ac:dyDescent="0.25">
      <c r="AG175" s="123">
        <f t="shared" si="14"/>
        <v>0</v>
      </c>
      <c r="AH175" s="181">
        <f t="shared" si="15"/>
        <v>0</v>
      </c>
      <c r="AI175" s="142">
        <f t="shared" si="16"/>
        <v>0</v>
      </c>
      <c r="AJ175" s="182">
        <f t="shared" si="17"/>
        <v>0</v>
      </c>
      <c r="AK175" s="183">
        <f t="shared" si="18"/>
        <v>0</v>
      </c>
      <c r="AL175" s="125">
        <f t="shared" si="19"/>
        <v>0</v>
      </c>
    </row>
    <row r="176" spans="33:38" x14ac:dyDescent="0.25">
      <c r="AG176" s="123">
        <f t="shared" si="14"/>
        <v>0</v>
      </c>
      <c r="AH176" s="181">
        <f t="shared" si="15"/>
        <v>0</v>
      </c>
      <c r="AI176" s="142">
        <f t="shared" si="16"/>
        <v>0</v>
      </c>
      <c r="AJ176" s="182">
        <f t="shared" si="17"/>
        <v>0</v>
      </c>
      <c r="AK176" s="183">
        <f t="shared" si="18"/>
        <v>0</v>
      </c>
      <c r="AL176" s="125">
        <f t="shared" si="19"/>
        <v>0</v>
      </c>
    </row>
    <row r="177" spans="33:38" x14ac:dyDescent="0.25">
      <c r="AG177" s="123">
        <f t="shared" si="14"/>
        <v>0</v>
      </c>
      <c r="AH177" s="181">
        <f t="shared" si="15"/>
        <v>0</v>
      </c>
      <c r="AI177" s="142">
        <f t="shared" si="16"/>
        <v>0</v>
      </c>
      <c r="AJ177" s="182">
        <f t="shared" si="17"/>
        <v>0</v>
      </c>
      <c r="AK177" s="183">
        <f t="shared" si="18"/>
        <v>0</v>
      </c>
      <c r="AL177" s="125">
        <f t="shared" si="19"/>
        <v>0</v>
      </c>
    </row>
    <row r="178" spans="33:38" x14ac:dyDescent="0.25">
      <c r="AG178" s="123">
        <f t="shared" si="14"/>
        <v>0</v>
      </c>
      <c r="AH178" s="181">
        <f t="shared" si="15"/>
        <v>0</v>
      </c>
      <c r="AI178" s="142">
        <f t="shared" si="16"/>
        <v>0</v>
      </c>
      <c r="AJ178" s="182">
        <f t="shared" si="17"/>
        <v>0</v>
      </c>
      <c r="AK178" s="183">
        <f t="shared" si="18"/>
        <v>0</v>
      </c>
      <c r="AL178" s="125">
        <f t="shared" si="19"/>
        <v>0</v>
      </c>
    </row>
    <row r="179" spans="33:38" x14ac:dyDescent="0.25">
      <c r="AG179" s="123">
        <f t="shared" si="14"/>
        <v>0</v>
      </c>
      <c r="AH179" s="181">
        <f t="shared" si="15"/>
        <v>0</v>
      </c>
      <c r="AI179" s="142">
        <f t="shared" si="16"/>
        <v>0</v>
      </c>
      <c r="AJ179" s="182">
        <f t="shared" si="17"/>
        <v>0</v>
      </c>
      <c r="AK179" s="183">
        <f t="shared" si="18"/>
        <v>0</v>
      </c>
      <c r="AL179" s="125">
        <f t="shared" si="19"/>
        <v>0</v>
      </c>
    </row>
    <row r="180" spans="33:38" x14ac:dyDescent="0.25">
      <c r="AG180" s="123">
        <f t="shared" si="14"/>
        <v>0</v>
      </c>
      <c r="AH180" s="181">
        <f t="shared" si="15"/>
        <v>0</v>
      </c>
      <c r="AI180" s="142">
        <f t="shared" si="16"/>
        <v>0</v>
      </c>
      <c r="AJ180" s="182">
        <f t="shared" si="17"/>
        <v>0</v>
      </c>
      <c r="AK180" s="183">
        <f t="shared" si="18"/>
        <v>0</v>
      </c>
      <c r="AL180" s="125">
        <f t="shared" si="19"/>
        <v>0</v>
      </c>
    </row>
    <row r="181" spans="33:38" x14ac:dyDescent="0.25">
      <c r="AG181" s="123">
        <f t="shared" si="14"/>
        <v>0</v>
      </c>
      <c r="AH181" s="181">
        <f t="shared" si="15"/>
        <v>0</v>
      </c>
      <c r="AI181" s="142">
        <f t="shared" si="16"/>
        <v>0</v>
      </c>
      <c r="AJ181" s="182">
        <f t="shared" si="17"/>
        <v>0</v>
      </c>
      <c r="AK181" s="183">
        <f t="shared" si="18"/>
        <v>0</v>
      </c>
      <c r="AL181" s="125">
        <f t="shared" si="19"/>
        <v>0</v>
      </c>
    </row>
    <row r="182" spans="33:38" x14ac:dyDescent="0.25">
      <c r="AG182" s="123">
        <f t="shared" si="14"/>
        <v>0</v>
      </c>
      <c r="AH182" s="181">
        <f t="shared" si="15"/>
        <v>0</v>
      </c>
      <c r="AI182" s="142">
        <f t="shared" si="16"/>
        <v>0</v>
      </c>
      <c r="AJ182" s="182">
        <f t="shared" si="17"/>
        <v>0</v>
      </c>
      <c r="AK182" s="183">
        <f t="shared" si="18"/>
        <v>0</v>
      </c>
      <c r="AL182" s="125">
        <f t="shared" si="19"/>
        <v>0</v>
      </c>
    </row>
    <row r="183" spans="33:38" x14ac:dyDescent="0.25">
      <c r="AG183" s="123">
        <f t="shared" si="14"/>
        <v>0</v>
      </c>
      <c r="AH183" s="181">
        <f t="shared" si="15"/>
        <v>0</v>
      </c>
      <c r="AI183" s="142">
        <f t="shared" si="16"/>
        <v>0</v>
      </c>
      <c r="AJ183" s="182">
        <f t="shared" si="17"/>
        <v>0</v>
      </c>
      <c r="AK183" s="183">
        <f t="shared" si="18"/>
        <v>0</v>
      </c>
      <c r="AL183" s="125">
        <f t="shared" si="19"/>
        <v>0</v>
      </c>
    </row>
    <row r="184" spans="33:38" x14ac:dyDescent="0.25">
      <c r="AG184" s="123">
        <f t="shared" si="14"/>
        <v>0</v>
      </c>
      <c r="AH184" s="181">
        <f t="shared" si="15"/>
        <v>0</v>
      </c>
      <c r="AI184" s="142">
        <f t="shared" si="16"/>
        <v>0</v>
      </c>
      <c r="AJ184" s="182">
        <f t="shared" si="17"/>
        <v>0</v>
      </c>
      <c r="AK184" s="183">
        <f t="shared" si="18"/>
        <v>0</v>
      </c>
      <c r="AL184" s="125">
        <f t="shared" si="19"/>
        <v>0</v>
      </c>
    </row>
    <row r="185" spans="33:38" x14ac:dyDescent="0.25">
      <c r="AG185" s="123">
        <f t="shared" si="14"/>
        <v>0</v>
      </c>
      <c r="AH185" s="181">
        <f t="shared" si="15"/>
        <v>0</v>
      </c>
      <c r="AI185" s="142">
        <f t="shared" si="16"/>
        <v>0</v>
      </c>
      <c r="AJ185" s="182">
        <f t="shared" si="17"/>
        <v>0</v>
      </c>
      <c r="AK185" s="183">
        <f t="shared" si="18"/>
        <v>0</v>
      </c>
      <c r="AL185" s="125">
        <f t="shared" si="19"/>
        <v>0</v>
      </c>
    </row>
    <row r="186" spans="33:38" x14ac:dyDescent="0.25">
      <c r="AG186" s="123">
        <f t="shared" si="14"/>
        <v>0</v>
      </c>
      <c r="AH186" s="181">
        <f t="shared" si="15"/>
        <v>0</v>
      </c>
      <c r="AI186" s="142">
        <f t="shared" si="16"/>
        <v>0</v>
      </c>
      <c r="AJ186" s="182">
        <f t="shared" si="17"/>
        <v>0</v>
      </c>
      <c r="AK186" s="183">
        <f t="shared" si="18"/>
        <v>0</v>
      </c>
      <c r="AL186" s="125">
        <f t="shared" si="19"/>
        <v>0</v>
      </c>
    </row>
    <row r="187" spans="33:38" x14ac:dyDescent="0.25">
      <c r="AG187" s="123">
        <f t="shared" si="14"/>
        <v>0</v>
      </c>
      <c r="AH187" s="181">
        <f t="shared" si="15"/>
        <v>0</v>
      </c>
      <c r="AI187" s="142">
        <f t="shared" si="16"/>
        <v>0</v>
      </c>
      <c r="AJ187" s="182">
        <f t="shared" si="17"/>
        <v>0</v>
      </c>
      <c r="AK187" s="183">
        <f t="shared" si="18"/>
        <v>0</v>
      </c>
      <c r="AL187" s="125">
        <f t="shared" si="19"/>
        <v>0</v>
      </c>
    </row>
    <row r="188" spans="33:38" x14ac:dyDescent="0.25">
      <c r="AG188" s="123">
        <f t="shared" si="14"/>
        <v>0</v>
      </c>
      <c r="AH188" s="181">
        <f t="shared" si="15"/>
        <v>0</v>
      </c>
      <c r="AI188" s="142">
        <f t="shared" si="16"/>
        <v>0</v>
      </c>
      <c r="AJ188" s="182">
        <f t="shared" si="17"/>
        <v>0</v>
      </c>
      <c r="AK188" s="183">
        <f t="shared" si="18"/>
        <v>0</v>
      </c>
      <c r="AL188" s="125">
        <f t="shared" si="19"/>
        <v>0</v>
      </c>
    </row>
  </sheetData>
  <autoFilter ref="A1:AL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85"/>
  <sheetViews>
    <sheetView topLeftCell="R1" zoomScale="117" zoomScaleNormal="117" workbookViewId="0">
      <selection sqref="A1:AA1048576"/>
    </sheetView>
  </sheetViews>
  <sheetFormatPr defaultRowHeight="13.8" x14ac:dyDescent="0.25"/>
  <cols>
    <col min="1" max="1" width="28.796875" customWidth="1"/>
  </cols>
  <sheetData>
    <row r="1" spans="1:27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2109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2110</v>
      </c>
      <c r="Z1" t="s">
        <v>2112</v>
      </c>
      <c r="AA1" t="s">
        <v>2082</v>
      </c>
    </row>
    <row r="2" spans="1:27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2663</v>
      </c>
      <c r="M2" t="s">
        <v>2664</v>
      </c>
      <c r="N2" t="s">
        <v>2665</v>
      </c>
      <c r="O2" t="s">
        <v>2097</v>
      </c>
      <c r="P2" t="s">
        <v>2098</v>
      </c>
      <c r="Q2" t="s">
        <v>2114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2115</v>
      </c>
      <c r="Z2" t="s">
        <v>2117</v>
      </c>
      <c r="AA2" t="s">
        <v>2106</v>
      </c>
    </row>
    <row r="3" spans="1:27" x14ac:dyDescent="0.25">
      <c r="A3" t="s">
        <v>2107</v>
      </c>
      <c r="B3">
        <v>59645212.530000001</v>
      </c>
      <c r="C3">
        <v>10696598.57</v>
      </c>
      <c r="D3">
        <v>3341326.05</v>
      </c>
      <c r="E3">
        <v>69741318.670000002</v>
      </c>
      <c r="F3">
        <v>29552865.5</v>
      </c>
      <c r="G3">
        <v>667122.52</v>
      </c>
      <c r="H3">
        <v>991590.04</v>
      </c>
      <c r="I3">
        <v>2047667.62</v>
      </c>
      <c r="J3">
        <v>1682873.41</v>
      </c>
      <c r="K3">
        <v>708404.14</v>
      </c>
      <c r="L3">
        <v>1921848.98</v>
      </c>
      <c r="M3">
        <v>43135172.380000003</v>
      </c>
      <c r="N3">
        <v>124729439.55</v>
      </c>
      <c r="O3">
        <v>123321860.3</v>
      </c>
      <c r="P3">
        <v>23487376.559999999</v>
      </c>
      <c r="Q3">
        <v>136841.28</v>
      </c>
      <c r="R3">
        <v>144344898.28</v>
      </c>
      <c r="S3">
        <v>10964467.699999999</v>
      </c>
      <c r="T3">
        <v>178509180.41</v>
      </c>
      <c r="U3">
        <v>1042659.47</v>
      </c>
      <c r="V3">
        <v>732506.38</v>
      </c>
      <c r="W3">
        <v>97745753.810000002</v>
      </c>
      <c r="X3">
        <v>23138258.329999998</v>
      </c>
      <c r="Y3">
        <v>77916</v>
      </c>
      <c r="Z3">
        <v>2407.08</v>
      </c>
      <c r="AA3">
        <v>3913559.96</v>
      </c>
    </row>
    <row r="4" spans="1:27" x14ac:dyDescent="0.25">
      <c r="A4" t="s">
        <v>2422</v>
      </c>
      <c r="B4">
        <v>1082418.1399999999</v>
      </c>
      <c r="D4">
        <v>52492</v>
      </c>
      <c r="E4">
        <v>8</v>
      </c>
      <c r="F4">
        <v>288070.03999999998</v>
      </c>
      <c r="H4">
        <v>0</v>
      </c>
      <c r="I4">
        <v>25500</v>
      </c>
      <c r="M4">
        <v>691381.3</v>
      </c>
      <c r="N4">
        <v>560321.12</v>
      </c>
      <c r="P4">
        <v>90000</v>
      </c>
      <c r="Q4">
        <v>825.27</v>
      </c>
      <c r="R4">
        <v>2408030.1</v>
      </c>
      <c r="S4">
        <v>973965.16</v>
      </c>
      <c r="T4">
        <v>2582825.2599999998</v>
      </c>
      <c r="U4">
        <v>14035</v>
      </c>
      <c r="V4">
        <v>48297.96</v>
      </c>
      <c r="W4">
        <v>584413.44999999995</v>
      </c>
      <c r="X4">
        <v>97463.1</v>
      </c>
    </row>
    <row r="5" spans="1:27" x14ac:dyDescent="0.25">
      <c r="A5" t="s">
        <v>2423</v>
      </c>
      <c r="B5">
        <v>141275.32999999999</v>
      </c>
      <c r="C5">
        <v>0</v>
      </c>
      <c r="D5">
        <v>0</v>
      </c>
      <c r="E5">
        <v>197174</v>
      </c>
      <c r="F5">
        <v>371268.38</v>
      </c>
      <c r="G5">
        <v>13730</v>
      </c>
      <c r="H5">
        <v>2764.48</v>
      </c>
      <c r="J5">
        <v>15221.39</v>
      </c>
      <c r="M5">
        <v>-913219.67</v>
      </c>
      <c r="N5">
        <v>2026803.02</v>
      </c>
      <c r="P5">
        <v>480146</v>
      </c>
      <c r="Q5">
        <v>820.47</v>
      </c>
      <c r="R5">
        <v>1870817.5</v>
      </c>
      <c r="S5">
        <v>337620</v>
      </c>
      <c r="T5">
        <v>2241394.5</v>
      </c>
      <c r="U5">
        <v>132062</v>
      </c>
      <c r="V5">
        <v>45566</v>
      </c>
      <c r="W5">
        <v>591510.68999999994</v>
      </c>
      <c r="X5">
        <v>114452.29</v>
      </c>
    </row>
    <row r="6" spans="1:27" x14ac:dyDescent="0.25">
      <c r="A6" t="s">
        <v>2424</v>
      </c>
      <c r="B6">
        <v>1852078.21</v>
      </c>
      <c r="D6">
        <v>20615</v>
      </c>
      <c r="E6">
        <v>2388392.23</v>
      </c>
      <c r="F6">
        <v>219135.24</v>
      </c>
      <c r="G6">
        <v>0</v>
      </c>
      <c r="H6">
        <v>0</v>
      </c>
      <c r="I6">
        <v>8000</v>
      </c>
      <c r="J6">
        <v>22305.47</v>
      </c>
      <c r="M6">
        <v>2719283.4</v>
      </c>
      <c r="N6">
        <v>716949.66</v>
      </c>
      <c r="Q6">
        <v>5379.18</v>
      </c>
      <c r="R6">
        <v>2108225.7999999998</v>
      </c>
      <c r="S6">
        <v>2122845.62</v>
      </c>
      <c r="T6">
        <v>2551145.7999999998</v>
      </c>
      <c r="U6">
        <v>4200</v>
      </c>
      <c r="V6">
        <v>10538</v>
      </c>
      <c r="W6">
        <v>416398.04</v>
      </c>
      <c r="X6">
        <v>240486.61</v>
      </c>
    </row>
    <row r="7" spans="1:27" x14ac:dyDescent="0.25">
      <c r="A7" t="s">
        <v>2425</v>
      </c>
      <c r="B7">
        <v>1470137.9</v>
      </c>
      <c r="C7">
        <v>6375</v>
      </c>
      <c r="D7">
        <v>27750.78</v>
      </c>
      <c r="E7">
        <v>2642588.5499999998</v>
      </c>
      <c r="F7">
        <v>224015.28</v>
      </c>
      <c r="G7">
        <v>17700</v>
      </c>
      <c r="H7">
        <v>192.6</v>
      </c>
      <c r="J7">
        <v>13.83</v>
      </c>
      <c r="M7">
        <v>3514185.39</v>
      </c>
      <c r="N7">
        <v>550717.67000000004</v>
      </c>
      <c r="P7">
        <v>44920</v>
      </c>
      <c r="Q7">
        <v>3309.46</v>
      </c>
      <c r="R7">
        <v>837578.38</v>
      </c>
      <c r="S7">
        <v>1160245.5</v>
      </c>
      <c r="T7">
        <v>980758.38</v>
      </c>
      <c r="U7">
        <v>36500</v>
      </c>
      <c r="V7">
        <v>30753</v>
      </c>
      <c r="W7">
        <v>518876.51</v>
      </c>
      <c r="X7">
        <v>181107.43</v>
      </c>
      <c r="AA7">
        <v>10000</v>
      </c>
    </row>
    <row r="8" spans="1:27" x14ac:dyDescent="0.25">
      <c r="A8" t="s">
        <v>2426</v>
      </c>
      <c r="B8">
        <v>287655.15000000002</v>
      </c>
      <c r="C8">
        <v>14500</v>
      </c>
      <c r="D8">
        <v>5750</v>
      </c>
      <c r="E8">
        <v>1469973.7</v>
      </c>
      <c r="F8">
        <v>86164.55</v>
      </c>
      <c r="G8">
        <v>0</v>
      </c>
      <c r="H8">
        <v>0</v>
      </c>
      <c r="I8">
        <v>8000</v>
      </c>
      <c r="J8">
        <v>33.31</v>
      </c>
      <c r="M8">
        <v>-81280.27</v>
      </c>
      <c r="N8">
        <v>2257089.6800000002</v>
      </c>
      <c r="P8">
        <v>61000</v>
      </c>
      <c r="Q8">
        <v>838.07</v>
      </c>
      <c r="R8">
        <v>221571</v>
      </c>
      <c r="S8">
        <v>219732</v>
      </c>
      <c r="T8">
        <v>280203</v>
      </c>
      <c r="U8">
        <v>7060</v>
      </c>
      <c r="V8">
        <v>40645</v>
      </c>
      <c r="W8">
        <v>261786.06</v>
      </c>
      <c r="X8">
        <v>233246.33</v>
      </c>
    </row>
    <row r="9" spans="1:27" x14ac:dyDescent="0.25">
      <c r="A9" t="s">
        <v>2427</v>
      </c>
      <c r="B9">
        <v>106622.25</v>
      </c>
      <c r="C9">
        <v>10500</v>
      </c>
      <c r="D9">
        <v>0</v>
      </c>
      <c r="E9">
        <v>3348419.93</v>
      </c>
      <c r="F9">
        <v>6745.33</v>
      </c>
      <c r="G9">
        <v>0</v>
      </c>
      <c r="H9">
        <v>0</v>
      </c>
      <c r="I9">
        <v>1540</v>
      </c>
      <c r="J9">
        <v>47592.71</v>
      </c>
      <c r="M9">
        <v>3424924.26</v>
      </c>
      <c r="N9">
        <v>253201</v>
      </c>
      <c r="P9">
        <v>75000</v>
      </c>
      <c r="Q9">
        <v>838.68</v>
      </c>
      <c r="R9">
        <v>715466.52</v>
      </c>
      <c r="S9">
        <v>599900</v>
      </c>
      <c r="T9">
        <v>747466.52</v>
      </c>
      <c r="U9">
        <v>3080</v>
      </c>
      <c r="V9">
        <v>8778</v>
      </c>
      <c r="W9">
        <v>685177.58</v>
      </c>
      <c r="X9">
        <v>201673.56</v>
      </c>
    </row>
    <row r="10" spans="1:27" x14ac:dyDescent="0.25">
      <c r="A10" t="s">
        <v>2428</v>
      </c>
      <c r="B10">
        <v>255083.88</v>
      </c>
      <c r="D10">
        <v>800</v>
      </c>
      <c r="E10">
        <v>3815446.42</v>
      </c>
      <c r="F10">
        <v>3</v>
      </c>
      <c r="I10">
        <v>3940</v>
      </c>
      <c r="J10">
        <v>47.09</v>
      </c>
      <c r="M10">
        <v>4415948.99</v>
      </c>
      <c r="Q10">
        <v>2976.14</v>
      </c>
      <c r="R10">
        <v>755051.5</v>
      </c>
      <c r="S10">
        <v>785959.66</v>
      </c>
      <c r="T10">
        <v>928449.5</v>
      </c>
      <c r="V10">
        <v>60929.94</v>
      </c>
      <c r="W10">
        <v>544458.38</v>
      </c>
      <c r="X10">
        <v>204002.26</v>
      </c>
      <c r="AA10">
        <v>154750</v>
      </c>
    </row>
    <row r="11" spans="1:27" x14ac:dyDescent="0.25">
      <c r="A11" t="s">
        <v>2429</v>
      </c>
      <c r="B11">
        <v>550686.63</v>
      </c>
      <c r="D11">
        <v>0</v>
      </c>
      <c r="E11">
        <v>2976241.89</v>
      </c>
      <c r="F11">
        <v>29172.41</v>
      </c>
      <c r="G11">
        <v>13280</v>
      </c>
      <c r="H11">
        <v>2127.17</v>
      </c>
      <c r="J11">
        <v>386.19</v>
      </c>
      <c r="M11">
        <v>3305714.96</v>
      </c>
      <c r="N11">
        <v>99610.62</v>
      </c>
      <c r="Q11">
        <v>1184.6099999999999</v>
      </c>
      <c r="R11">
        <v>1434527.5</v>
      </c>
      <c r="S11">
        <v>935550</v>
      </c>
      <c r="T11">
        <v>1434527.5</v>
      </c>
      <c r="U11">
        <v>5050</v>
      </c>
      <c r="V11">
        <v>28241</v>
      </c>
      <c r="W11">
        <v>584513.6</v>
      </c>
      <c r="X11">
        <v>167748.01999999999</v>
      </c>
      <c r="AA11">
        <v>16200</v>
      </c>
    </row>
    <row r="12" spans="1:27" x14ac:dyDescent="0.25">
      <c r="A12" t="s">
        <v>2430</v>
      </c>
      <c r="B12">
        <v>1067475.43</v>
      </c>
      <c r="C12">
        <v>45466.6</v>
      </c>
      <c r="D12">
        <v>35493.93</v>
      </c>
      <c r="E12">
        <v>811122.65</v>
      </c>
      <c r="F12">
        <v>66067.02</v>
      </c>
      <c r="G12">
        <v>0</v>
      </c>
      <c r="H12">
        <v>11520</v>
      </c>
      <c r="J12">
        <v>1009.44</v>
      </c>
      <c r="M12">
        <v>1363530.91</v>
      </c>
      <c r="N12">
        <v>685585.33</v>
      </c>
      <c r="O12">
        <v>789582.98</v>
      </c>
      <c r="P12">
        <v>457390</v>
      </c>
      <c r="Q12">
        <v>2212.56</v>
      </c>
      <c r="R12">
        <v>1855087.5</v>
      </c>
      <c r="T12">
        <v>1969678.5</v>
      </c>
      <c r="W12">
        <v>1023862.75</v>
      </c>
      <c r="X12">
        <v>146050.84</v>
      </c>
      <c r="Z12">
        <v>1</v>
      </c>
      <c r="AA12">
        <v>700</v>
      </c>
    </row>
    <row r="13" spans="1:27" x14ac:dyDescent="0.25">
      <c r="A13" t="s">
        <v>2431</v>
      </c>
      <c r="B13">
        <v>808945.08</v>
      </c>
      <c r="C13">
        <v>385799.13</v>
      </c>
      <c r="D13">
        <v>46792.1</v>
      </c>
      <c r="E13">
        <v>932199.57</v>
      </c>
      <c r="F13">
        <v>558964.71</v>
      </c>
      <c r="G13">
        <v>0</v>
      </c>
      <c r="J13">
        <v>0</v>
      </c>
      <c r="M13">
        <v>1599671.45</v>
      </c>
      <c r="N13">
        <v>1517319.83</v>
      </c>
      <c r="O13">
        <v>895093.33</v>
      </c>
      <c r="P13">
        <v>511380</v>
      </c>
      <c r="Q13">
        <v>2345.9499999999998</v>
      </c>
      <c r="R13">
        <v>1787565.11</v>
      </c>
      <c r="S13">
        <v>7000</v>
      </c>
      <c r="T13">
        <v>2031675.11</v>
      </c>
      <c r="W13">
        <v>1259233.25</v>
      </c>
      <c r="X13">
        <v>296261.71999999997</v>
      </c>
      <c r="Z13">
        <v>5</v>
      </c>
      <c r="AA13">
        <v>500</v>
      </c>
    </row>
    <row r="14" spans="1:27" x14ac:dyDescent="0.25">
      <c r="A14" t="s">
        <v>2432</v>
      </c>
      <c r="B14">
        <v>143681.89000000001</v>
      </c>
      <c r="C14">
        <v>138123.31</v>
      </c>
      <c r="D14">
        <v>37189.199999999997</v>
      </c>
      <c r="E14">
        <v>520794.3</v>
      </c>
      <c r="F14">
        <v>177443.4</v>
      </c>
      <c r="G14">
        <v>0</v>
      </c>
      <c r="J14">
        <v>250</v>
      </c>
      <c r="M14">
        <v>-146320.84</v>
      </c>
      <c r="N14">
        <v>1326846.8</v>
      </c>
      <c r="O14">
        <v>676731.51</v>
      </c>
      <c r="P14">
        <v>36000</v>
      </c>
      <c r="Q14">
        <v>431.6</v>
      </c>
      <c r="R14">
        <v>946548.5</v>
      </c>
      <c r="T14">
        <v>1065649</v>
      </c>
      <c r="U14">
        <v>5782</v>
      </c>
      <c r="V14">
        <v>2240</v>
      </c>
      <c r="W14">
        <v>559412.37</v>
      </c>
      <c r="X14">
        <v>189945.1</v>
      </c>
      <c r="Z14">
        <v>2</v>
      </c>
      <c r="AA14">
        <v>225</v>
      </c>
    </row>
    <row r="15" spans="1:27" x14ac:dyDescent="0.25">
      <c r="A15" t="s">
        <v>2433</v>
      </c>
      <c r="B15">
        <v>844178.76</v>
      </c>
      <c r="C15">
        <v>175689.69</v>
      </c>
      <c r="D15">
        <v>57264.27</v>
      </c>
      <c r="E15">
        <v>7</v>
      </c>
      <c r="F15">
        <v>383420.14</v>
      </c>
      <c r="G15">
        <v>0</v>
      </c>
      <c r="J15">
        <v>0</v>
      </c>
      <c r="M15">
        <v>65334.93</v>
      </c>
      <c r="N15">
        <v>1336486.2</v>
      </c>
      <c r="O15">
        <v>1120765.68</v>
      </c>
      <c r="P15">
        <v>172158</v>
      </c>
      <c r="Q15">
        <v>1452.16</v>
      </c>
      <c r="R15">
        <v>2988255.27</v>
      </c>
      <c r="S15">
        <v>100000</v>
      </c>
      <c r="T15">
        <v>3134193.67</v>
      </c>
      <c r="W15">
        <v>901162.54</v>
      </c>
      <c r="X15">
        <v>188033.17</v>
      </c>
      <c r="Z15">
        <v>3</v>
      </c>
      <c r="AA15">
        <v>100500</v>
      </c>
    </row>
    <row r="16" spans="1:27" x14ac:dyDescent="0.25">
      <c r="A16" t="s">
        <v>2434</v>
      </c>
      <c r="B16">
        <v>1031826.44</v>
      </c>
      <c r="C16">
        <v>387839.35</v>
      </c>
      <c r="D16">
        <v>26719.91</v>
      </c>
      <c r="E16">
        <v>803506.85</v>
      </c>
      <c r="F16">
        <v>297723.81</v>
      </c>
      <c r="G16">
        <v>0</v>
      </c>
      <c r="J16">
        <v>0</v>
      </c>
      <c r="M16">
        <v>1349489.48</v>
      </c>
      <c r="N16">
        <v>2146839.4900000002</v>
      </c>
      <c r="O16">
        <v>1407233.55</v>
      </c>
      <c r="P16">
        <v>270800</v>
      </c>
      <c r="Q16">
        <v>4393.3</v>
      </c>
      <c r="R16">
        <v>2870392.27</v>
      </c>
      <c r="T16">
        <v>3275399.87</v>
      </c>
      <c r="W16">
        <v>1989253.97</v>
      </c>
      <c r="X16">
        <v>146373.89000000001</v>
      </c>
      <c r="Z16">
        <v>4</v>
      </c>
      <c r="AA16">
        <v>90500</v>
      </c>
    </row>
    <row r="17" spans="1:27" x14ac:dyDescent="0.25">
      <c r="A17" t="s">
        <v>2435</v>
      </c>
      <c r="B17">
        <v>1051528.6100000001</v>
      </c>
      <c r="C17">
        <v>153685.32</v>
      </c>
      <c r="D17">
        <v>106099.94</v>
      </c>
      <c r="E17">
        <v>183195.16</v>
      </c>
      <c r="F17">
        <v>160025.49</v>
      </c>
      <c r="G17">
        <v>0</v>
      </c>
      <c r="J17">
        <v>0</v>
      </c>
      <c r="M17">
        <v>-29251.32</v>
      </c>
      <c r="N17">
        <v>1602780.76</v>
      </c>
      <c r="O17">
        <v>1032656.17</v>
      </c>
      <c r="P17">
        <v>702000</v>
      </c>
      <c r="Q17">
        <v>1962.32</v>
      </c>
      <c r="R17">
        <v>2530571.77</v>
      </c>
      <c r="T17">
        <v>3056473.77</v>
      </c>
      <c r="U17">
        <v>3040</v>
      </c>
      <c r="V17">
        <v>2170</v>
      </c>
      <c r="W17">
        <v>966642.8</v>
      </c>
      <c r="X17">
        <v>157148.60999999999</v>
      </c>
      <c r="Z17">
        <v>10</v>
      </c>
      <c r="AA17">
        <v>700</v>
      </c>
    </row>
    <row r="18" spans="1:27" x14ac:dyDescent="0.25">
      <c r="A18" t="s">
        <v>2436</v>
      </c>
      <c r="B18">
        <v>584207.93999999994</v>
      </c>
      <c r="C18">
        <v>109682.45</v>
      </c>
      <c r="D18">
        <v>25930.37</v>
      </c>
      <c r="E18">
        <v>267685.62</v>
      </c>
      <c r="F18">
        <v>850501.79</v>
      </c>
      <c r="G18">
        <v>0</v>
      </c>
      <c r="H18">
        <v>8000</v>
      </c>
      <c r="J18">
        <v>2068.83</v>
      </c>
      <c r="M18">
        <v>362253.79</v>
      </c>
      <c r="N18">
        <v>2036704.82</v>
      </c>
      <c r="O18">
        <v>1335155.8</v>
      </c>
      <c r="P18">
        <v>234000</v>
      </c>
      <c r="Q18">
        <v>1715.61</v>
      </c>
      <c r="R18">
        <v>1135938</v>
      </c>
      <c r="T18">
        <v>1686881.37</v>
      </c>
      <c r="U18">
        <v>160</v>
      </c>
      <c r="V18">
        <v>1440</v>
      </c>
      <c r="W18">
        <v>987680.48</v>
      </c>
      <c r="X18">
        <v>601656.82999999996</v>
      </c>
      <c r="Z18">
        <v>10</v>
      </c>
    </row>
    <row r="19" spans="1:27" x14ac:dyDescent="0.25">
      <c r="A19" t="s">
        <v>2437</v>
      </c>
      <c r="B19">
        <v>367490.09</v>
      </c>
      <c r="C19">
        <v>63534.6</v>
      </c>
      <c r="D19">
        <v>215090.13</v>
      </c>
      <c r="E19">
        <v>767756.69</v>
      </c>
      <c r="F19">
        <v>81013.789999999994</v>
      </c>
      <c r="G19">
        <v>0</v>
      </c>
      <c r="H19">
        <v>7000</v>
      </c>
      <c r="J19">
        <v>0</v>
      </c>
      <c r="M19">
        <v>1509344.26</v>
      </c>
      <c r="N19">
        <v>118427.08</v>
      </c>
      <c r="O19">
        <v>542577.1</v>
      </c>
      <c r="P19">
        <v>139200</v>
      </c>
      <c r="Q19">
        <v>1144.1099999999999</v>
      </c>
      <c r="R19">
        <v>425779.5</v>
      </c>
      <c r="T19">
        <v>425779.5</v>
      </c>
      <c r="W19">
        <v>636768.06000000006</v>
      </c>
      <c r="X19">
        <v>185538.19</v>
      </c>
      <c r="Z19">
        <v>1</v>
      </c>
      <c r="AA19">
        <v>500</v>
      </c>
    </row>
    <row r="20" spans="1:27" x14ac:dyDescent="0.25">
      <c r="A20" t="s">
        <v>2438</v>
      </c>
      <c r="B20">
        <v>3233852.9</v>
      </c>
      <c r="C20">
        <v>1528708.64</v>
      </c>
      <c r="D20">
        <v>48173.919999999998</v>
      </c>
      <c r="E20">
        <v>5627.02</v>
      </c>
      <c r="F20">
        <v>114645.85</v>
      </c>
      <c r="G20">
        <v>0</v>
      </c>
      <c r="H20">
        <v>9600</v>
      </c>
      <c r="J20">
        <v>0</v>
      </c>
      <c r="M20">
        <v>1057860.92</v>
      </c>
      <c r="N20">
        <v>1863971.92</v>
      </c>
      <c r="O20">
        <v>2472724.59</v>
      </c>
      <c r="P20">
        <v>877763</v>
      </c>
      <c r="Q20">
        <v>4740.99</v>
      </c>
      <c r="R20">
        <v>1594988.5</v>
      </c>
      <c r="S20">
        <v>60</v>
      </c>
      <c r="T20">
        <v>1594988.5</v>
      </c>
      <c r="W20">
        <v>1276645.19</v>
      </c>
      <c r="X20">
        <v>79063.899999999994</v>
      </c>
      <c r="Z20">
        <v>4</v>
      </c>
    </row>
    <row r="21" spans="1:27" x14ac:dyDescent="0.25">
      <c r="A21" t="s">
        <v>2439</v>
      </c>
      <c r="B21">
        <v>457660.18</v>
      </c>
      <c r="C21">
        <v>434966.53</v>
      </c>
      <c r="D21">
        <v>165596.43</v>
      </c>
      <c r="E21">
        <v>497653.43</v>
      </c>
      <c r="F21">
        <v>960981.16</v>
      </c>
      <c r="G21">
        <v>0</v>
      </c>
      <c r="H21">
        <v>8000</v>
      </c>
      <c r="J21">
        <v>0</v>
      </c>
      <c r="M21">
        <v>405228.79</v>
      </c>
      <c r="N21">
        <v>2519990.75</v>
      </c>
      <c r="O21">
        <v>1190511.22</v>
      </c>
      <c r="P21">
        <v>563150</v>
      </c>
      <c r="Q21">
        <v>2969.95</v>
      </c>
      <c r="R21">
        <v>1926973.15</v>
      </c>
      <c r="T21">
        <v>2249317.15</v>
      </c>
      <c r="U21">
        <v>480</v>
      </c>
      <c r="V21">
        <v>2688</v>
      </c>
      <c r="W21">
        <v>1379886.3</v>
      </c>
      <c r="X21">
        <v>467578.68</v>
      </c>
      <c r="Z21">
        <v>16</v>
      </c>
    </row>
    <row r="22" spans="1:27" x14ac:dyDescent="0.25">
      <c r="A22" t="s">
        <v>2440</v>
      </c>
      <c r="B22">
        <v>453226.5</v>
      </c>
      <c r="C22">
        <v>102267.12</v>
      </c>
      <c r="D22">
        <v>34783.39</v>
      </c>
      <c r="E22">
        <v>6</v>
      </c>
      <c r="F22">
        <v>289599.39</v>
      </c>
      <c r="G22">
        <v>0</v>
      </c>
      <c r="J22">
        <v>0</v>
      </c>
      <c r="M22">
        <v>-4284655.13</v>
      </c>
      <c r="N22">
        <v>4994895.4800000004</v>
      </c>
      <c r="O22">
        <v>932121.28</v>
      </c>
      <c r="P22">
        <v>222483</v>
      </c>
      <c r="Q22">
        <v>415.88</v>
      </c>
      <c r="R22">
        <v>2225482.1</v>
      </c>
      <c r="S22">
        <v>100000</v>
      </c>
      <c r="T22">
        <v>2225482.1</v>
      </c>
      <c r="W22">
        <v>788023.99</v>
      </c>
      <c r="X22">
        <v>190303.12</v>
      </c>
      <c r="Z22">
        <v>1</v>
      </c>
      <c r="AA22">
        <v>107050</v>
      </c>
    </row>
    <row r="23" spans="1:27" x14ac:dyDescent="0.25">
      <c r="A23" t="s">
        <v>2441</v>
      </c>
      <c r="B23">
        <v>973066.97</v>
      </c>
      <c r="C23">
        <v>111414.87</v>
      </c>
      <c r="D23">
        <v>128807.01</v>
      </c>
      <c r="E23">
        <v>1551508.87</v>
      </c>
      <c r="F23">
        <v>161930.76999999999</v>
      </c>
      <c r="G23">
        <v>2750</v>
      </c>
      <c r="J23">
        <v>0</v>
      </c>
      <c r="M23">
        <v>962394.7</v>
      </c>
      <c r="N23">
        <v>1550129.81</v>
      </c>
      <c r="O23">
        <v>1532498.66</v>
      </c>
      <c r="P23">
        <v>653108</v>
      </c>
      <c r="Q23">
        <v>1193.56</v>
      </c>
      <c r="R23">
        <v>2241444</v>
      </c>
      <c r="T23">
        <v>2395574.6</v>
      </c>
      <c r="U23">
        <v>4180</v>
      </c>
      <c r="V23">
        <v>7922.79</v>
      </c>
      <c r="W23">
        <v>1368623.02</v>
      </c>
      <c r="X23">
        <v>240484.83</v>
      </c>
      <c r="Z23">
        <v>5</v>
      </c>
    </row>
    <row r="24" spans="1:27" x14ac:dyDescent="0.25">
      <c r="A24" t="s">
        <v>2442</v>
      </c>
      <c r="B24">
        <v>612182.74</v>
      </c>
      <c r="C24">
        <v>328621.15999999997</v>
      </c>
      <c r="D24">
        <v>12584.41</v>
      </c>
      <c r="E24">
        <v>1522.69</v>
      </c>
      <c r="F24">
        <v>363280.88</v>
      </c>
      <c r="G24">
        <v>0</v>
      </c>
      <c r="J24">
        <v>3070</v>
      </c>
      <c r="M24">
        <v>632763.29</v>
      </c>
      <c r="N24">
        <v>2878887.21</v>
      </c>
      <c r="O24">
        <v>1298920.69</v>
      </c>
      <c r="P24">
        <v>149000</v>
      </c>
      <c r="Q24">
        <v>5190.63</v>
      </c>
      <c r="R24">
        <v>4493530.5</v>
      </c>
      <c r="T24">
        <v>4855485.5</v>
      </c>
      <c r="U24">
        <v>7360</v>
      </c>
      <c r="V24">
        <v>6550</v>
      </c>
      <c r="W24">
        <v>3101090.44</v>
      </c>
      <c r="X24">
        <v>172160.5</v>
      </c>
      <c r="Z24">
        <v>24</v>
      </c>
      <c r="AA24">
        <v>500</v>
      </c>
    </row>
    <row r="25" spans="1:27" x14ac:dyDescent="0.25">
      <c r="A25" t="s">
        <v>2443</v>
      </c>
      <c r="B25">
        <v>250717.74</v>
      </c>
      <c r="C25">
        <v>777859.54</v>
      </c>
      <c r="D25">
        <v>39172.15</v>
      </c>
      <c r="E25">
        <v>92705.49</v>
      </c>
      <c r="F25">
        <v>135936.65</v>
      </c>
      <c r="G25">
        <v>0</v>
      </c>
      <c r="J25">
        <v>0</v>
      </c>
      <c r="M25">
        <v>-558651.14</v>
      </c>
      <c r="N25">
        <v>2079998.65</v>
      </c>
      <c r="O25">
        <v>957945.31</v>
      </c>
      <c r="P25">
        <v>124350</v>
      </c>
      <c r="Q25">
        <v>2394.4499999999998</v>
      </c>
      <c r="R25">
        <v>1301216</v>
      </c>
      <c r="T25">
        <v>1570854</v>
      </c>
      <c r="W25">
        <v>872596.55</v>
      </c>
      <c r="X25">
        <v>162696.15</v>
      </c>
      <c r="Z25">
        <v>15</v>
      </c>
      <c r="AA25">
        <v>4700</v>
      </c>
    </row>
    <row r="26" spans="1:27" x14ac:dyDescent="0.25">
      <c r="A26" t="s">
        <v>2444</v>
      </c>
      <c r="B26">
        <v>406992.6</v>
      </c>
      <c r="C26">
        <v>275743.81</v>
      </c>
      <c r="D26">
        <v>101906.4</v>
      </c>
      <c r="E26">
        <v>643110.29</v>
      </c>
      <c r="F26">
        <v>105158.67</v>
      </c>
      <c r="G26">
        <v>13000</v>
      </c>
      <c r="J26">
        <v>0</v>
      </c>
      <c r="M26">
        <v>1367157.6</v>
      </c>
      <c r="N26">
        <v>413083.29</v>
      </c>
      <c r="O26">
        <v>1022459.18</v>
      </c>
      <c r="P26">
        <v>100850</v>
      </c>
      <c r="Q26">
        <v>1478.51</v>
      </c>
      <c r="R26">
        <v>1981058.78</v>
      </c>
      <c r="T26">
        <v>2287100.98</v>
      </c>
      <c r="U26">
        <v>2532</v>
      </c>
      <c r="V26">
        <v>1424</v>
      </c>
      <c r="W26">
        <v>900267.57</v>
      </c>
      <c r="X26">
        <v>166308.04</v>
      </c>
      <c r="Z26">
        <v>18</v>
      </c>
      <c r="AA26">
        <v>8525</v>
      </c>
    </row>
    <row r="27" spans="1:27" x14ac:dyDescent="0.25">
      <c r="A27" t="s">
        <v>2445</v>
      </c>
      <c r="B27">
        <v>462027.95</v>
      </c>
      <c r="C27">
        <v>46359</v>
      </c>
      <c r="D27">
        <v>27858</v>
      </c>
      <c r="E27">
        <v>336504.71</v>
      </c>
      <c r="F27">
        <v>189799.34</v>
      </c>
      <c r="G27">
        <v>0</v>
      </c>
      <c r="J27">
        <v>0</v>
      </c>
      <c r="M27">
        <v>-1054030.45</v>
      </c>
      <c r="N27">
        <v>2337378.21</v>
      </c>
      <c r="O27">
        <v>711892</v>
      </c>
      <c r="P27">
        <v>318000</v>
      </c>
      <c r="Q27">
        <v>1350.01</v>
      </c>
      <c r="R27">
        <v>2052586.3</v>
      </c>
      <c r="T27">
        <v>2052586.3</v>
      </c>
      <c r="U27">
        <v>5740</v>
      </c>
      <c r="V27">
        <v>960</v>
      </c>
      <c r="W27">
        <v>1070331.3799999999</v>
      </c>
      <c r="X27">
        <v>172537.31</v>
      </c>
      <c r="Z27">
        <v>2272.08</v>
      </c>
      <c r="AA27">
        <v>200</v>
      </c>
    </row>
    <row r="28" spans="1:27" x14ac:dyDescent="0.25">
      <c r="A28" t="s">
        <v>2446</v>
      </c>
      <c r="B28">
        <v>717136.87</v>
      </c>
      <c r="C28">
        <v>38609.24</v>
      </c>
      <c r="D28">
        <v>44043.39</v>
      </c>
      <c r="E28">
        <v>28513.58</v>
      </c>
      <c r="F28">
        <v>110294.49</v>
      </c>
      <c r="G28">
        <v>6000</v>
      </c>
      <c r="H28">
        <v>35046.800000000003</v>
      </c>
      <c r="J28">
        <v>0</v>
      </c>
      <c r="M28">
        <v>-1627569.84</v>
      </c>
      <c r="N28">
        <v>2446216.73</v>
      </c>
      <c r="O28">
        <v>917939.61</v>
      </c>
      <c r="P28">
        <v>316400</v>
      </c>
      <c r="Q28">
        <v>1226.1199999999999</v>
      </c>
      <c r="R28">
        <v>1126013</v>
      </c>
      <c r="T28">
        <v>1412593</v>
      </c>
      <c r="W28">
        <v>724987.15</v>
      </c>
      <c r="X28">
        <v>145080.70000000001</v>
      </c>
      <c r="Z28">
        <v>14</v>
      </c>
    </row>
    <row r="29" spans="1:27" x14ac:dyDescent="0.25">
      <c r="A29" t="s">
        <v>2447</v>
      </c>
      <c r="B29">
        <v>403420.6</v>
      </c>
      <c r="C29">
        <v>101605.39</v>
      </c>
      <c r="D29">
        <v>47248.37</v>
      </c>
      <c r="E29">
        <v>490040.31</v>
      </c>
      <c r="F29">
        <v>917691.98</v>
      </c>
      <c r="I29">
        <v>84600</v>
      </c>
      <c r="J29">
        <v>9404.7199999999993</v>
      </c>
      <c r="M29">
        <v>-97506.12</v>
      </c>
      <c r="N29">
        <v>1940194.37</v>
      </c>
      <c r="O29">
        <v>1469503.29</v>
      </c>
      <c r="P29">
        <v>671825</v>
      </c>
      <c r="Q29">
        <v>985.48</v>
      </c>
      <c r="R29">
        <v>1736135.5</v>
      </c>
      <c r="S29">
        <v>133700</v>
      </c>
      <c r="T29">
        <v>2150266.5</v>
      </c>
      <c r="U29">
        <v>14565</v>
      </c>
      <c r="V29">
        <v>4808</v>
      </c>
      <c r="W29">
        <v>1452281.67</v>
      </c>
      <c r="X29">
        <v>238414.42</v>
      </c>
      <c r="AA29">
        <v>128500</v>
      </c>
    </row>
    <row r="30" spans="1:27" x14ac:dyDescent="0.25">
      <c r="A30" t="s">
        <v>2448</v>
      </c>
      <c r="B30">
        <v>1099089.06</v>
      </c>
      <c r="C30">
        <v>22904.14</v>
      </c>
      <c r="D30">
        <v>3215.69</v>
      </c>
      <c r="E30">
        <v>1582279.52</v>
      </c>
      <c r="F30">
        <v>456524.26</v>
      </c>
      <c r="I30">
        <v>457000</v>
      </c>
      <c r="J30">
        <v>9230.49</v>
      </c>
      <c r="M30">
        <v>2154119.31</v>
      </c>
      <c r="N30">
        <v>225942.27</v>
      </c>
      <c r="O30">
        <v>1976061.17</v>
      </c>
      <c r="P30">
        <v>272200</v>
      </c>
      <c r="Q30">
        <v>1139.31</v>
      </c>
      <c r="R30">
        <v>541348.5</v>
      </c>
      <c r="S30">
        <v>158600</v>
      </c>
      <c r="T30">
        <v>924302.5</v>
      </c>
      <c r="U30">
        <v>36500</v>
      </c>
      <c r="W30">
        <v>1134883.2</v>
      </c>
      <c r="X30">
        <v>424442.68</v>
      </c>
      <c r="AA30">
        <v>111500</v>
      </c>
    </row>
    <row r="31" spans="1:27" x14ac:dyDescent="0.25">
      <c r="A31" t="s">
        <v>2449</v>
      </c>
      <c r="B31">
        <v>1601539.29</v>
      </c>
      <c r="C31">
        <v>20628.63</v>
      </c>
      <c r="D31">
        <v>26833.439999999999</v>
      </c>
      <c r="E31">
        <v>806819.14</v>
      </c>
      <c r="F31">
        <v>203281.35</v>
      </c>
      <c r="I31">
        <v>169500</v>
      </c>
      <c r="J31">
        <v>40.71</v>
      </c>
      <c r="M31">
        <v>1651606.21</v>
      </c>
      <c r="N31">
        <v>519805.36</v>
      </c>
      <c r="O31">
        <v>2123405.27</v>
      </c>
      <c r="P31">
        <v>493725</v>
      </c>
      <c r="Q31">
        <v>2891.71</v>
      </c>
      <c r="R31">
        <v>3919247.95</v>
      </c>
      <c r="S31">
        <v>310700</v>
      </c>
      <c r="T31">
        <v>4585963.95</v>
      </c>
      <c r="U31">
        <v>320</v>
      </c>
      <c r="V31">
        <v>800</v>
      </c>
      <c r="W31">
        <v>1560455.33</v>
      </c>
      <c r="X31">
        <v>152781.07999999999</v>
      </c>
      <c r="AA31">
        <v>231500</v>
      </c>
    </row>
    <row r="32" spans="1:27" x14ac:dyDescent="0.25">
      <c r="A32" t="s">
        <v>2450</v>
      </c>
      <c r="B32">
        <v>1277010.2</v>
      </c>
      <c r="C32">
        <v>37011</v>
      </c>
      <c r="D32">
        <v>22696.87</v>
      </c>
      <c r="E32">
        <v>1952667.1</v>
      </c>
      <c r="F32">
        <v>336095.15</v>
      </c>
      <c r="I32">
        <v>115311.49</v>
      </c>
      <c r="J32">
        <v>10966.65</v>
      </c>
      <c r="M32">
        <v>3113400.37</v>
      </c>
      <c r="N32">
        <v>164243.42000000001</v>
      </c>
      <c r="O32">
        <v>1709703.01</v>
      </c>
      <c r="P32">
        <v>272801.51</v>
      </c>
      <c r="Q32">
        <v>1814.26</v>
      </c>
      <c r="R32">
        <v>1731278.5</v>
      </c>
      <c r="S32">
        <v>240983.75</v>
      </c>
      <c r="T32">
        <v>2097284.5</v>
      </c>
      <c r="U32">
        <v>27756</v>
      </c>
      <c r="V32">
        <v>7908</v>
      </c>
      <c r="W32">
        <v>1254817.56</v>
      </c>
      <c r="X32">
        <v>295756.58</v>
      </c>
      <c r="AA32">
        <v>51500</v>
      </c>
    </row>
    <row r="33" spans="1:27" x14ac:dyDescent="0.25">
      <c r="A33" t="s">
        <v>2451</v>
      </c>
      <c r="B33">
        <v>235331.3</v>
      </c>
      <c r="C33">
        <v>76211.3</v>
      </c>
      <c r="D33">
        <v>51564.08</v>
      </c>
      <c r="E33">
        <v>458131.01</v>
      </c>
      <c r="F33">
        <v>274553.88</v>
      </c>
      <c r="I33">
        <v>185225.28</v>
      </c>
      <c r="J33">
        <v>1413.15</v>
      </c>
      <c r="M33">
        <v>-2782733.07</v>
      </c>
      <c r="N33">
        <v>3631737.05</v>
      </c>
      <c r="O33">
        <v>1573547.45</v>
      </c>
      <c r="P33">
        <v>566774.72</v>
      </c>
      <c r="Q33">
        <v>1261.18</v>
      </c>
      <c r="R33">
        <v>2416368.5</v>
      </c>
      <c r="S33">
        <v>378150.83</v>
      </c>
      <c r="T33">
        <v>2833288.5</v>
      </c>
      <c r="U33">
        <v>4560</v>
      </c>
      <c r="V33">
        <v>12670</v>
      </c>
      <c r="W33">
        <v>1646990.17</v>
      </c>
      <c r="X33">
        <v>146944.85</v>
      </c>
      <c r="AA33">
        <v>231500</v>
      </c>
    </row>
    <row r="34" spans="1:27" x14ac:dyDescent="0.25">
      <c r="A34" t="s">
        <v>2452</v>
      </c>
      <c r="B34">
        <v>1261711.93</v>
      </c>
      <c r="C34">
        <v>70621.210000000006</v>
      </c>
      <c r="D34">
        <v>58097.43</v>
      </c>
      <c r="E34">
        <v>221754.11</v>
      </c>
      <c r="F34">
        <v>803804.07</v>
      </c>
      <c r="I34">
        <v>146943.72</v>
      </c>
      <c r="J34">
        <v>3142.44</v>
      </c>
      <c r="M34">
        <v>654578.67000000004</v>
      </c>
      <c r="N34">
        <v>669957.9</v>
      </c>
      <c r="O34">
        <v>2769526.14</v>
      </c>
      <c r="P34">
        <v>773656.28</v>
      </c>
      <c r="Q34">
        <v>647.71</v>
      </c>
      <c r="R34">
        <v>586509</v>
      </c>
      <c r="S34">
        <v>289900</v>
      </c>
      <c r="T34">
        <v>1327345</v>
      </c>
      <c r="U34">
        <v>21545</v>
      </c>
      <c r="V34">
        <v>5524</v>
      </c>
      <c r="W34">
        <v>1779799.78</v>
      </c>
      <c r="X34">
        <v>248793.33</v>
      </c>
      <c r="AA34">
        <v>95866</v>
      </c>
    </row>
    <row r="35" spans="1:27" x14ac:dyDescent="0.25">
      <c r="A35" t="s">
        <v>2453</v>
      </c>
      <c r="B35">
        <v>879186.61</v>
      </c>
      <c r="C35">
        <v>96505.38</v>
      </c>
      <c r="D35">
        <v>40126.730000000003</v>
      </c>
      <c r="E35">
        <v>478536.45</v>
      </c>
      <c r="F35">
        <v>343810.8</v>
      </c>
      <c r="I35">
        <v>28858</v>
      </c>
      <c r="J35">
        <v>2076.09</v>
      </c>
      <c r="M35">
        <v>-453468.86</v>
      </c>
      <c r="N35">
        <v>2501284.2200000002</v>
      </c>
      <c r="O35">
        <v>1908155.42</v>
      </c>
      <c r="P35">
        <v>227372</v>
      </c>
      <c r="Q35">
        <v>3128.85</v>
      </c>
      <c r="R35">
        <v>1948959</v>
      </c>
      <c r="S35">
        <v>103355.32</v>
      </c>
      <c r="T35">
        <v>2571855</v>
      </c>
      <c r="U35">
        <v>5715</v>
      </c>
      <c r="V35">
        <v>2030</v>
      </c>
      <c r="W35">
        <v>1482657.66</v>
      </c>
      <c r="X35">
        <v>268912.65999999997</v>
      </c>
      <c r="AA35">
        <v>100383.75</v>
      </c>
    </row>
    <row r="36" spans="1:27" x14ac:dyDescent="0.25">
      <c r="A36" t="s">
        <v>2454</v>
      </c>
      <c r="B36">
        <v>331691.53000000003</v>
      </c>
      <c r="C36">
        <v>103095.08</v>
      </c>
      <c r="D36">
        <v>9242.4</v>
      </c>
      <c r="E36">
        <v>1647706.82</v>
      </c>
      <c r="F36">
        <v>405105.07</v>
      </c>
      <c r="I36">
        <v>101350</v>
      </c>
      <c r="J36">
        <v>7677.13</v>
      </c>
      <c r="M36">
        <v>801515.64</v>
      </c>
      <c r="N36">
        <v>1692932.58</v>
      </c>
      <c r="O36">
        <v>1403552.78</v>
      </c>
      <c r="P36">
        <v>258540</v>
      </c>
      <c r="Q36">
        <v>1204.8699999999999</v>
      </c>
      <c r="R36">
        <v>1644215.5</v>
      </c>
      <c r="S36">
        <v>75650</v>
      </c>
      <c r="T36">
        <v>2117436.5</v>
      </c>
      <c r="U36">
        <v>5395</v>
      </c>
      <c r="V36">
        <v>410</v>
      </c>
      <c r="W36">
        <v>1094869.71</v>
      </c>
      <c r="X36">
        <v>240166.39</v>
      </c>
      <c r="AA36">
        <v>31520</v>
      </c>
    </row>
    <row r="37" spans="1:27" x14ac:dyDescent="0.25">
      <c r="A37" t="s">
        <v>2455</v>
      </c>
      <c r="B37">
        <v>1352164.05</v>
      </c>
      <c r="C37">
        <v>33193.440000000002</v>
      </c>
      <c r="D37">
        <v>27421.09</v>
      </c>
      <c r="E37">
        <v>987359.67</v>
      </c>
      <c r="F37">
        <v>876464.31</v>
      </c>
      <c r="I37">
        <v>130868</v>
      </c>
      <c r="J37">
        <v>1562.49</v>
      </c>
      <c r="M37">
        <v>771501.69</v>
      </c>
      <c r="N37">
        <v>1663595.16</v>
      </c>
      <c r="O37">
        <v>2365920.7000000002</v>
      </c>
      <c r="P37">
        <v>348462</v>
      </c>
      <c r="Q37">
        <v>2067.29</v>
      </c>
      <c r="R37">
        <v>1623349</v>
      </c>
      <c r="S37">
        <v>211866.67</v>
      </c>
      <c r="T37">
        <v>1998154.67</v>
      </c>
      <c r="U37">
        <v>960</v>
      </c>
      <c r="W37">
        <v>1486228.21</v>
      </c>
      <c r="X37">
        <v>325747.56</v>
      </c>
      <c r="AA37">
        <v>31500</v>
      </c>
    </row>
    <row r="38" spans="1:27" x14ac:dyDescent="0.25">
      <c r="A38" t="s">
        <v>2456</v>
      </c>
      <c r="B38">
        <v>595956.97</v>
      </c>
      <c r="C38">
        <v>53967.42</v>
      </c>
      <c r="D38">
        <v>8793.74</v>
      </c>
      <c r="E38">
        <v>588380.81000000006</v>
      </c>
      <c r="F38">
        <v>617502.66</v>
      </c>
      <c r="I38">
        <v>389931.13</v>
      </c>
      <c r="J38">
        <v>2580.89</v>
      </c>
      <c r="M38">
        <v>-1688370.72</v>
      </c>
      <c r="N38">
        <v>3267492.72</v>
      </c>
      <c r="O38">
        <v>1498004.12</v>
      </c>
      <c r="P38">
        <v>407148.87</v>
      </c>
      <c r="Q38">
        <v>1216.8699999999999</v>
      </c>
      <c r="R38">
        <v>3283245.5</v>
      </c>
      <c r="S38">
        <v>150590</v>
      </c>
      <c r="T38">
        <v>3719819.5</v>
      </c>
      <c r="U38">
        <v>3140</v>
      </c>
      <c r="V38">
        <v>1020</v>
      </c>
      <c r="W38">
        <v>1434315.25</v>
      </c>
      <c r="X38">
        <v>257443.03</v>
      </c>
      <c r="AA38">
        <v>31500</v>
      </c>
    </row>
    <row r="39" spans="1:27" x14ac:dyDescent="0.25">
      <c r="A39" t="s">
        <v>2457</v>
      </c>
      <c r="B39">
        <v>830777.08</v>
      </c>
      <c r="C39">
        <v>233407.04</v>
      </c>
      <c r="D39">
        <v>49100</v>
      </c>
      <c r="E39">
        <v>562198.51</v>
      </c>
      <c r="F39">
        <v>494495.77</v>
      </c>
      <c r="G39">
        <v>42479.15</v>
      </c>
      <c r="H39">
        <v>21800</v>
      </c>
      <c r="J39">
        <v>1458.88</v>
      </c>
      <c r="K39">
        <v>18511.88</v>
      </c>
      <c r="M39">
        <v>458734.05</v>
      </c>
      <c r="N39">
        <v>1814650.86</v>
      </c>
      <c r="O39">
        <v>1705006.99</v>
      </c>
      <c r="P39">
        <v>73334.12</v>
      </c>
      <c r="Q39">
        <v>2317.81</v>
      </c>
      <c r="R39">
        <v>2585759.67</v>
      </c>
      <c r="S39">
        <v>3500</v>
      </c>
      <c r="T39">
        <v>3073087.67</v>
      </c>
      <c r="W39">
        <v>1196629.43</v>
      </c>
      <c r="X39">
        <v>287857.90999999997</v>
      </c>
    </row>
    <row r="40" spans="1:27" x14ac:dyDescent="0.25">
      <c r="A40" t="s">
        <v>2458</v>
      </c>
      <c r="B40">
        <v>741889.48</v>
      </c>
      <c r="C40">
        <v>122519.3</v>
      </c>
      <c r="D40">
        <v>47206.67</v>
      </c>
      <c r="E40">
        <v>882456.49</v>
      </c>
      <c r="F40">
        <v>73855.73</v>
      </c>
      <c r="G40">
        <v>17406.52</v>
      </c>
      <c r="H40">
        <v>38400</v>
      </c>
      <c r="J40">
        <v>62844.06</v>
      </c>
      <c r="M40">
        <v>-370287.17</v>
      </c>
      <c r="N40">
        <v>1633793.05</v>
      </c>
      <c r="O40">
        <v>2011758.6</v>
      </c>
      <c r="P40">
        <v>67858</v>
      </c>
      <c r="Q40">
        <v>423.3</v>
      </c>
      <c r="R40">
        <v>2273448.5</v>
      </c>
      <c r="S40">
        <v>3000</v>
      </c>
      <c r="T40">
        <v>2870369.62</v>
      </c>
      <c r="W40">
        <v>834137.77</v>
      </c>
      <c r="X40">
        <v>166209.79999999999</v>
      </c>
    </row>
    <row r="41" spans="1:27" x14ac:dyDescent="0.25">
      <c r="A41" t="s">
        <v>2459</v>
      </c>
      <c r="B41">
        <v>580928.91</v>
      </c>
      <c r="C41">
        <v>272361.23</v>
      </c>
      <c r="D41">
        <v>17313</v>
      </c>
      <c r="E41">
        <v>1191603.01</v>
      </c>
      <c r="F41">
        <v>153662.24</v>
      </c>
      <c r="G41">
        <v>20696.09</v>
      </c>
      <c r="H41">
        <v>56700</v>
      </c>
      <c r="J41">
        <v>1106.01</v>
      </c>
      <c r="K41">
        <v>15416.82</v>
      </c>
      <c r="M41">
        <v>1555326.66</v>
      </c>
      <c r="N41">
        <v>174893.33</v>
      </c>
      <c r="O41">
        <v>1665556.01</v>
      </c>
      <c r="P41">
        <v>162723.26</v>
      </c>
      <c r="Q41">
        <v>1027.9100000000001</v>
      </c>
      <c r="R41">
        <v>1703920.5</v>
      </c>
      <c r="T41">
        <v>2082270.5</v>
      </c>
      <c r="V41">
        <v>632</v>
      </c>
      <c r="W41">
        <v>881369.52</v>
      </c>
      <c r="X41">
        <v>177226.18</v>
      </c>
    </row>
    <row r="42" spans="1:27" x14ac:dyDescent="0.25">
      <c r="A42" t="s">
        <v>2460</v>
      </c>
      <c r="B42">
        <v>1067315.8600000001</v>
      </c>
      <c r="C42">
        <v>332813.57</v>
      </c>
      <c r="D42">
        <v>107825.26</v>
      </c>
      <c r="E42">
        <v>1134754.3999999999</v>
      </c>
      <c r="F42">
        <v>191821.09</v>
      </c>
      <c r="G42">
        <v>67095.289999999994</v>
      </c>
      <c r="H42">
        <v>20900</v>
      </c>
      <c r="J42">
        <v>2779.04</v>
      </c>
      <c r="K42">
        <v>390057.73</v>
      </c>
      <c r="M42">
        <v>260020.21</v>
      </c>
      <c r="N42">
        <v>1781475.04</v>
      </c>
      <c r="O42">
        <v>2699716.13</v>
      </c>
      <c r="P42">
        <v>217731.33</v>
      </c>
      <c r="R42">
        <v>2196824.61</v>
      </c>
      <c r="S42">
        <v>2800</v>
      </c>
      <c r="T42">
        <v>2815291.61</v>
      </c>
      <c r="W42">
        <v>1714330.68</v>
      </c>
      <c r="X42">
        <v>275246.90999999997</v>
      </c>
    </row>
    <row r="43" spans="1:27" x14ac:dyDescent="0.25">
      <c r="A43" t="s">
        <v>2461</v>
      </c>
      <c r="B43">
        <v>1693601.74</v>
      </c>
      <c r="C43">
        <v>244960.45</v>
      </c>
      <c r="D43">
        <v>55421.04</v>
      </c>
      <c r="E43">
        <v>1361412</v>
      </c>
      <c r="F43">
        <v>491001.14</v>
      </c>
      <c r="G43">
        <v>27438.240000000002</v>
      </c>
      <c r="H43">
        <v>8000</v>
      </c>
      <c r="J43">
        <v>102.44</v>
      </c>
      <c r="M43">
        <v>-54747.54</v>
      </c>
      <c r="N43">
        <v>1769380.27</v>
      </c>
      <c r="O43">
        <v>3430366.4</v>
      </c>
      <c r="P43">
        <v>698600</v>
      </c>
      <c r="Q43">
        <v>2229.16</v>
      </c>
      <c r="R43">
        <v>2193079</v>
      </c>
      <c r="S43">
        <v>4510</v>
      </c>
      <c r="T43">
        <v>2830980</v>
      </c>
      <c r="W43">
        <v>1248464.49</v>
      </c>
      <c r="X43">
        <v>153117.10999999999</v>
      </c>
    </row>
    <row r="44" spans="1:27" x14ac:dyDescent="0.25">
      <c r="A44" t="s">
        <v>2462</v>
      </c>
      <c r="B44">
        <v>862627.09</v>
      </c>
      <c r="C44">
        <v>108831.19</v>
      </c>
      <c r="D44">
        <v>8125.6</v>
      </c>
      <c r="E44">
        <v>819875.4</v>
      </c>
      <c r="F44">
        <v>272589.87</v>
      </c>
      <c r="G44">
        <v>22534.53</v>
      </c>
      <c r="H44">
        <v>8000</v>
      </c>
      <c r="J44">
        <v>240</v>
      </c>
      <c r="M44">
        <v>-1040171.34</v>
      </c>
      <c r="N44">
        <v>2854151.72</v>
      </c>
      <c r="O44">
        <v>1334631.56</v>
      </c>
      <c r="P44">
        <v>625500</v>
      </c>
      <c r="Q44">
        <v>912.08</v>
      </c>
      <c r="R44">
        <v>1596401</v>
      </c>
      <c r="S44">
        <v>3000</v>
      </c>
      <c r="T44">
        <v>1972034</v>
      </c>
      <c r="W44">
        <v>1020712.96</v>
      </c>
      <c r="X44">
        <v>340403.44</v>
      </c>
    </row>
    <row r="45" spans="1:27" x14ac:dyDescent="0.25">
      <c r="A45" t="s">
        <v>2463</v>
      </c>
      <c r="B45">
        <v>478488.24</v>
      </c>
      <c r="C45">
        <v>87215.15</v>
      </c>
      <c r="D45">
        <v>10372.950000000001</v>
      </c>
      <c r="E45">
        <v>378167.64</v>
      </c>
      <c r="F45">
        <v>268586.21999999997</v>
      </c>
      <c r="G45">
        <v>22257.15</v>
      </c>
      <c r="H45">
        <v>73900</v>
      </c>
      <c r="J45">
        <v>509.89</v>
      </c>
      <c r="M45">
        <v>-693757.13</v>
      </c>
      <c r="N45">
        <v>1653756.5</v>
      </c>
      <c r="O45">
        <v>1730844.19</v>
      </c>
      <c r="P45">
        <v>622000</v>
      </c>
      <c r="Q45">
        <v>714.86</v>
      </c>
      <c r="R45">
        <v>1338215.68</v>
      </c>
      <c r="S45">
        <v>47500</v>
      </c>
      <c r="T45">
        <v>1768354.68</v>
      </c>
      <c r="W45">
        <v>1741794.93</v>
      </c>
      <c r="X45">
        <v>62961.33</v>
      </c>
    </row>
    <row r="46" spans="1:27" x14ac:dyDescent="0.25">
      <c r="A46" t="s">
        <v>2464</v>
      </c>
      <c r="B46">
        <v>380055.99</v>
      </c>
      <c r="C46">
        <v>356426.87</v>
      </c>
      <c r="D46">
        <v>30365.45</v>
      </c>
      <c r="E46">
        <v>317878.90999999997</v>
      </c>
      <c r="F46">
        <v>474359.73</v>
      </c>
      <c r="G46">
        <v>1448.2</v>
      </c>
      <c r="H46">
        <v>12269.47</v>
      </c>
      <c r="J46">
        <v>2654.79</v>
      </c>
      <c r="M46">
        <v>120062.2</v>
      </c>
      <c r="N46">
        <v>1474437.8</v>
      </c>
      <c r="O46">
        <v>1252891.82</v>
      </c>
      <c r="P46">
        <v>352400</v>
      </c>
      <c r="Q46">
        <v>1005.21</v>
      </c>
      <c r="R46">
        <v>1301492.5</v>
      </c>
      <c r="S46">
        <v>134000</v>
      </c>
      <c r="T46">
        <v>1699913.5</v>
      </c>
      <c r="W46">
        <v>1160402.6200000001</v>
      </c>
      <c r="X46">
        <v>233256.92</v>
      </c>
      <c r="Z46">
        <v>2</v>
      </c>
    </row>
    <row r="47" spans="1:27" x14ac:dyDescent="0.25">
      <c r="A47" t="s">
        <v>2465</v>
      </c>
      <c r="B47">
        <v>818942.9</v>
      </c>
      <c r="C47">
        <v>175448.86</v>
      </c>
      <c r="D47">
        <v>101919.13</v>
      </c>
      <c r="E47">
        <v>987571.18</v>
      </c>
      <c r="F47">
        <v>344378.83</v>
      </c>
      <c r="G47">
        <v>136082.14000000001</v>
      </c>
      <c r="H47">
        <v>11500</v>
      </c>
      <c r="J47">
        <v>2865.08</v>
      </c>
      <c r="M47">
        <v>-196566.65</v>
      </c>
      <c r="N47">
        <v>2017007.85</v>
      </c>
      <c r="O47">
        <v>2394548.87</v>
      </c>
      <c r="P47">
        <v>530262</v>
      </c>
      <c r="Q47">
        <v>3279.38</v>
      </c>
      <c r="R47">
        <v>2469755.5</v>
      </c>
      <c r="S47">
        <v>2000</v>
      </c>
      <c r="T47">
        <v>3322811.5</v>
      </c>
      <c r="U47">
        <v>468</v>
      </c>
      <c r="W47">
        <v>1410574.28</v>
      </c>
      <c r="X47">
        <v>208619.49</v>
      </c>
    </row>
    <row r="48" spans="1:27" x14ac:dyDescent="0.25">
      <c r="A48" t="s">
        <v>2466</v>
      </c>
      <c r="B48">
        <v>618708.93000000005</v>
      </c>
      <c r="C48">
        <v>42394.54</v>
      </c>
      <c r="D48">
        <v>41694.46</v>
      </c>
      <c r="E48">
        <v>982944.91</v>
      </c>
      <c r="F48">
        <v>122244.68</v>
      </c>
      <c r="G48">
        <v>44607.040000000001</v>
      </c>
      <c r="H48">
        <v>44800</v>
      </c>
      <c r="J48">
        <v>37.29</v>
      </c>
      <c r="M48">
        <v>1099574.6299999999</v>
      </c>
      <c r="N48">
        <v>216270.07999999999</v>
      </c>
      <c r="O48">
        <v>1430652.07</v>
      </c>
      <c r="P48">
        <v>231600</v>
      </c>
      <c r="Q48">
        <v>992.42</v>
      </c>
      <c r="R48">
        <v>1035447</v>
      </c>
      <c r="S48">
        <v>1600</v>
      </c>
      <c r="T48">
        <v>1455898</v>
      </c>
      <c r="W48">
        <v>701081.17</v>
      </c>
      <c r="X48">
        <v>140613.84</v>
      </c>
    </row>
    <row r="49" spans="1:27" x14ac:dyDescent="0.25">
      <c r="A49" t="s">
        <v>2467</v>
      </c>
      <c r="B49">
        <v>925229.38</v>
      </c>
      <c r="C49">
        <v>284589.75</v>
      </c>
      <c r="D49">
        <v>84668.14</v>
      </c>
      <c r="E49">
        <v>940091.42</v>
      </c>
      <c r="F49">
        <v>234532.04</v>
      </c>
      <c r="G49">
        <v>17933.400000000001</v>
      </c>
      <c r="H49">
        <v>9750</v>
      </c>
      <c r="J49">
        <v>3449.68</v>
      </c>
      <c r="K49">
        <v>248839.61</v>
      </c>
      <c r="M49">
        <v>-139800.65</v>
      </c>
      <c r="N49">
        <v>2076002.99</v>
      </c>
      <c r="O49">
        <v>3005943.71</v>
      </c>
      <c r="P49">
        <v>240081.94</v>
      </c>
      <c r="Q49">
        <v>1885.09</v>
      </c>
      <c r="R49">
        <v>2060338</v>
      </c>
      <c r="S49">
        <v>4500</v>
      </c>
      <c r="T49">
        <v>2847776</v>
      </c>
      <c r="W49">
        <v>1958323.67</v>
      </c>
      <c r="X49">
        <v>253713.37</v>
      </c>
    </row>
    <row r="50" spans="1:27" x14ac:dyDescent="0.25">
      <c r="A50" t="s">
        <v>2468</v>
      </c>
      <c r="B50">
        <v>702969.23</v>
      </c>
      <c r="C50">
        <v>321528.08</v>
      </c>
      <c r="D50">
        <v>9552.44</v>
      </c>
      <c r="E50">
        <v>558690.98</v>
      </c>
      <c r="F50">
        <v>110443.29</v>
      </c>
      <c r="G50">
        <v>24882.880000000001</v>
      </c>
      <c r="H50">
        <v>38400</v>
      </c>
      <c r="J50">
        <v>1872.5</v>
      </c>
      <c r="M50">
        <v>-1284090.3400000001</v>
      </c>
      <c r="N50">
        <v>2700044.99</v>
      </c>
      <c r="O50">
        <v>1729907.11</v>
      </c>
      <c r="P50">
        <v>139420</v>
      </c>
      <c r="Q50">
        <v>1371.95</v>
      </c>
      <c r="R50">
        <v>1833771</v>
      </c>
      <c r="S50">
        <v>1500</v>
      </c>
      <c r="T50">
        <v>2223627</v>
      </c>
      <c r="W50">
        <v>1208081.17</v>
      </c>
      <c r="X50">
        <v>52187.9</v>
      </c>
    </row>
    <row r="51" spans="1:27" x14ac:dyDescent="0.25">
      <c r="A51" t="s">
        <v>2469</v>
      </c>
      <c r="B51">
        <v>297674.25</v>
      </c>
      <c r="C51">
        <v>324953.12</v>
      </c>
      <c r="D51">
        <v>39874.080000000002</v>
      </c>
      <c r="E51">
        <v>576430.99</v>
      </c>
      <c r="F51">
        <v>56198.76</v>
      </c>
      <c r="G51">
        <v>20959.37</v>
      </c>
      <c r="H51">
        <v>71588.83</v>
      </c>
      <c r="J51">
        <v>3736.5</v>
      </c>
      <c r="K51">
        <v>35578.1</v>
      </c>
      <c r="M51">
        <v>-503018.82</v>
      </c>
      <c r="N51">
        <v>1671717.03</v>
      </c>
      <c r="O51">
        <v>1455765.26</v>
      </c>
      <c r="P51">
        <v>138427.53</v>
      </c>
      <c r="Q51">
        <v>819.9</v>
      </c>
      <c r="R51">
        <v>1257798.5</v>
      </c>
      <c r="S51">
        <v>6000</v>
      </c>
      <c r="T51">
        <v>1529761.5</v>
      </c>
      <c r="W51">
        <v>1269920.76</v>
      </c>
      <c r="X51">
        <v>64558.74</v>
      </c>
    </row>
    <row r="52" spans="1:27" x14ac:dyDescent="0.25">
      <c r="A52" t="s">
        <v>2470</v>
      </c>
      <c r="B52">
        <v>816740.23</v>
      </c>
      <c r="C52">
        <v>322860.63</v>
      </c>
      <c r="D52">
        <v>8882.67</v>
      </c>
      <c r="E52">
        <v>708311.27</v>
      </c>
      <c r="F52">
        <v>326688.27</v>
      </c>
      <c r="G52">
        <v>38822.69</v>
      </c>
      <c r="H52">
        <v>8000</v>
      </c>
      <c r="J52">
        <v>2541.52</v>
      </c>
      <c r="M52">
        <v>883805.17</v>
      </c>
      <c r="N52">
        <v>579857.57999999996</v>
      </c>
      <c r="O52">
        <v>2360251.0299999998</v>
      </c>
      <c r="P52">
        <v>613700</v>
      </c>
      <c r="Q52">
        <v>2155.69</v>
      </c>
      <c r="R52">
        <v>1383685</v>
      </c>
      <c r="S52">
        <v>2500</v>
      </c>
      <c r="T52">
        <v>1767405</v>
      </c>
      <c r="U52">
        <v>6000</v>
      </c>
      <c r="W52">
        <v>1719546.42</v>
      </c>
      <c r="X52">
        <v>198884.19</v>
      </c>
    </row>
    <row r="53" spans="1:27" x14ac:dyDescent="0.25">
      <c r="A53" t="s">
        <v>2471</v>
      </c>
      <c r="B53">
        <v>305287.31</v>
      </c>
      <c r="C53">
        <v>263526.71999999997</v>
      </c>
      <c r="D53">
        <v>45167.1</v>
      </c>
      <c r="E53">
        <v>1153145.53</v>
      </c>
      <c r="F53">
        <v>125336.75</v>
      </c>
      <c r="G53">
        <v>37755.83</v>
      </c>
      <c r="H53">
        <v>8000</v>
      </c>
      <c r="J53">
        <v>971.59</v>
      </c>
      <c r="M53">
        <v>1293437.3500000001</v>
      </c>
      <c r="N53">
        <v>446722.69</v>
      </c>
      <c r="O53">
        <v>1392420.28</v>
      </c>
      <c r="P53">
        <v>27300</v>
      </c>
      <c r="Q53">
        <v>1259.54</v>
      </c>
      <c r="R53">
        <v>1342211.5</v>
      </c>
      <c r="S53">
        <v>4200</v>
      </c>
      <c r="T53">
        <v>1731480.5</v>
      </c>
      <c r="W53">
        <v>778341.91</v>
      </c>
      <c r="X53">
        <v>151992.95999999999</v>
      </c>
    </row>
    <row r="54" spans="1:27" x14ac:dyDescent="0.25">
      <c r="A54" t="s">
        <v>2472</v>
      </c>
      <c r="B54">
        <v>552499.63</v>
      </c>
      <c r="C54">
        <v>19200</v>
      </c>
      <c r="D54">
        <v>60559.8</v>
      </c>
      <c r="E54">
        <v>4</v>
      </c>
      <c r="F54">
        <v>695980.72</v>
      </c>
      <c r="G54">
        <v>17532</v>
      </c>
      <c r="H54">
        <v>34545.61</v>
      </c>
      <c r="J54">
        <v>1167.44</v>
      </c>
      <c r="M54">
        <v>232763.29</v>
      </c>
      <c r="N54">
        <v>1557377.06</v>
      </c>
      <c r="O54">
        <v>1105083.8799999999</v>
      </c>
      <c r="P54">
        <v>71000</v>
      </c>
      <c r="Q54">
        <v>986.03</v>
      </c>
      <c r="R54">
        <v>1431760.26</v>
      </c>
      <c r="S54">
        <v>146360</v>
      </c>
      <c r="T54">
        <v>1862797.26</v>
      </c>
      <c r="U54">
        <v>1440</v>
      </c>
      <c r="V54">
        <v>3608</v>
      </c>
      <c r="W54">
        <v>799682.7</v>
      </c>
      <c r="X54">
        <v>602803.46</v>
      </c>
    </row>
    <row r="55" spans="1:27" x14ac:dyDescent="0.25">
      <c r="A55" t="s">
        <v>2473</v>
      </c>
      <c r="B55">
        <v>293874.3</v>
      </c>
      <c r="C55">
        <v>13500</v>
      </c>
      <c r="D55">
        <v>47768.98</v>
      </c>
      <c r="E55">
        <v>766542</v>
      </c>
      <c r="F55">
        <v>852986.66</v>
      </c>
      <c r="H55">
        <v>32657.279999999999</v>
      </c>
      <c r="J55">
        <v>6.38</v>
      </c>
      <c r="M55">
        <v>1309199.72</v>
      </c>
      <c r="N55">
        <v>1296912.72</v>
      </c>
      <c r="O55">
        <v>1392616.83</v>
      </c>
      <c r="Q55">
        <v>380.61</v>
      </c>
      <c r="R55">
        <v>1541117.5</v>
      </c>
      <c r="S55">
        <v>163.41</v>
      </c>
      <c r="T55">
        <v>2040375.5</v>
      </c>
      <c r="U55">
        <v>2524</v>
      </c>
      <c r="V55">
        <v>1488</v>
      </c>
      <c r="W55">
        <v>815221.83</v>
      </c>
      <c r="X55">
        <v>731073.18</v>
      </c>
      <c r="AA55">
        <v>7700</v>
      </c>
    </row>
    <row r="56" spans="1:27" x14ac:dyDescent="0.25">
      <c r="A56" t="s">
        <v>2474</v>
      </c>
      <c r="B56">
        <v>497281.9</v>
      </c>
      <c r="C56">
        <v>0</v>
      </c>
      <c r="D56">
        <v>33563.07</v>
      </c>
      <c r="E56">
        <v>333158.03999999998</v>
      </c>
      <c r="F56">
        <v>683345.83</v>
      </c>
      <c r="G56">
        <v>2600</v>
      </c>
      <c r="H56">
        <v>43911.65</v>
      </c>
      <c r="I56">
        <v>124100</v>
      </c>
      <c r="J56">
        <v>2593</v>
      </c>
      <c r="M56">
        <v>612236.28</v>
      </c>
      <c r="N56">
        <v>1593000.06</v>
      </c>
      <c r="O56">
        <v>1421947.78</v>
      </c>
      <c r="P56">
        <v>209900</v>
      </c>
      <c r="Q56">
        <v>954.29</v>
      </c>
      <c r="R56">
        <v>1233433.83</v>
      </c>
      <c r="S56">
        <v>30000</v>
      </c>
      <c r="T56">
        <v>1943000.83</v>
      </c>
      <c r="U56">
        <v>8800</v>
      </c>
      <c r="V56">
        <v>20801</v>
      </c>
      <c r="W56">
        <v>1045794.18</v>
      </c>
      <c r="X56">
        <v>667698.04</v>
      </c>
      <c r="Y56">
        <v>1284</v>
      </c>
      <c r="AA56">
        <v>39950</v>
      </c>
    </row>
    <row r="57" spans="1:27" x14ac:dyDescent="0.25">
      <c r="A57" t="s">
        <v>2475</v>
      </c>
      <c r="B57">
        <v>1022501.1</v>
      </c>
      <c r="C57">
        <v>21000</v>
      </c>
      <c r="D57">
        <v>26401.72</v>
      </c>
      <c r="E57">
        <v>2</v>
      </c>
      <c r="F57">
        <v>804114.82</v>
      </c>
      <c r="G57">
        <v>2470</v>
      </c>
      <c r="H57">
        <v>29840</v>
      </c>
      <c r="J57">
        <v>0</v>
      </c>
      <c r="M57">
        <v>847170.2</v>
      </c>
      <c r="N57">
        <v>1262256.71</v>
      </c>
      <c r="O57">
        <v>1352206.82</v>
      </c>
      <c r="P57">
        <v>396425</v>
      </c>
      <c r="Q57">
        <v>1823.1</v>
      </c>
      <c r="R57">
        <v>2324825.2999999998</v>
      </c>
      <c r="S57">
        <v>8255</v>
      </c>
      <c r="T57">
        <v>2732894.3</v>
      </c>
      <c r="U57">
        <v>8720</v>
      </c>
      <c r="V57">
        <v>15152</v>
      </c>
      <c r="W57">
        <v>819903.81</v>
      </c>
      <c r="X57">
        <v>660934.38</v>
      </c>
      <c r="Y57">
        <v>75348</v>
      </c>
      <c r="AA57">
        <v>38300</v>
      </c>
    </row>
    <row r="58" spans="1:27" x14ac:dyDescent="0.25">
      <c r="A58" t="s">
        <v>2476</v>
      </c>
      <c r="B58">
        <v>144726.35999999999</v>
      </c>
      <c r="C58">
        <v>4250</v>
      </c>
      <c r="D58">
        <v>12792.18</v>
      </c>
      <c r="E58">
        <v>3</v>
      </c>
      <c r="F58">
        <v>1242422.45</v>
      </c>
      <c r="G58">
        <v>0</v>
      </c>
      <c r="H58">
        <v>46200</v>
      </c>
      <c r="J58">
        <v>15.84</v>
      </c>
      <c r="M58">
        <v>-28854.69</v>
      </c>
      <c r="N58">
        <v>2075132.5</v>
      </c>
      <c r="O58">
        <v>594589.18999999994</v>
      </c>
      <c r="P58">
        <v>30300</v>
      </c>
      <c r="Q58">
        <v>440.36</v>
      </c>
      <c r="R58">
        <v>1161244</v>
      </c>
      <c r="S58">
        <v>3150</v>
      </c>
      <c r="T58">
        <v>1378140</v>
      </c>
      <c r="U58">
        <v>3844</v>
      </c>
      <c r="V58">
        <v>6285</v>
      </c>
      <c r="W58">
        <v>403935.87</v>
      </c>
      <c r="X58">
        <v>685818.34</v>
      </c>
    </row>
    <row r="59" spans="1:27" x14ac:dyDescent="0.25">
      <c r="A59" t="s">
        <v>2477</v>
      </c>
      <c r="B59">
        <v>519038.32</v>
      </c>
      <c r="C59">
        <v>18000</v>
      </c>
      <c r="D59">
        <v>29739.1</v>
      </c>
      <c r="E59">
        <v>3</v>
      </c>
      <c r="F59">
        <v>606010.47</v>
      </c>
      <c r="G59">
        <v>0</v>
      </c>
      <c r="H59">
        <v>58630</v>
      </c>
      <c r="I59">
        <v>54000</v>
      </c>
      <c r="J59">
        <v>930.63</v>
      </c>
      <c r="M59">
        <v>-1562471.56</v>
      </c>
      <c r="N59">
        <v>3409443.43</v>
      </c>
      <c r="O59">
        <v>808519.61</v>
      </c>
      <c r="P59">
        <v>18000</v>
      </c>
      <c r="Q59">
        <v>1298.73</v>
      </c>
      <c r="R59">
        <v>385237.83</v>
      </c>
      <c r="S59">
        <v>229506</v>
      </c>
      <c r="T59">
        <v>768422.83</v>
      </c>
      <c r="U59">
        <v>3520</v>
      </c>
      <c r="V59">
        <v>8976</v>
      </c>
      <c r="W59">
        <v>850092.82</v>
      </c>
      <c r="X59">
        <v>590308.13</v>
      </c>
      <c r="Y59">
        <v>1284</v>
      </c>
      <c r="AA59">
        <v>7700</v>
      </c>
    </row>
    <row r="60" spans="1:27" x14ac:dyDescent="0.25">
      <c r="A60" t="s">
        <v>2478</v>
      </c>
      <c r="B60">
        <v>774227.98</v>
      </c>
      <c r="C60">
        <v>0</v>
      </c>
      <c r="D60">
        <v>46580.62</v>
      </c>
      <c r="E60">
        <v>1231010.05</v>
      </c>
      <c r="F60">
        <v>231604.79</v>
      </c>
      <c r="H60">
        <v>12000</v>
      </c>
      <c r="J60">
        <v>0</v>
      </c>
      <c r="L60">
        <v>1376328.77</v>
      </c>
      <c r="M60">
        <v>409978.63</v>
      </c>
      <c r="N60">
        <v>280935.62</v>
      </c>
      <c r="O60">
        <v>1398668.11</v>
      </c>
      <c r="P60">
        <v>604000</v>
      </c>
      <c r="Q60">
        <v>1401.43</v>
      </c>
      <c r="R60">
        <v>1332751</v>
      </c>
      <c r="S60">
        <v>3896.28</v>
      </c>
      <c r="T60">
        <v>1658208</v>
      </c>
      <c r="U60">
        <v>32951</v>
      </c>
      <c r="W60">
        <v>1266956.2</v>
      </c>
      <c r="X60">
        <v>168421.2</v>
      </c>
      <c r="AA60">
        <v>10000</v>
      </c>
    </row>
    <row r="61" spans="1:27" x14ac:dyDescent="0.25">
      <c r="A61" t="s">
        <v>2479</v>
      </c>
      <c r="B61">
        <v>707534.63</v>
      </c>
      <c r="C61">
        <v>0</v>
      </c>
      <c r="D61">
        <v>54265</v>
      </c>
      <c r="E61">
        <v>593457.46</v>
      </c>
      <c r="F61">
        <v>303623.93</v>
      </c>
      <c r="H61">
        <v>5000</v>
      </c>
      <c r="J61">
        <v>3025.59</v>
      </c>
      <c r="L61">
        <v>1461315.35</v>
      </c>
      <c r="M61">
        <v>176051.85</v>
      </c>
      <c r="N61">
        <v>179132.84</v>
      </c>
      <c r="O61">
        <v>2235415.4900000002</v>
      </c>
      <c r="P61">
        <v>520880</v>
      </c>
      <c r="Q61">
        <v>1707.39</v>
      </c>
      <c r="R61">
        <v>2752764</v>
      </c>
      <c r="S61">
        <v>5100</v>
      </c>
      <c r="T61">
        <v>3357634</v>
      </c>
      <c r="U61">
        <v>39978</v>
      </c>
      <c r="W61">
        <v>1879844.08</v>
      </c>
      <c r="X61">
        <v>392055.41</v>
      </c>
      <c r="AA61">
        <v>12000</v>
      </c>
    </row>
    <row r="62" spans="1:27" x14ac:dyDescent="0.25">
      <c r="A62" t="s">
        <v>2480</v>
      </c>
      <c r="B62">
        <v>221944.94</v>
      </c>
      <c r="C62">
        <v>0</v>
      </c>
      <c r="D62">
        <v>33714.949999999997</v>
      </c>
      <c r="E62">
        <v>9</v>
      </c>
      <c r="F62">
        <v>194769.67</v>
      </c>
      <c r="H62">
        <v>5000</v>
      </c>
      <c r="J62">
        <v>406.54</v>
      </c>
      <c r="L62">
        <v>-2326485</v>
      </c>
      <c r="M62">
        <v>160601.5</v>
      </c>
      <c r="N62">
        <v>2768470.84</v>
      </c>
      <c r="O62">
        <v>1272748.04</v>
      </c>
      <c r="P62">
        <v>181400</v>
      </c>
      <c r="Q62">
        <v>806.89</v>
      </c>
      <c r="R62">
        <v>1418276.65</v>
      </c>
      <c r="T62">
        <v>1936962.65</v>
      </c>
      <c r="W62">
        <v>1004048.27</v>
      </c>
      <c r="X62">
        <v>79775.98</v>
      </c>
      <c r="AA62">
        <v>10000</v>
      </c>
    </row>
    <row r="63" spans="1:27" x14ac:dyDescent="0.25">
      <c r="A63" t="s">
        <v>2481</v>
      </c>
      <c r="B63">
        <v>312271.53000000003</v>
      </c>
      <c r="C63">
        <v>32544</v>
      </c>
      <c r="D63">
        <v>51997.9</v>
      </c>
      <c r="E63">
        <v>136673.62</v>
      </c>
      <c r="F63">
        <v>421915.23</v>
      </c>
      <c r="H63">
        <v>5000</v>
      </c>
      <c r="J63">
        <v>3787.48</v>
      </c>
      <c r="L63">
        <v>-1110684.95</v>
      </c>
      <c r="M63">
        <v>123762.69</v>
      </c>
      <c r="N63">
        <v>2027508.56</v>
      </c>
      <c r="O63">
        <v>1527338.3</v>
      </c>
      <c r="P63">
        <v>1163000</v>
      </c>
      <c r="Q63">
        <v>1308.22</v>
      </c>
      <c r="R63">
        <v>1103808.5</v>
      </c>
      <c r="S63">
        <v>15000</v>
      </c>
      <c r="T63">
        <v>1566255.5</v>
      </c>
      <c r="U63">
        <v>97240</v>
      </c>
      <c r="W63">
        <v>2030685</v>
      </c>
      <c r="X63">
        <v>200246.02</v>
      </c>
      <c r="AA63">
        <v>10000</v>
      </c>
    </row>
    <row r="64" spans="1:27" x14ac:dyDescent="0.25">
      <c r="A64" t="s">
        <v>2482</v>
      </c>
      <c r="B64">
        <v>1094125.3999999999</v>
      </c>
      <c r="C64">
        <v>0</v>
      </c>
      <c r="D64">
        <v>63265.48</v>
      </c>
      <c r="E64">
        <v>1366669.38</v>
      </c>
      <c r="F64">
        <v>266238.33</v>
      </c>
      <c r="H64">
        <v>3000</v>
      </c>
      <c r="J64">
        <v>1436.02</v>
      </c>
      <c r="L64">
        <v>2521374.81</v>
      </c>
      <c r="M64">
        <v>423158.09</v>
      </c>
      <c r="N64">
        <v>179132.84</v>
      </c>
      <c r="O64">
        <v>1261956.81</v>
      </c>
      <c r="P64">
        <v>837900</v>
      </c>
      <c r="Q64">
        <v>2036.19</v>
      </c>
      <c r="R64">
        <v>284424</v>
      </c>
      <c r="T64">
        <v>862649</v>
      </c>
      <c r="U64">
        <v>60124</v>
      </c>
      <c r="W64">
        <v>1553997.28</v>
      </c>
      <c r="X64">
        <v>226349.89</v>
      </c>
      <c r="AA64">
        <v>21000</v>
      </c>
    </row>
    <row r="65" spans="1:27" x14ac:dyDescent="0.25">
      <c r="A65" t="s">
        <v>2483</v>
      </c>
      <c r="B65">
        <v>910614.22</v>
      </c>
      <c r="C65">
        <v>80508.5</v>
      </c>
      <c r="D65">
        <v>6556.36</v>
      </c>
      <c r="E65">
        <v>1026566.84</v>
      </c>
      <c r="F65">
        <v>284607.23</v>
      </c>
      <c r="G65">
        <v>0</v>
      </c>
      <c r="H65">
        <v>43000</v>
      </c>
      <c r="J65">
        <v>3132.67</v>
      </c>
      <c r="M65">
        <v>-258505.68</v>
      </c>
      <c r="N65">
        <v>2752937.45</v>
      </c>
      <c r="O65">
        <v>1601607.11</v>
      </c>
      <c r="P65">
        <v>395620</v>
      </c>
      <c r="Q65">
        <v>1824.36</v>
      </c>
      <c r="R65">
        <v>2615547</v>
      </c>
      <c r="S65">
        <v>49250</v>
      </c>
      <c r="T65">
        <v>2843510</v>
      </c>
      <c r="U65">
        <v>1200</v>
      </c>
      <c r="V65">
        <v>1260</v>
      </c>
      <c r="W65">
        <v>1673613.12</v>
      </c>
      <c r="X65">
        <v>332976.64000000001</v>
      </c>
      <c r="AA65">
        <v>43000</v>
      </c>
    </row>
    <row r="66" spans="1:27" x14ac:dyDescent="0.25">
      <c r="A66" t="s">
        <v>2484</v>
      </c>
      <c r="B66">
        <v>1102386.23</v>
      </c>
      <c r="C66">
        <v>92250</v>
      </c>
      <c r="D66">
        <v>76379.83</v>
      </c>
      <c r="E66">
        <v>343038.98</v>
      </c>
      <c r="F66">
        <v>413259.12</v>
      </c>
      <c r="G66">
        <v>0</v>
      </c>
      <c r="H66">
        <v>0</v>
      </c>
      <c r="J66">
        <v>1356.57</v>
      </c>
      <c r="M66">
        <v>-1806050.47</v>
      </c>
      <c r="N66">
        <v>3437556.74</v>
      </c>
      <c r="O66">
        <v>1697481.9</v>
      </c>
      <c r="P66">
        <v>279927</v>
      </c>
      <c r="Q66">
        <v>1325.46</v>
      </c>
      <c r="R66">
        <v>1655835</v>
      </c>
      <c r="S66">
        <v>27500</v>
      </c>
      <c r="T66">
        <v>1886989</v>
      </c>
      <c r="U66">
        <v>960</v>
      </c>
      <c r="V66">
        <v>2636</v>
      </c>
      <c r="W66">
        <v>1114251.1100000001</v>
      </c>
      <c r="X66">
        <v>237781.93</v>
      </c>
      <c r="AA66">
        <v>25000</v>
      </c>
    </row>
    <row r="67" spans="1:27" x14ac:dyDescent="0.25">
      <c r="A67" t="s">
        <v>2485</v>
      </c>
      <c r="B67">
        <v>1237695.02</v>
      </c>
      <c r="C67">
        <v>74060</v>
      </c>
      <c r="D67">
        <v>94657.49</v>
      </c>
      <c r="E67">
        <v>1092921.77</v>
      </c>
      <c r="F67">
        <v>243028.89</v>
      </c>
      <c r="G67">
        <v>0</v>
      </c>
      <c r="H67">
        <v>0</v>
      </c>
      <c r="J67">
        <v>9999.81</v>
      </c>
      <c r="M67">
        <v>1808880.81</v>
      </c>
      <c r="N67">
        <v>785641.8</v>
      </c>
      <c r="O67">
        <v>1657821.77</v>
      </c>
      <c r="P67">
        <v>246255</v>
      </c>
      <c r="Q67">
        <v>1814.71</v>
      </c>
      <c r="R67">
        <v>2712033.83</v>
      </c>
      <c r="S67">
        <v>25000</v>
      </c>
      <c r="T67">
        <v>2993291.83</v>
      </c>
      <c r="U67">
        <v>5760</v>
      </c>
      <c r="V67">
        <v>25714</v>
      </c>
      <c r="W67">
        <v>1235728.3500000001</v>
      </c>
      <c r="X67">
        <v>219590.38</v>
      </c>
      <c r="AA67">
        <v>25000</v>
      </c>
    </row>
    <row r="68" spans="1:27" x14ac:dyDescent="0.25">
      <c r="A68" t="s">
        <v>2486</v>
      </c>
      <c r="B68">
        <v>310445.36</v>
      </c>
      <c r="C68">
        <v>0</v>
      </c>
      <c r="D68">
        <v>21958.15</v>
      </c>
      <c r="E68">
        <v>229994.62</v>
      </c>
      <c r="F68">
        <v>362264.11</v>
      </c>
      <c r="H68">
        <v>3255</v>
      </c>
      <c r="J68">
        <v>1176.3900000000001</v>
      </c>
      <c r="M68">
        <v>631157.31000000006</v>
      </c>
      <c r="O68">
        <v>3427347.79</v>
      </c>
      <c r="Q68">
        <v>1289.7</v>
      </c>
      <c r="R68">
        <v>2471465.5</v>
      </c>
      <c r="T68">
        <v>3610656.5</v>
      </c>
      <c r="U68">
        <v>26225</v>
      </c>
      <c r="V68">
        <v>73047</v>
      </c>
      <c r="W68">
        <v>1648619.51</v>
      </c>
      <c r="X68">
        <v>106119.44</v>
      </c>
      <c r="AA68">
        <v>146362</v>
      </c>
    </row>
    <row r="69" spans="1:27" x14ac:dyDescent="0.25">
      <c r="A69" t="s">
        <v>2487</v>
      </c>
      <c r="B69">
        <v>568334.24</v>
      </c>
      <c r="C69">
        <v>0</v>
      </c>
      <c r="D69">
        <v>3300</v>
      </c>
      <c r="E69">
        <v>1106293.8999999999</v>
      </c>
      <c r="F69">
        <v>320563.11</v>
      </c>
      <c r="J69">
        <v>6708.28</v>
      </c>
      <c r="M69">
        <v>1894890.19</v>
      </c>
      <c r="O69">
        <v>2265658.9700000002</v>
      </c>
      <c r="Q69">
        <v>3357.11</v>
      </c>
      <c r="R69">
        <v>1332100</v>
      </c>
      <c r="T69">
        <v>1842947</v>
      </c>
      <c r="V69">
        <v>4205</v>
      </c>
      <c r="W69">
        <v>1208716.18</v>
      </c>
      <c r="X69">
        <v>229039.62</v>
      </c>
      <c r="AA69">
        <v>219315.5</v>
      </c>
    </row>
    <row r="70" spans="1:27" x14ac:dyDescent="0.25">
      <c r="A70" t="s">
        <v>2488</v>
      </c>
      <c r="B70">
        <v>560786.34</v>
      </c>
      <c r="C70">
        <v>0</v>
      </c>
      <c r="D70">
        <v>59206.14</v>
      </c>
      <c r="E70">
        <v>106817.9</v>
      </c>
      <c r="F70">
        <v>65006.17</v>
      </c>
      <c r="J70">
        <v>151.86000000000001</v>
      </c>
      <c r="M70">
        <v>456545.74</v>
      </c>
      <c r="O70">
        <v>3299447.68</v>
      </c>
      <c r="Q70">
        <v>1381.3</v>
      </c>
      <c r="R70">
        <v>2291799</v>
      </c>
      <c r="T70">
        <v>2789398</v>
      </c>
      <c r="V70">
        <v>9181</v>
      </c>
      <c r="W70">
        <v>2183274.4</v>
      </c>
      <c r="X70">
        <v>121933.93</v>
      </c>
      <c r="AA70">
        <v>153721.70000000001</v>
      </c>
    </row>
    <row r="71" spans="1:27" x14ac:dyDescent="0.25">
      <c r="A71" t="s">
        <v>2489</v>
      </c>
      <c r="B71">
        <v>962934.57</v>
      </c>
      <c r="C71">
        <v>0</v>
      </c>
      <c r="D71">
        <v>12914.32</v>
      </c>
      <c r="E71">
        <v>1287203.51</v>
      </c>
      <c r="F71">
        <v>400702.9</v>
      </c>
      <c r="H71">
        <v>15680</v>
      </c>
      <c r="J71">
        <v>641.71</v>
      </c>
      <c r="M71">
        <v>2945009.77</v>
      </c>
      <c r="O71">
        <v>2626423.23</v>
      </c>
      <c r="Q71">
        <v>3887.46</v>
      </c>
      <c r="R71">
        <v>1640789.87</v>
      </c>
      <c r="T71">
        <v>2212354.87</v>
      </c>
      <c r="U71">
        <v>160</v>
      </c>
      <c r="V71">
        <v>512</v>
      </c>
      <c r="W71">
        <v>2132025.31</v>
      </c>
      <c r="X71">
        <v>179161.06</v>
      </c>
      <c r="AA71">
        <v>44463.5</v>
      </c>
    </row>
    <row r="72" spans="1:27" x14ac:dyDescent="0.25">
      <c r="A72" t="s">
        <v>2490</v>
      </c>
      <c r="B72">
        <v>1034056.81</v>
      </c>
      <c r="C72">
        <v>0</v>
      </c>
      <c r="D72">
        <v>32000</v>
      </c>
      <c r="E72">
        <v>1643259.85</v>
      </c>
      <c r="F72">
        <v>403132.31</v>
      </c>
      <c r="I72">
        <v>13000</v>
      </c>
      <c r="J72">
        <v>3030</v>
      </c>
      <c r="M72">
        <v>3046971.53</v>
      </c>
      <c r="O72">
        <v>4487139.42</v>
      </c>
      <c r="Q72">
        <v>3461.25</v>
      </c>
      <c r="R72">
        <v>4368874.28</v>
      </c>
      <c r="T72">
        <v>4988168.28</v>
      </c>
      <c r="U72">
        <v>2240</v>
      </c>
      <c r="V72">
        <v>7072</v>
      </c>
      <c r="W72">
        <v>2966555.93</v>
      </c>
      <c r="X72">
        <v>426218.8</v>
      </c>
      <c r="AA72">
        <v>419772.5</v>
      </c>
    </row>
    <row r="73" spans="1:27" x14ac:dyDescent="0.25">
      <c r="A73" t="s">
        <v>2491</v>
      </c>
      <c r="B73">
        <v>740568.13</v>
      </c>
      <c r="C73">
        <v>0</v>
      </c>
      <c r="D73">
        <v>25656.400000000001</v>
      </c>
      <c r="E73">
        <v>460388.43</v>
      </c>
      <c r="F73">
        <v>328680.36</v>
      </c>
      <c r="J73">
        <v>5310</v>
      </c>
      <c r="M73">
        <v>1426639.13</v>
      </c>
      <c r="O73">
        <v>2114561.79</v>
      </c>
      <c r="Q73">
        <v>3977.84</v>
      </c>
      <c r="R73">
        <v>1305272</v>
      </c>
      <c r="T73">
        <v>1738595</v>
      </c>
      <c r="U73">
        <v>6653</v>
      </c>
      <c r="V73">
        <v>23720</v>
      </c>
      <c r="W73">
        <v>1266320.25</v>
      </c>
      <c r="X73">
        <v>131318.89000000001</v>
      </c>
      <c r="AA73">
        <v>133860.29999999999</v>
      </c>
    </row>
    <row r="74" spans="1:27" x14ac:dyDescent="0.25">
      <c r="A74" t="s">
        <v>2492</v>
      </c>
      <c r="B74">
        <v>582097.15</v>
      </c>
      <c r="C74">
        <v>0</v>
      </c>
      <c r="D74">
        <v>23289.87</v>
      </c>
      <c r="E74">
        <v>865814.46</v>
      </c>
      <c r="F74">
        <v>197392.77</v>
      </c>
      <c r="G74">
        <v>162</v>
      </c>
      <c r="H74">
        <v>4687.8100000000004</v>
      </c>
      <c r="J74">
        <v>27471.94</v>
      </c>
      <c r="M74">
        <v>1651906.11</v>
      </c>
      <c r="O74">
        <v>2154242.17</v>
      </c>
      <c r="Q74">
        <v>50</v>
      </c>
      <c r="R74">
        <v>928327.91</v>
      </c>
      <c r="T74">
        <v>1988815.91</v>
      </c>
      <c r="V74">
        <v>6103.84</v>
      </c>
      <c r="W74">
        <v>832312.88</v>
      </c>
      <c r="X74">
        <v>193943.06</v>
      </c>
      <c r="AA74">
        <v>77078</v>
      </c>
    </row>
    <row r="75" spans="1:27" x14ac:dyDescent="0.25">
      <c r="A75" t="s">
        <v>2493</v>
      </c>
      <c r="B75">
        <v>825468.04</v>
      </c>
      <c r="C75">
        <v>149126.67000000001</v>
      </c>
      <c r="D75">
        <v>54782.400000000001</v>
      </c>
      <c r="E75">
        <v>1268418.07</v>
      </c>
      <c r="F75">
        <v>1406529.6</v>
      </c>
      <c r="H75">
        <v>11932.58</v>
      </c>
      <c r="J75">
        <v>1175567.45</v>
      </c>
      <c r="M75">
        <v>1157622.46</v>
      </c>
      <c r="N75">
        <v>2174520.91</v>
      </c>
      <c r="O75">
        <v>2197687.7599999998</v>
      </c>
      <c r="P75">
        <v>269292</v>
      </c>
      <c r="Q75">
        <v>1367.62</v>
      </c>
      <c r="R75">
        <v>1896377.5</v>
      </c>
      <c r="T75">
        <v>2620267.5</v>
      </c>
      <c r="U75">
        <v>10334</v>
      </c>
      <c r="V75">
        <v>22687</v>
      </c>
      <c r="W75">
        <v>1614727.99</v>
      </c>
      <c r="X75">
        <v>740543.71</v>
      </c>
      <c r="AA75">
        <v>171483.3</v>
      </c>
    </row>
    <row r="76" spans="1:27" x14ac:dyDescent="0.25">
      <c r="A76" t="s">
        <v>2494</v>
      </c>
      <c r="B76">
        <v>664739.12</v>
      </c>
      <c r="C76">
        <v>106575</v>
      </c>
      <c r="D76">
        <v>68433.009999999995</v>
      </c>
      <c r="E76">
        <v>705469.46</v>
      </c>
      <c r="F76">
        <v>550490.76</v>
      </c>
      <c r="H76">
        <v>68800</v>
      </c>
      <c r="J76">
        <v>4484.59</v>
      </c>
      <c r="M76">
        <v>213364.85</v>
      </c>
      <c r="N76">
        <v>2426315.1</v>
      </c>
      <c r="O76">
        <v>2850341.05</v>
      </c>
      <c r="P76">
        <v>476900</v>
      </c>
      <c r="Q76">
        <v>1593.63</v>
      </c>
      <c r="R76">
        <v>2157078</v>
      </c>
      <c r="T76">
        <v>3234861</v>
      </c>
      <c r="U76">
        <v>6000</v>
      </c>
      <c r="V76">
        <v>25393</v>
      </c>
      <c r="W76">
        <v>2240155.85</v>
      </c>
      <c r="X76">
        <v>522533.52</v>
      </c>
      <c r="AA76">
        <v>74226.5</v>
      </c>
    </row>
    <row r="77" spans="1:27" x14ac:dyDescent="0.25">
      <c r="A77" t="s">
        <v>2495</v>
      </c>
      <c r="B77">
        <v>871928.98</v>
      </c>
      <c r="C77">
        <v>301240.90999999997</v>
      </c>
      <c r="D77">
        <v>18405</v>
      </c>
      <c r="E77">
        <v>13771.07</v>
      </c>
      <c r="F77">
        <v>182432.79</v>
      </c>
      <c r="H77">
        <v>11429.77</v>
      </c>
      <c r="J77">
        <v>0</v>
      </c>
      <c r="M77">
        <v>405689.49</v>
      </c>
      <c r="N77">
        <v>1120243.3</v>
      </c>
      <c r="O77">
        <v>1310872.95</v>
      </c>
      <c r="P77">
        <v>237150</v>
      </c>
      <c r="Q77">
        <v>1525.84</v>
      </c>
      <c r="R77">
        <v>809934.9</v>
      </c>
      <c r="T77">
        <v>1070550.8999999999</v>
      </c>
      <c r="U77">
        <v>16980</v>
      </c>
      <c r="V77">
        <v>26672</v>
      </c>
      <c r="W77">
        <v>919693.36</v>
      </c>
      <c r="X77">
        <v>76628.84</v>
      </c>
      <c r="AA77">
        <v>398542.4</v>
      </c>
    </row>
    <row r="78" spans="1:27" x14ac:dyDescent="0.25">
      <c r="A78" t="s">
        <v>2496</v>
      </c>
      <c r="B78">
        <v>450355.94</v>
      </c>
      <c r="C78">
        <v>81252.5</v>
      </c>
      <c r="D78">
        <v>40600</v>
      </c>
      <c r="E78">
        <v>607493.55000000005</v>
      </c>
      <c r="F78">
        <v>137209.57999999999</v>
      </c>
      <c r="H78">
        <v>15661</v>
      </c>
      <c r="J78">
        <v>3019.17</v>
      </c>
      <c r="M78">
        <v>1010429.73</v>
      </c>
      <c r="N78">
        <v>273486.08000000002</v>
      </c>
      <c r="O78">
        <v>1758047.55</v>
      </c>
      <c r="P78">
        <v>627476</v>
      </c>
      <c r="Q78">
        <v>646.53</v>
      </c>
      <c r="R78">
        <v>2087571.48</v>
      </c>
      <c r="T78">
        <v>2740066.48</v>
      </c>
      <c r="U78">
        <v>9820</v>
      </c>
      <c r="V78">
        <v>16992</v>
      </c>
      <c r="W78">
        <v>1405924.51</v>
      </c>
      <c r="X78">
        <v>245609.48</v>
      </c>
      <c r="AA78">
        <v>41013.5</v>
      </c>
    </row>
    <row r="79" spans="1:27" x14ac:dyDescent="0.25">
      <c r="A79" t="s">
        <v>2497</v>
      </c>
      <c r="B79">
        <v>866423.92</v>
      </c>
      <c r="C79">
        <v>110984.14</v>
      </c>
      <c r="D79">
        <v>5000</v>
      </c>
      <c r="E79">
        <v>1416200</v>
      </c>
      <c r="F79">
        <v>886499.19</v>
      </c>
      <c r="H79">
        <v>9652</v>
      </c>
      <c r="J79">
        <v>17161.03</v>
      </c>
      <c r="M79">
        <v>-209782.47</v>
      </c>
      <c r="N79">
        <v>3283107.89</v>
      </c>
      <c r="O79">
        <v>1997011.23</v>
      </c>
      <c r="P79">
        <v>387060</v>
      </c>
      <c r="Q79">
        <v>797.13</v>
      </c>
      <c r="R79">
        <v>1878501.37</v>
      </c>
      <c r="T79">
        <v>2412502.37</v>
      </c>
      <c r="U79">
        <v>9920</v>
      </c>
      <c r="V79">
        <v>26372</v>
      </c>
      <c r="W79">
        <v>1127942.25</v>
      </c>
      <c r="X79">
        <v>396398.01</v>
      </c>
      <c r="AA79">
        <v>105266.3</v>
      </c>
    </row>
    <row r="80" spans="1:27" x14ac:dyDescent="0.25">
      <c r="A80" t="s">
        <v>2498</v>
      </c>
      <c r="B80">
        <v>964983.47</v>
      </c>
      <c r="C80">
        <v>140598</v>
      </c>
      <c r="D80">
        <v>13123.67</v>
      </c>
      <c r="E80">
        <v>121814.5</v>
      </c>
      <c r="F80">
        <v>109058.9</v>
      </c>
      <c r="H80">
        <v>12200</v>
      </c>
      <c r="J80">
        <v>0</v>
      </c>
      <c r="M80">
        <v>-724860.03</v>
      </c>
      <c r="N80">
        <v>1600443.98</v>
      </c>
      <c r="O80">
        <v>1380328.98</v>
      </c>
      <c r="P80">
        <v>586600</v>
      </c>
      <c r="Q80">
        <v>1612.21</v>
      </c>
      <c r="R80">
        <v>1456945.5</v>
      </c>
      <c r="T80">
        <v>1663489.5</v>
      </c>
      <c r="U80">
        <v>6020</v>
      </c>
      <c r="V80">
        <v>17760</v>
      </c>
      <c r="W80">
        <v>1075154.8400000001</v>
      </c>
      <c r="X80">
        <v>113856.26</v>
      </c>
      <c r="AA80">
        <v>87411.5</v>
      </c>
    </row>
    <row r="81" spans="1:27" x14ac:dyDescent="0.25">
      <c r="A81" t="s">
        <v>2499</v>
      </c>
      <c r="B81">
        <v>195250.67</v>
      </c>
      <c r="C81">
        <v>22360</v>
      </c>
      <c r="D81">
        <v>14774.89</v>
      </c>
      <c r="E81">
        <v>212528.46</v>
      </c>
      <c r="F81">
        <v>240169.55</v>
      </c>
      <c r="J81">
        <v>0</v>
      </c>
      <c r="M81">
        <v>-1662831.85</v>
      </c>
      <c r="N81">
        <v>3000000</v>
      </c>
      <c r="O81">
        <v>781066.16</v>
      </c>
      <c r="P81">
        <v>132000</v>
      </c>
      <c r="Q81">
        <v>633.01</v>
      </c>
      <c r="R81">
        <v>862497.5</v>
      </c>
      <c r="T81">
        <v>1294858.4099999999</v>
      </c>
      <c r="U81">
        <v>29104</v>
      </c>
      <c r="W81">
        <v>433128.62</v>
      </c>
      <c r="X81">
        <v>671190.22</v>
      </c>
    </row>
    <row r="82" spans="1:27" x14ac:dyDescent="0.25">
      <c r="A82" t="s">
        <v>2500</v>
      </c>
      <c r="B82">
        <v>221762.23</v>
      </c>
      <c r="C82">
        <v>150000</v>
      </c>
      <c r="D82">
        <v>15447.8</v>
      </c>
      <c r="E82">
        <v>984147.86</v>
      </c>
      <c r="F82">
        <v>129076.27</v>
      </c>
      <c r="J82">
        <v>530</v>
      </c>
      <c r="M82">
        <v>268580.68</v>
      </c>
      <c r="N82">
        <v>1891769.64</v>
      </c>
      <c r="O82">
        <v>786575.75</v>
      </c>
      <c r="P82">
        <v>96000</v>
      </c>
      <c r="Q82">
        <v>1129.49</v>
      </c>
      <c r="R82">
        <v>943368.73</v>
      </c>
      <c r="T82">
        <v>1459112.83</v>
      </c>
      <c r="U82">
        <v>9234</v>
      </c>
      <c r="W82">
        <v>410674.96</v>
      </c>
      <c r="X82">
        <v>608498.34</v>
      </c>
    </row>
    <row r="83" spans="1:27" x14ac:dyDescent="0.25">
      <c r="A83" t="s">
        <v>2501</v>
      </c>
      <c r="B83">
        <v>96147.78</v>
      </c>
      <c r="C83">
        <v>0</v>
      </c>
      <c r="D83">
        <v>7213.23</v>
      </c>
      <c r="E83">
        <v>694743.28</v>
      </c>
      <c r="F83">
        <v>325415.40000000002</v>
      </c>
      <c r="J83">
        <v>527.73</v>
      </c>
      <c r="M83">
        <v>-173133.31</v>
      </c>
      <c r="N83">
        <v>1861215.28</v>
      </c>
      <c r="O83">
        <v>1393000.53</v>
      </c>
      <c r="Q83">
        <v>166.57</v>
      </c>
      <c r="R83">
        <v>1742641.4</v>
      </c>
      <c r="T83">
        <v>2599922.4</v>
      </c>
      <c r="U83">
        <v>50432</v>
      </c>
      <c r="W83">
        <v>592507.61</v>
      </c>
      <c r="X83">
        <v>457794.78</v>
      </c>
      <c r="AA83">
        <v>241.72</v>
      </c>
    </row>
    <row r="84" spans="1:27" x14ac:dyDescent="0.25">
      <c r="A84" t="s">
        <v>2502</v>
      </c>
      <c r="B84">
        <v>231291.66</v>
      </c>
      <c r="C84">
        <v>0</v>
      </c>
      <c r="D84">
        <v>31654.34</v>
      </c>
      <c r="E84">
        <v>209003.84</v>
      </c>
      <c r="F84">
        <v>80704.2</v>
      </c>
      <c r="J84">
        <v>260.8</v>
      </c>
      <c r="M84">
        <v>-909470.6</v>
      </c>
      <c r="N84">
        <v>2000000</v>
      </c>
      <c r="O84">
        <v>713308.88</v>
      </c>
      <c r="Q84">
        <v>421.98</v>
      </c>
      <c r="R84">
        <v>1803146.18</v>
      </c>
      <c r="T84">
        <v>1991105.18</v>
      </c>
      <c r="U84">
        <v>19789.47</v>
      </c>
      <c r="W84">
        <v>455353.88</v>
      </c>
      <c r="X84">
        <v>588764.67000000004</v>
      </c>
    </row>
    <row r="85" spans="1:27" x14ac:dyDescent="0.25">
      <c r="A85" t="s">
        <v>2503</v>
      </c>
      <c r="B85">
        <v>166085.01</v>
      </c>
      <c r="C85">
        <v>24600</v>
      </c>
      <c r="D85">
        <v>35883.79</v>
      </c>
      <c r="E85">
        <v>2024049.47</v>
      </c>
      <c r="F85">
        <v>792844.38</v>
      </c>
      <c r="J85">
        <v>1712.2</v>
      </c>
      <c r="M85">
        <v>2951.57</v>
      </c>
      <c r="N85">
        <v>4000000</v>
      </c>
      <c r="O85">
        <v>1216348.73</v>
      </c>
      <c r="P85">
        <v>75750</v>
      </c>
      <c r="Q85">
        <v>454.08</v>
      </c>
      <c r="R85">
        <v>1963888.5</v>
      </c>
      <c r="S85">
        <v>8200</v>
      </c>
      <c r="T85">
        <v>2370867.5</v>
      </c>
      <c r="U85">
        <v>6680</v>
      </c>
      <c r="W85">
        <v>1007455.67</v>
      </c>
      <c r="X85">
        <v>820507.77</v>
      </c>
      <c r="AA85">
        <v>20331.490000000002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K123"/>
  <sheetViews>
    <sheetView topLeftCell="V1" zoomScale="99" zoomScaleNormal="99" workbookViewId="0">
      <selection activeCell="AJ12" sqref="AJ12:AJ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6.8984375" style="52" customWidth="1"/>
    <col min="5" max="5" width="28.796875" customWidth="1"/>
    <col min="6" max="31" width="8.796875"/>
    <col min="32" max="32" width="17.19921875" style="38" bestFit="1" customWidth="1"/>
    <col min="33" max="33" width="14.5" style="26" bestFit="1" customWidth="1"/>
    <col min="34" max="34" width="15.09765625" style="23" bestFit="1" customWidth="1"/>
    <col min="35" max="35" width="16.09765625" style="34" bestFit="1" customWidth="1"/>
    <col min="36" max="36" width="16.09765625" style="33" bestFit="1" customWidth="1"/>
    <col min="37" max="37" width="15.69921875" style="24" bestFit="1" customWidth="1"/>
    <col min="38" max="16384" width="9" style="1"/>
  </cols>
  <sheetData>
    <row r="1" spans="1:37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2109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2110</v>
      </c>
      <c r="AD1" t="s">
        <v>2112</v>
      </c>
      <c r="AE1" t="s">
        <v>2082</v>
      </c>
      <c r="AF1" s="37" t="s">
        <v>0</v>
      </c>
      <c r="AG1" s="25" t="s">
        <v>1</v>
      </c>
      <c r="AH1" s="12" t="s">
        <v>2</v>
      </c>
      <c r="AI1" s="15" t="s">
        <v>3</v>
      </c>
      <c r="AJ1" s="16" t="s">
        <v>4</v>
      </c>
      <c r="AK1" s="45" t="s">
        <v>5</v>
      </c>
    </row>
    <row r="2" spans="1:37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2663</v>
      </c>
      <c r="Q2" t="s">
        <v>2664</v>
      </c>
      <c r="R2" t="s">
        <v>2665</v>
      </c>
      <c r="S2" t="s">
        <v>2097</v>
      </c>
      <c r="T2" t="s">
        <v>2098</v>
      </c>
      <c r="U2" t="s">
        <v>2114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2115</v>
      </c>
      <c r="AD2" t="s">
        <v>2117</v>
      </c>
      <c r="AE2" t="s">
        <v>2106</v>
      </c>
      <c r="AF2" s="37"/>
      <c r="AG2" s="25"/>
      <c r="AH2" s="12"/>
      <c r="AI2" s="17"/>
      <c r="AJ2" s="18"/>
      <c r="AK2" s="12"/>
    </row>
    <row r="3" spans="1:37" x14ac:dyDescent="0.25">
      <c r="C3" s="52" t="s">
        <v>578</v>
      </c>
      <c r="E3" t="s">
        <v>2107</v>
      </c>
      <c r="F3">
        <v>59645212.530000001</v>
      </c>
      <c r="G3">
        <v>10696598.57</v>
      </c>
      <c r="H3">
        <v>3341326.05</v>
      </c>
      <c r="I3">
        <v>69741318.670000002</v>
      </c>
      <c r="J3">
        <v>29552865.5</v>
      </c>
      <c r="K3">
        <v>667122.52</v>
      </c>
      <c r="L3">
        <v>991590.04</v>
      </c>
      <c r="M3">
        <v>2047667.62</v>
      </c>
      <c r="N3">
        <v>1682873.41</v>
      </c>
      <c r="O3">
        <v>708404.14</v>
      </c>
      <c r="P3">
        <v>1921848.98</v>
      </c>
      <c r="Q3">
        <v>43135172.380000003</v>
      </c>
      <c r="R3">
        <v>124729439.55</v>
      </c>
      <c r="S3">
        <v>123321860.3</v>
      </c>
      <c r="T3">
        <v>23487376.559999999</v>
      </c>
      <c r="U3">
        <v>136841.28</v>
      </c>
      <c r="V3">
        <v>144344898.28</v>
      </c>
      <c r="W3">
        <v>10964467.699999999</v>
      </c>
      <c r="X3">
        <v>178509180.41</v>
      </c>
      <c r="Y3">
        <v>1042659.47</v>
      </c>
      <c r="Z3">
        <v>732506.38</v>
      </c>
      <c r="AA3">
        <v>97745753.810000002</v>
      </c>
      <c r="AB3">
        <v>23138258.329999998</v>
      </c>
      <c r="AC3">
        <v>77916</v>
      </c>
      <c r="AD3">
        <v>2407.08</v>
      </c>
      <c r="AE3">
        <v>3913559.96</v>
      </c>
      <c r="AF3" s="56">
        <f>SUM(AF4:AF123)</f>
        <v>89936020.660000026</v>
      </c>
      <c r="AG3" s="60">
        <f>SUM(AG4:AG123)</f>
        <v>5125795.5999999987</v>
      </c>
      <c r="AH3" s="19">
        <f>SUM(AH4:AH123)</f>
        <v>84810225.060000017</v>
      </c>
      <c r="AI3" s="20">
        <f>SUM(AI4:AI123)</f>
        <v>318862916.05000013</v>
      </c>
      <c r="AJ3" s="14" t="e">
        <f>SUM(#REF!)</f>
        <v>#REF!</v>
      </c>
      <c r="AK3" s="24" t="e">
        <f>SUM(AK4:AK123)</f>
        <v>#REF!</v>
      </c>
    </row>
    <row r="4" spans="1:37" x14ac:dyDescent="0.25">
      <c r="E4" t="s">
        <v>2422</v>
      </c>
      <c r="F4">
        <v>1082418.1399999999</v>
      </c>
      <c r="H4">
        <v>52492</v>
      </c>
      <c r="I4">
        <v>8</v>
      </c>
      <c r="J4">
        <v>288070.03999999998</v>
      </c>
      <c r="L4">
        <v>0</v>
      </c>
      <c r="M4">
        <v>25500</v>
      </c>
      <c r="Q4">
        <v>691381.3</v>
      </c>
      <c r="R4">
        <v>560321.12</v>
      </c>
      <c r="T4">
        <v>90000</v>
      </c>
      <c r="U4">
        <v>825.27</v>
      </c>
      <c r="V4">
        <v>2408030.1</v>
      </c>
      <c r="W4">
        <v>973965.16</v>
      </c>
      <c r="X4">
        <v>2582825.2599999998</v>
      </c>
      <c r="Y4">
        <v>14035</v>
      </c>
      <c r="Z4">
        <v>48297.96</v>
      </c>
      <c r="AA4">
        <v>584413.44999999995</v>
      </c>
      <c r="AB4">
        <v>97463.1</v>
      </c>
      <c r="AF4" s="56">
        <f t="shared" ref="AF4:AF11" si="0">SUM(F4:I4)</f>
        <v>1134918.1399999999</v>
      </c>
      <c r="AG4" s="60">
        <f t="shared" ref="AG4:AG11" si="1">SUM(L4:O4)</f>
        <v>25500</v>
      </c>
      <c r="AH4" s="19">
        <f>AF4-AG4</f>
        <v>1109418.1399999999</v>
      </c>
      <c r="AI4" s="20">
        <f t="shared" ref="AI4:AI11" si="2">SUM(T4:AE4)</f>
        <v>6799855.2999999998</v>
      </c>
      <c r="AJ4" s="14" t="e">
        <f>SUM(#REF!)</f>
        <v>#REF!</v>
      </c>
      <c r="AK4" s="24" t="e">
        <f>AI4-AJ4</f>
        <v>#REF!</v>
      </c>
    </row>
    <row r="5" spans="1:37" x14ac:dyDescent="0.25">
      <c r="E5" t="s">
        <v>2423</v>
      </c>
      <c r="F5">
        <v>141275.32999999999</v>
      </c>
      <c r="G5">
        <v>0</v>
      </c>
      <c r="H5">
        <v>0</v>
      </c>
      <c r="I5">
        <v>197174</v>
      </c>
      <c r="J5">
        <v>371268.38</v>
      </c>
      <c r="K5">
        <v>13730</v>
      </c>
      <c r="L5">
        <v>2764.48</v>
      </c>
      <c r="N5">
        <v>15221.39</v>
      </c>
      <c r="Q5">
        <v>-913219.67</v>
      </c>
      <c r="R5">
        <v>2026803.02</v>
      </c>
      <c r="T5">
        <v>480146</v>
      </c>
      <c r="U5">
        <v>820.47</v>
      </c>
      <c r="V5">
        <v>1870817.5</v>
      </c>
      <c r="W5">
        <v>337620</v>
      </c>
      <c r="X5">
        <v>2241394.5</v>
      </c>
      <c r="Y5">
        <v>132062</v>
      </c>
      <c r="Z5">
        <v>45566</v>
      </c>
      <c r="AA5">
        <v>591510.68999999994</v>
      </c>
      <c r="AB5">
        <v>114452.29</v>
      </c>
      <c r="AF5" s="56">
        <f t="shared" si="0"/>
        <v>338449.32999999996</v>
      </c>
      <c r="AG5" s="60">
        <f t="shared" si="1"/>
        <v>17985.87</v>
      </c>
      <c r="AH5" s="19">
        <f t="shared" ref="AH5:AH11" si="3">AF5-AG5</f>
        <v>320463.45999999996</v>
      </c>
      <c r="AI5" s="20">
        <f t="shared" si="2"/>
        <v>5814389.4500000002</v>
      </c>
      <c r="AJ5" s="14" t="e">
        <f>SUM(#REF!)</f>
        <v>#REF!</v>
      </c>
      <c r="AK5" s="24" t="e">
        <f t="shared" ref="AK5:AK68" si="4">AI5-AJ5</f>
        <v>#REF!</v>
      </c>
    </row>
    <row r="6" spans="1:37" x14ac:dyDescent="0.25">
      <c r="E6" t="s">
        <v>2424</v>
      </c>
      <c r="F6">
        <v>1852078.21</v>
      </c>
      <c r="H6">
        <v>20615</v>
      </c>
      <c r="I6">
        <v>2388392.23</v>
      </c>
      <c r="J6">
        <v>219135.24</v>
      </c>
      <c r="K6">
        <v>0</v>
      </c>
      <c r="L6">
        <v>0</v>
      </c>
      <c r="M6">
        <v>8000</v>
      </c>
      <c r="N6">
        <v>22305.47</v>
      </c>
      <c r="Q6">
        <v>2719283.4</v>
      </c>
      <c r="R6">
        <v>716949.66</v>
      </c>
      <c r="U6">
        <v>5379.18</v>
      </c>
      <c r="V6">
        <v>2108225.7999999998</v>
      </c>
      <c r="W6">
        <v>2122845.62</v>
      </c>
      <c r="X6">
        <v>2551145.7999999998</v>
      </c>
      <c r="Y6">
        <v>4200</v>
      </c>
      <c r="Z6">
        <v>10538</v>
      </c>
      <c r="AA6">
        <v>416398.04</v>
      </c>
      <c r="AB6">
        <v>240486.61</v>
      </c>
      <c r="AF6" s="56">
        <f t="shared" si="0"/>
        <v>4261085.4399999995</v>
      </c>
      <c r="AG6" s="60">
        <f t="shared" si="1"/>
        <v>30305.47</v>
      </c>
      <c r="AH6" s="19">
        <f t="shared" si="3"/>
        <v>4230779.97</v>
      </c>
      <c r="AI6" s="20">
        <f t="shared" si="2"/>
        <v>7459219.0499999998</v>
      </c>
      <c r="AJ6" s="14" t="e">
        <f>SUM(#REF!)</f>
        <v>#REF!</v>
      </c>
      <c r="AK6" s="24" t="e">
        <f t="shared" si="4"/>
        <v>#REF!</v>
      </c>
    </row>
    <row r="7" spans="1:37" x14ac:dyDescent="0.25">
      <c r="A7" s="1" t="s">
        <v>473</v>
      </c>
      <c r="E7" t="s">
        <v>2425</v>
      </c>
      <c r="F7">
        <v>1470137.9</v>
      </c>
      <c r="G7">
        <v>6375</v>
      </c>
      <c r="H7">
        <v>27750.78</v>
      </c>
      <c r="I7">
        <v>2642588.5499999998</v>
      </c>
      <c r="J7">
        <v>224015.28</v>
      </c>
      <c r="K7">
        <v>17700</v>
      </c>
      <c r="L7">
        <v>192.6</v>
      </c>
      <c r="N7">
        <v>13.83</v>
      </c>
      <c r="Q7">
        <v>3514185.39</v>
      </c>
      <c r="R7">
        <v>550717.67000000004</v>
      </c>
      <c r="T7">
        <v>44920</v>
      </c>
      <c r="U7">
        <v>3309.46</v>
      </c>
      <c r="V7">
        <v>837578.38</v>
      </c>
      <c r="W7">
        <v>1160245.5</v>
      </c>
      <c r="X7">
        <v>980758.38</v>
      </c>
      <c r="Y7">
        <v>36500</v>
      </c>
      <c r="Z7">
        <v>30753</v>
      </c>
      <c r="AA7">
        <v>518876.51</v>
      </c>
      <c r="AB7">
        <v>181107.43</v>
      </c>
      <c r="AE7">
        <v>10000</v>
      </c>
      <c r="AF7" s="56">
        <f t="shared" si="0"/>
        <v>4146852.2299999995</v>
      </c>
      <c r="AG7" s="60">
        <f t="shared" si="1"/>
        <v>206.43</v>
      </c>
      <c r="AH7" s="19">
        <f t="shared" si="3"/>
        <v>4146645.7999999993</v>
      </c>
      <c r="AI7" s="20">
        <f t="shared" si="2"/>
        <v>3804048.6599999997</v>
      </c>
      <c r="AJ7" s="14" t="e">
        <f>SUM(#REF!)</f>
        <v>#REF!</v>
      </c>
      <c r="AK7" s="24" t="e">
        <f t="shared" si="4"/>
        <v>#REF!</v>
      </c>
    </row>
    <row r="8" spans="1:37" x14ac:dyDescent="0.25">
      <c r="E8" t="s">
        <v>2426</v>
      </c>
      <c r="F8">
        <v>287655.15000000002</v>
      </c>
      <c r="G8">
        <v>14500</v>
      </c>
      <c r="H8">
        <v>5750</v>
      </c>
      <c r="I8">
        <v>1469973.7</v>
      </c>
      <c r="J8">
        <v>86164.55</v>
      </c>
      <c r="K8">
        <v>0</v>
      </c>
      <c r="L8">
        <v>0</v>
      </c>
      <c r="M8">
        <v>8000</v>
      </c>
      <c r="N8">
        <v>33.31</v>
      </c>
      <c r="Q8">
        <v>-81280.27</v>
      </c>
      <c r="R8">
        <v>2257089.6800000002</v>
      </c>
      <c r="T8">
        <v>61000</v>
      </c>
      <c r="U8">
        <v>838.07</v>
      </c>
      <c r="V8">
        <v>221571</v>
      </c>
      <c r="W8">
        <v>219732</v>
      </c>
      <c r="X8">
        <v>280203</v>
      </c>
      <c r="Y8">
        <v>7060</v>
      </c>
      <c r="Z8">
        <v>40645</v>
      </c>
      <c r="AA8">
        <v>261786.06</v>
      </c>
      <c r="AB8">
        <v>233246.33</v>
      </c>
      <c r="AF8" s="56">
        <f t="shared" si="0"/>
        <v>1777878.85</v>
      </c>
      <c r="AG8" s="60">
        <f t="shared" si="1"/>
        <v>8033.31</v>
      </c>
      <c r="AH8" s="19">
        <f t="shared" si="3"/>
        <v>1769845.54</v>
      </c>
      <c r="AI8" s="20">
        <f t="shared" si="2"/>
        <v>1326081.4600000002</v>
      </c>
      <c r="AJ8" s="14" t="e">
        <f>SUM(#REF!)</f>
        <v>#REF!</v>
      </c>
      <c r="AK8" s="24" t="e">
        <f t="shared" si="4"/>
        <v>#REF!</v>
      </c>
    </row>
    <row r="9" spans="1:37" x14ac:dyDescent="0.25">
      <c r="E9" t="s">
        <v>2427</v>
      </c>
      <c r="F9">
        <v>106622.25</v>
      </c>
      <c r="G9">
        <v>10500</v>
      </c>
      <c r="H9">
        <v>0</v>
      </c>
      <c r="I9">
        <v>3348419.93</v>
      </c>
      <c r="J9">
        <v>6745.33</v>
      </c>
      <c r="K9">
        <v>0</v>
      </c>
      <c r="L9">
        <v>0</v>
      </c>
      <c r="M9">
        <v>1540</v>
      </c>
      <c r="N9">
        <v>47592.71</v>
      </c>
      <c r="Q9">
        <v>3424924.26</v>
      </c>
      <c r="R9">
        <v>253201</v>
      </c>
      <c r="T9">
        <v>75000</v>
      </c>
      <c r="U9">
        <v>838.68</v>
      </c>
      <c r="V9">
        <v>715466.52</v>
      </c>
      <c r="W9">
        <v>599900</v>
      </c>
      <c r="X9">
        <v>747466.52</v>
      </c>
      <c r="Y9">
        <v>3080</v>
      </c>
      <c r="Z9">
        <v>8778</v>
      </c>
      <c r="AA9">
        <v>685177.58</v>
      </c>
      <c r="AB9">
        <v>201673.56</v>
      </c>
      <c r="AF9" s="56">
        <f t="shared" si="0"/>
        <v>3465542.18</v>
      </c>
      <c r="AG9" s="60">
        <f t="shared" si="1"/>
        <v>49132.71</v>
      </c>
      <c r="AH9" s="19">
        <f t="shared" si="3"/>
        <v>3416409.47</v>
      </c>
      <c r="AI9" s="20">
        <f t="shared" si="2"/>
        <v>3037380.86</v>
      </c>
      <c r="AJ9" s="14" t="e">
        <f>SUM(#REF!)</f>
        <v>#REF!</v>
      </c>
      <c r="AK9" s="24" t="e">
        <f t="shared" si="4"/>
        <v>#REF!</v>
      </c>
    </row>
    <row r="10" spans="1:37" x14ac:dyDescent="0.25">
      <c r="E10" t="s">
        <v>2428</v>
      </c>
      <c r="F10">
        <v>255083.88</v>
      </c>
      <c r="H10">
        <v>800</v>
      </c>
      <c r="I10">
        <v>3815446.42</v>
      </c>
      <c r="J10">
        <v>3</v>
      </c>
      <c r="M10">
        <v>3940</v>
      </c>
      <c r="N10">
        <v>47.09</v>
      </c>
      <c r="Q10">
        <v>4415948.99</v>
      </c>
      <c r="U10">
        <v>2976.14</v>
      </c>
      <c r="V10">
        <v>755051.5</v>
      </c>
      <c r="W10">
        <v>785959.66</v>
      </c>
      <c r="X10">
        <v>928449.5</v>
      </c>
      <c r="Z10">
        <v>60929.94</v>
      </c>
      <c r="AA10">
        <v>544458.38</v>
      </c>
      <c r="AB10">
        <v>204002.26</v>
      </c>
      <c r="AE10">
        <v>154750</v>
      </c>
      <c r="AF10" s="56">
        <f t="shared" si="0"/>
        <v>4071330.3</v>
      </c>
      <c r="AG10" s="60">
        <f t="shared" si="1"/>
        <v>3987.09</v>
      </c>
      <c r="AH10" s="19">
        <f t="shared" si="3"/>
        <v>4067343.21</v>
      </c>
      <c r="AI10" s="20">
        <f t="shared" si="2"/>
        <v>3436577.38</v>
      </c>
      <c r="AJ10" s="14" t="e">
        <f>SUM(#REF!)</f>
        <v>#REF!</v>
      </c>
      <c r="AK10" s="24" t="e">
        <f t="shared" si="4"/>
        <v>#REF!</v>
      </c>
    </row>
    <row r="11" spans="1:37" x14ac:dyDescent="0.25">
      <c r="E11" t="s">
        <v>2429</v>
      </c>
      <c r="F11">
        <v>550686.63</v>
      </c>
      <c r="H11">
        <v>0</v>
      </c>
      <c r="I11">
        <v>2976241.89</v>
      </c>
      <c r="J11">
        <v>29172.41</v>
      </c>
      <c r="K11">
        <v>13280</v>
      </c>
      <c r="L11">
        <v>2127.17</v>
      </c>
      <c r="N11">
        <v>386.19</v>
      </c>
      <c r="Q11">
        <v>3305714.96</v>
      </c>
      <c r="R11">
        <v>99610.62</v>
      </c>
      <c r="U11">
        <v>1184.6099999999999</v>
      </c>
      <c r="V11">
        <v>1434527.5</v>
      </c>
      <c r="W11">
        <v>935550</v>
      </c>
      <c r="X11">
        <v>1434527.5</v>
      </c>
      <c r="Y11">
        <v>5050</v>
      </c>
      <c r="Z11">
        <v>28241</v>
      </c>
      <c r="AA11">
        <v>584513.6</v>
      </c>
      <c r="AB11">
        <v>167748.01999999999</v>
      </c>
      <c r="AE11">
        <v>16200</v>
      </c>
      <c r="AF11" s="56">
        <f t="shared" si="0"/>
        <v>3526928.52</v>
      </c>
      <c r="AG11" s="60">
        <f t="shared" si="1"/>
        <v>2513.36</v>
      </c>
      <c r="AH11" s="19">
        <f t="shared" si="3"/>
        <v>3524415.16</v>
      </c>
      <c r="AI11" s="20">
        <f t="shared" si="2"/>
        <v>4607542.2299999995</v>
      </c>
      <c r="AJ11" s="14" t="e">
        <f>SUM(#REF!)</f>
        <v>#REF!</v>
      </c>
      <c r="AK11" s="24" t="e">
        <f t="shared" si="4"/>
        <v>#REF!</v>
      </c>
    </row>
    <row r="12" spans="1:37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2430</v>
      </c>
      <c r="F12">
        <v>1067475.43</v>
      </c>
      <c r="G12">
        <v>45466.6</v>
      </c>
      <c r="H12">
        <v>35493.93</v>
      </c>
      <c r="I12">
        <v>811122.65</v>
      </c>
      <c r="J12">
        <v>66067.02</v>
      </c>
      <c r="K12">
        <v>0</v>
      </c>
      <c r="L12">
        <v>11520</v>
      </c>
      <c r="N12">
        <v>1009.44</v>
      </c>
      <c r="Q12">
        <v>1363530.91</v>
      </c>
      <c r="R12">
        <v>685585.33</v>
      </c>
      <c r="S12">
        <v>789582.98</v>
      </c>
      <c r="T12">
        <v>457390</v>
      </c>
      <c r="U12">
        <v>2212.56</v>
      </c>
      <c r="V12">
        <v>1855087.5</v>
      </c>
      <c r="X12">
        <v>1969678.5</v>
      </c>
      <c r="AA12">
        <v>1023862.75</v>
      </c>
      <c r="AB12">
        <v>146050.84</v>
      </c>
      <c r="AD12">
        <v>1</v>
      </c>
      <c r="AE12">
        <v>700</v>
      </c>
      <c r="AF12" s="56">
        <f>SUM(F12:H12)</f>
        <v>1148435.96</v>
      </c>
      <c r="AG12" s="184">
        <f>SUM(K12:N12)</f>
        <v>12529.44</v>
      </c>
      <c r="AH12" s="19">
        <f>AF12-AG12</f>
        <v>1135906.52</v>
      </c>
      <c r="AI12" s="20">
        <f>SUM(S12:W12)</f>
        <v>3104273.04</v>
      </c>
      <c r="AJ12" s="14">
        <f>SUM(X12:AE12)</f>
        <v>3140293.09</v>
      </c>
      <c r="AK12" s="24">
        <f t="shared" si="4"/>
        <v>-36020.049999999814</v>
      </c>
    </row>
    <row r="13" spans="1:37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2431</v>
      </c>
      <c r="F13">
        <v>808945.08</v>
      </c>
      <c r="G13">
        <v>385799.13</v>
      </c>
      <c r="H13">
        <v>46792.1</v>
      </c>
      <c r="I13">
        <v>932199.57</v>
      </c>
      <c r="J13">
        <v>558964.71</v>
      </c>
      <c r="K13">
        <v>0</v>
      </c>
      <c r="N13">
        <v>0</v>
      </c>
      <c r="Q13">
        <v>1599671.45</v>
      </c>
      <c r="R13">
        <v>1517319.83</v>
      </c>
      <c r="S13">
        <v>895093.33</v>
      </c>
      <c r="T13">
        <v>511380</v>
      </c>
      <c r="U13">
        <v>2345.9499999999998</v>
      </c>
      <c r="V13">
        <v>1787565.11</v>
      </c>
      <c r="W13">
        <v>7000</v>
      </c>
      <c r="X13">
        <v>2031675.11</v>
      </c>
      <c r="AA13">
        <v>1259233.25</v>
      </c>
      <c r="AB13">
        <v>296261.71999999997</v>
      </c>
      <c r="AD13">
        <v>5</v>
      </c>
      <c r="AE13">
        <v>500</v>
      </c>
      <c r="AF13" s="56">
        <f t="shared" ref="AF13:AF76" si="5">SUM(F13:H13)</f>
        <v>1241536.31</v>
      </c>
      <c r="AG13" s="184">
        <f t="shared" ref="AG13:AG76" si="6">SUM(K13:N13)</f>
        <v>0</v>
      </c>
      <c r="AH13" s="19">
        <f t="shared" ref="AH13:AH76" si="7">AF13-AG13</f>
        <v>1241536.31</v>
      </c>
      <c r="AI13" s="20">
        <f t="shared" ref="AI13:AI76" si="8">SUM(S13:W13)</f>
        <v>3203384.39</v>
      </c>
      <c r="AJ13" s="14">
        <f t="shared" ref="AJ13:AJ76" si="9">SUM(X13:AE13)</f>
        <v>3587675.08</v>
      </c>
      <c r="AK13" s="24">
        <f t="shared" si="4"/>
        <v>-384290.68999999994</v>
      </c>
    </row>
    <row r="14" spans="1:37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2432</v>
      </c>
      <c r="F14">
        <v>143681.89000000001</v>
      </c>
      <c r="G14">
        <v>138123.31</v>
      </c>
      <c r="H14">
        <v>37189.199999999997</v>
      </c>
      <c r="I14">
        <v>520794.3</v>
      </c>
      <c r="J14">
        <v>177443.4</v>
      </c>
      <c r="K14">
        <v>0</v>
      </c>
      <c r="N14">
        <v>250</v>
      </c>
      <c r="Q14">
        <v>-146320.84</v>
      </c>
      <c r="R14">
        <v>1326846.8</v>
      </c>
      <c r="S14">
        <v>676731.51</v>
      </c>
      <c r="T14">
        <v>36000</v>
      </c>
      <c r="U14">
        <v>431.6</v>
      </c>
      <c r="V14">
        <v>946548.5</v>
      </c>
      <c r="X14">
        <v>1065649</v>
      </c>
      <c r="Y14">
        <v>5782</v>
      </c>
      <c r="Z14">
        <v>2240</v>
      </c>
      <c r="AA14">
        <v>559412.37</v>
      </c>
      <c r="AB14">
        <v>189945.1</v>
      </c>
      <c r="AD14">
        <v>2</v>
      </c>
      <c r="AE14">
        <v>225</v>
      </c>
      <c r="AF14" s="56">
        <f t="shared" si="5"/>
        <v>318994.40000000002</v>
      </c>
      <c r="AG14" s="184">
        <f t="shared" si="6"/>
        <v>250</v>
      </c>
      <c r="AH14" s="19">
        <f t="shared" si="7"/>
        <v>318744.40000000002</v>
      </c>
      <c r="AI14" s="20">
        <f t="shared" si="8"/>
        <v>1659711.6099999999</v>
      </c>
      <c r="AJ14" s="14">
        <f t="shared" si="9"/>
        <v>1823255.4700000002</v>
      </c>
      <c r="AK14" s="24">
        <f t="shared" si="4"/>
        <v>-163543.86000000034</v>
      </c>
    </row>
    <row r="15" spans="1:37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2433</v>
      </c>
      <c r="F15">
        <v>844178.76</v>
      </c>
      <c r="G15">
        <v>175689.69</v>
      </c>
      <c r="H15">
        <v>57264.27</v>
      </c>
      <c r="I15">
        <v>7</v>
      </c>
      <c r="J15">
        <v>383420.14</v>
      </c>
      <c r="K15">
        <v>0</v>
      </c>
      <c r="N15">
        <v>0</v>
      </c>
      <c r="Q15">
        <v>65334.93</v>
      </c>
      <c r="R15">
        <v>1336486.2</v>
      </c>
      <c r="S15">
        <v>1120765.68</v>
      </c>
      <c r="T15">
        <v>172158</v>
      </c>
      <c r="U15">
        <v>1452.16</v>
      </c>
      <c r="V15">
        <v>2988255.27</v>
      </c>
      <c r="W15">
        <v>100000</v>
      </c>
      <c r="X15">
        <v>3134193.67</v>
      </c>
      <c r="AA15">
        <v>901162.54</v>
      </c>
      <c r="AB15">
        <v>188033.17</v>
      </c>
      <c r="AD15">
        <v>3</v>
      </c>
      <c r="AE15">
        <v>100500</v>
      </c>
      <c r="AF15" s="56">
        <f t="shared" si="5"/>
        <v>1077132.72</v>
      </c>
      <c r="AG15" s="184">
        <f t="shared" si="6"/>
        <v>0</v>
      </c>
      <c r="AH15" s="19">
        <f t="shared" si="7"/>
        <v>1077132.72</v>
      </c>
      <c r="AI15" s="20">
        <f t="shared" si="8"/>
        <v>4382631.1099999994</v>
      </c>
      <c r="AJ15" s="14">
        <f t="shared" si="9"/>
        <v>4323892.38</v>
      </c>
      <c r="AK15" s="24">
        <f t="shared" si="4"/>
        <v>58738.729999999516</v>
      </c>
    </row>
    <row r="16" spans="1:37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2434</v>
      </c>
      <c r="F16">
        <v>1031826.44</v>
      </c>
      <c r="G16">
        <v>387839.35</v>
      </c>
      <c r="H16">
        <v>26719.91</v>
      </c>
      <c r="I16">
        <v>803506.85</v>
      </c>
      <c r="J16">
        <v>297723.81</v>
      </c>
      <c r="K16">
        <v>0</v>
      </c>
      <c r="N16">
        <v>0</v>
      </c>
      <c r="Q16">
        <v>1349489.48</v>
      </c>
      <c r="R16">
        <v>2146839.4900000002</v>
      </c>
      <c r="S16">
        <v>1407233.55</v>
      </c>
      <c r="T16">
        <v>270800</v>
      </c>
      <c r="U16">
        <v>4393.3</v>
      </c>
      <c r="V16">
        <v>2870392.27</v>
      </c>
      <c r="X16">
        <v>3275399.87</v>
      </c>
      <c r="AA16">
        <v>1989253.97</v>
      </c>
      <c r="AB16">
        <v>146373.89000000001</v>
      </c>
      <c r="AD16">
        <v>4</v>
      </c>
      <c r="AE16">
        <v>90500</v>
      </c>
      <c r="AF16" s="56">
        <f t="shared" si="5"/>
        <v>1446385.7</v>
      </c>
      <c r="AG16" s="184">
        <f t="shared" si="6"/>
        <v>0</v>
      </c>
      <c r="AH16" s="19">
        <f t="shared" si="7"/>
        <v>1446385.7</v>
      </c>
      <c r="AI16" s="20">
        <f t="shared" si="8"/>
        <v>4552819.12</v>
      </c>
      <c r="AJ16" s="14">
        <f t="shared" si="9"/>
        <v>5501531.7299999995</v>
      </c>
      <c r="AK16" s="24">
        <f t="shared" si="4"/>
        <v>-948712.6099999994</v>
      </c>
    </row>
    <row r="17" spans="1:37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2435</v>
      </c>
      <c r="F17">
        <v>1051528.6100000001</v>
      </c>
      <c r="G17">
        <v>153685.32</v>
      </c>
      <c r="H17">
        <v>106099.94</v>
      </c>
      <c r="I17">
        <v>183195.16</v>
      </c>
      <c r="J17">
        <v>160025.49</v>
      </c>
      <c r="K17">
        <v>0</v>
      </c>
      <c r="N17">
        <v>0</v>
      </c>
      <c r="Q17">
        <v>-29251.32</v>
      </c>
      <c r="R17">
        <v>1602780.76</v>
      </c>
      <c r="S17">
        <v>1032656.17</v>
      </c>
      <c r="T17">
        <v>702000</v>
      </c>
      <c r="U17">
        <v>1962.32</v>
      </c>
      <c r="V17">
        <v>2530571.77</v>
      </c>
      <c r="X17">
        <v>3056473.77</v>
      </c>
      <c r="Y17">
        <v>3040</v>
      </c>
      <c r="Z17">
        <v>2170</v>
      </c>
      <c r="AA17">
        <v>966642.8</v>
      </c>
      <c r="AB17">
        <v>157148.60999999999</v>
      </c>
      <c r="AD17">
        <v>10</v>
      </c>
      <c r="AE17">
        <v>700</v>
      </c>
      <c r="AF17" s="56">
        <f t="shared" si="5"/>
        <v>1311313.8700000001</v>
      </c>
      <c r="AG17" s="184">
        <f t="shared" si="6"/>
        <v>0</v>
      </c>
      <c r="AH17" s="19">
        <f t="shared" si="7"/>
        <v>1311313.8700000001</v>
      </c>
      <c r="AI17" s="20">
        <f t="shared" si="8"/>
        <v>4267190.26</v>
      </c>
      <c r="AJ17" s="14">
        <f t="shared" si="9"/>
        <v>4186185.18</v>
      </c>
      <c r="AK17" s="24">
        <f t="shared" si="4"/>
        <v>81005.079999999609</v>
      </c>
    </row>
    <row r="18" spans="1:37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2436</v>
      </c>
      <c r="F18">
        <v>584207.93999999994</v>
      </c>
      <c r="G18">
        <v>109682.45</v>
      </c>
      <c r="H18">
        <v>25930.37</v>
      </c>
      <c r="I18">
        <v>267685.62</v>
      </c>
      <c r="J18">
        <v>850501.79</v>
      </c>
      <c r="K18">
        <v>0</v>
      </c>
      <c r="L18">
        <v>8000</v>
      </c>
      <c r="N18">
        <v>2068.83</v>
      </c>
      <c r="Q18">
        <v>362253.79</v>
      </c>
      <c r="R18">
        <v>2036704.82</v>
      </c>
      <c r="S18">
        <v>1335155.8</v>
      </c>
      <c r="T18">
        <v>234000</v>
      </c>
      <c r="U18">
        <v>1715.61</v>
      </c>
      <c r="V18">
        <v>1135938</v>
      </c>
      <c r="X18">
        <v>1686881.37</v>
      </c>
      <c r="Y18">
        <v>160</v>
      </c>
      <c r="Z18">
        <v>1440</v>
      </c>
      <c r="AA18">
        <v>987680.48</v>
      </c>
      <c r="AB18">
        <v>601656.82999999996</v>
      </c>
      <c r="AD18">
        <v>10</v>
      </c>
      <c r="AF18" s="56">
        <f t="shared" si="5"/>
        <v>719820.75999999989</v>
      </c>
      <c r="AG18" s="184">
        <f t="shared" si="6"/>
        <v>10068.83</v>
      </c>
      <c r="AH18" s="19">
        <f t="shared" si="7"/>
        <v>709751.92999999993</v>
      </c>
      <c r="AI18" s="20">
        <f t="shared" si="8"/>
        <v>2706809.41</v>
      </c>
      <c r="AJ18" s="14">
        <f t="shared" si="9"/>
        <v>3277828.68</v>
      </c>
      <c r="AK18" s="24">
        <f t="shared" si="4"/>
        <v>-571019.27</v>
      </c>
    </row>
    <row r="19" spans="1:37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2437</v>
      </c>
      <c r="F19">
        <v>367490.09</v>
      </c>
      <c r="G19">
        <v>63534.6</v>
      </c>
      <c r="H19">
        <v>215090.13</v>
      </c>
      <c r="I19">
        <v>767756.69</v>
      </c>
      <c r="J19">
        <v>81013.789999999994</v>
      </c>
      <c r="K19">
        <v>0</v>
      </c>
      <c r="L19">
        <v>7000</v>
      </c>
      <c r="N19">
        <v>0</v>
      </c>
      <c r="Q19">
        <v>1509344.26</v>
      </c>
      <c r="R19">
        <v>118427.08</v>
      </c>
      <c r="S19">
        <v>542577.1</v>
      </c>
      <c r="T19">
        <v>139200</v>
      </c>
      <c r="U19">
        <v>1144.1099999999999</v>
      </c>
      <c r="V19">
        <v>425779.5</v>
      </c>
      <c r="X19">
        <v>425779.5</v>
      </c>
      <c r="AA19">
        <v>636768.06000000006</v>
      </c>
      <c r="AB19">
        <v>185538.19</v>
      </c>
      <c r="AD19">
        <v>1</v>
      </c>
      <c r="AE19">
        <v>500</v>
      </c>
      <c r="AF19" s="56">
        <f t="shared" si="5"/>
        <v>646114.82000000007</v>
      </c>
      <c r="AG19" s="184">
        <f t="shared" si="6"/>
        <v>7000</v>
      </c>
      <c r="AH19" s="19">
        <f t="shared" si="7"/>
        <v>639114.82000000007</v>
      </c>
      <c r="AI19" s="20">
        <f t="shared" si="8"/>
        <v>1108700.71</v>
      </c>
      <c r="AJ19" s="14">
        <f t="shared" si="9"/>
        <v>1248586.75</v>
      </c>
      <c r="AK19" s="24">
        <f t="shared" si="4"/>
        <v>-139886.04000000004</v>
      </c>
    </row>
    <row r="20" spans="1:37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2438</v>
      </c>
      <c r="F20">
        <v>3233852.9</v>
      </c>
      <c r="G20">
        <v>1528708.64</v>
      </c>
      <c r="H20">
        <v>48173.919999999998</v>
      </c>
      <c r="I20">
        <v>5627.02</v>
      </c>
      <c r="J20">
        <v>114645.85</v>
      </c>
      <c r="K20">
        <v>0</v>
      </c>
      <c r="L20">
        <v>9600</v>
      </c>
      <c r="N20">
        <v>0</v>
      </c>
      <c r="Q20">
        <v>1057860.92</v>
      </c>
      <c r="R20">
        <v>1863971.92</v>
      </c>
      <c r="S20">
        <v>2472724.59</v>
      </c>
      <c r="T20">
        <v>877763</v>
      </c>
      <c r="U20">
        <v>4740.99</v>
      </c>
      <c r="V20">
        <v>1594988.5</v>
      </c>
      <c r="W20">
        <v>60</v>
      </c>
      <c r="X20">
        <v>1594988.5</v>
      </c>
      <c r="AA20">
        <v>1276645.19</v>
      </c>
      <c r="AB20">
        <v>79063.899999999994</v>
      </c>
      <c r="AD20">
        <v>4</v>
      </c>
      <c r="AF20" s="56">
        <f t="shared" si="5"/>
        <v>4810735.46</v>
      </c>
      <c r="AG20" s="184">
        <f t="shared" si="6"/>
        <v>9600</v>
      </c>
      <c r="AH20" s="19">
        <f t="shared" si="7"/>
        <v>4801135.46</v>
      </c>
      <c r="AI20" s="20">
        <f t="shared" si="8"/>
        <v>4950277.08</v>
      </c>
      <c r="AJ20" s="14">
        <f t="shared" si="9"/>
        <v>2950701.59</v>
      </c>
      <c r="AK20" s="24">
        <f t="shared" si="4"/>
        <v>1999575.4900000002</v>
      </c>
    </row>
    <row r="21" spans="1:37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2439</v>
      </c>
      <c r="F21">
        <v>457660.18</v>
      </c>
      <c r="G21">
        <v>434966.53</v>
      </c>
      <c r="H21">
        <v>165596.43</v>
      </c>
      <c r="I21">
        <v>497653.43</v>
      </c>
      <c r="J21">
        <v>960981.16</v>
      </c>
      <c r="K21">
        <v>0</v>
      </c>
      <c r="L21">
        <v>8000</v>
      </c>
      <c r="N21">
        <v>0</v>
      </c>
      <c r="Q21">
        <v>405228.79</v>
      </c>
      <c r="R21">
        <v>2519990.75</v>
      </c>
      <c r="S21">
        <v>1190511.22</v>
      </c>
      <c r="T21">
        <v>563150</v>
      </c>
      <c r="U21">
        <v>2969.95</v>
      </c>
      <c r="V21">
        <v>1926973.15</v>
      </c>
      <c r="X21">
        <v>2249317.15</v>
      </c>
      <c r="Y21">
        <v>480</v>
      </c>
      <c r="Z21">
        <v>2688</v>
      </c>
      <c r="AA21">
        <v>1379886.3</v>
      </c>
      <c r="AB21">
        <v>467578.68</v>
      </c>
      <c r="AD21">
        <v>16</v>
      </c>
      <c r="AF21" s="56">
        <f t="shared" si="5"/>
        <v>1058223.1399999999</v>
      </c>
      <c r="AG21" s="184">
        <f t="shared" si="6"/>
        <v>8000</v>
      </c>
      <c r="AH21" s="19">
        <f t="shared" si="7"/>
        <v>1050223.1399999999</v>
      </c>
      <c r="AI21" s="20">
        <f t="shared" si="8"/>
        <v>3683604.32</v>
      </c>
      <c r="AJ21" s="14">
        <f t="shared" si="9"/>
        <v>4099966.1300000004</v>
      </c>
      <c r="AK21" s="24">
        <f t="shared" si="4"/>
        <v>-416361.81000000052</v>
      </c>
    </row>
    <row r="22" spans="1:37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2440</v>
      </c>
      <c r="F22">
        <v>453226.5</v>
      </c>
      <c r="G22">
        <v>102267.12</v>
      </c>
      <c r="H22">
        <v>34783.39</v>
      </c>
      <c r="I22">
        <v>6</v>
      </c>
      <c r="J22">
        <v>289599.39</v>
      </c>
      <c r="K22">
        <v>0</v>
      </c>
      <c r="N22">
        <v>0</v>
      </c>
      <c r="Q22">
        <v>-4284655.13</v>
      </c>
      <c r="R22">
        <v>4994895.4800000004</v>
      </c>
      <c r="S22">
        <v>932121.28</v>
      </c>
      <c r="T22">
        <v>222483</v>
      </c>
      <c r="U22">
        <v>415.88</v>
      </c>
      <c r="V22">
        <v>2225482.1</v>
      </c>
      <c r="W22">
        <v>100000</v>
      </c>
      <c r="X22">
        <v>2225482.1</v>
      </c>
      <c r="AA22">
        <v>788023.99</v>
      </c>
      <c r="AB22">
        <v>190303.12</v>
      </c>
      <c r="AD22">
        <v>1</v>
      </c>
      <c r="AE22">
        <v>107050</v>
      </c>
      <c r="AF22" s="56">
        <f t="shared" si="5"/>
        <v>590277.01</v>
      </c>
      <c r="AG22" s="184">
        <f t="shared" si="6"/>
        <v>0</v>
      </c>
      <c r="AH22" s="19">
        <f t="shared" si="7"/>
        <v>590277.01</v>
      </c>
      <c r="AI22" s="20">
        <f t="shared" si="8"/>
        <v>3480502.26</v>
      </c>
      <c r="AJ22" s="14">
        <f t="shared" si="9"/>
        <v>3310860.21</v>
      </c>
      <c r="AK22" s="24">
        <f t="shared" si="4"/>
        <v>169642.04999999981</v>
      </c>
    </row>
    <row r="23" spans="1:37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2441</v>
      </c>
      <c r="F23">
        <v>973066.97</v>
      </c>
      <c r="G23">
        <v>111414.87</v>
      </c>
      <c r="H23">
        <v>128807.01</v>
      </c>
      <c r="I23">
        <v>1551508.87</v>
      </c>
      <c r="J23">
        <v>161930.76999999999</v>
      </c>
      <c r="K23">
        <v>2750</v>
      </c>
      <c r="N23">
        <v>0</v>
      </c>
      <c r="Q23">
        <v>962394.7</v>
      </c>
      <c r="R23">
        <v>1550129.81</v>
      </c>
      <c r="S23">
        <v>1532498.66</v>
      </c>
      <c r="T23">
        <v>653108</v>
      </c>
      <c r="U23">
        <v>1193.56</v>
      </c>
      <c r="V23">
        <v>2241444</v>
      </c>
      <c r="X23">
        <v>2395574.6</v>
      </c>
      <c r="Y23">
        <v>4180</v>
      </c>
      <c r="Z23">
        <v>7922.79</v>
      </c>
      <c r="AA23">
        <v>1368623.02</v>
      </c>
      <c r="AB23">
        <v>240484.83</v>
      </c>
      <c r="AD23">
        <v>5</v>
      </c>
      <c r="AF23" s="56">
        <f t="shared" si="5"/>
        <v>1213288.8499999999</v>
      </c>
      <c r="AG23" s="184">
        <f t="shared" si="6"/>
        <v>2750</v>
      </c>
      <c r="AH23" s="19">
        <f t="shared" si="7"/>
        <v>1210538.8499999999</v>
      </c>
      <c r="AI23" s="20">
        <f t="shared" si="8"/>
        <v>4428244.2200000007</v>
      </c>
      <c r="AJ23" s="14">
        <f t="shared" si="9"/>
        <v>4016790.24</v>
      </c>
      <c r="AK23" s="24">
        <f t="shared" si="4"/>
        <v>411453.98000000045</v>
      </c>
    </row>
    <row r="24" spans="1:37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2442</v>
      </c>
      <c r="F24">
        <v>612182.74</v>
      </c>
      <c r="G24">
        <v>328621.15999999997</v>
      </c>
      <c r="H24">
        <v>12584.41</v>
      </c>
      <c r="I24">
        <v>1522.69</v>
      </c>
      <c r="J24">
        <v>363280.88</v>
      </c>
      <c r="K24">
        <v>0</v>
      </c>
      <c r="N24">
        <v>3070</v>
      </c>
      <c r="Q24">
        <v>632763.29</v>
      </c>
      <c r="R24">
        <v>2878887.21</v>
      </c>
      <c r="S24">
        <v>1298920.69</v>
      </c>
      <c r="T24">
        <v>149000</v>
      </c>
      <c r="U24">
        <v>5190.63</v>
      </c>
      <c r="V24">
        <v>4493530.5</v>
      </c>
      <c r="X24">
        <v>4855485.5</v>
      </c>
      <c r="Y24">
        <v>7360</v>
      </c>
      <c r="Z24">
        <v>6550</v>
      </c>
      <c r="AA24">
        <v>3101090.44</v>
      </c>
      <c r="AB24">
        <v>172160.5</v>
      </c>
      <c r="AD24">
        <v>24</v>
      </c>
      <c r="AE24">
        <v>500</v>
      </c>
      <c r="AF24" s="56">
        <f t="shared" si="5"/>
        <v>953388.30999999994</v>
      </c>
      <c r="AG24" s="184">
        <f t="shared" si="6"/>
        <v>3070</v>
      </c>
      <c r="AH24" s="19">
        <f t="shared" si="7"/>
        <v>950318.30999999994</v>
      </c>
      <c r="AI24" s="20">
        <f t="shared" si="8"/>
        <v>5946641.8200000003</v>
      </c>
      <c r="AJ24" s="14">
        <f t="shared" si="9"/>
        <v>8143170.4399999995</v>
      </c>
      <c r="AK24" s="24">
        <f t="shared" si="4"/>
        <v>-2196528.6199999992</v>
      </c>
    </row>
    <row r="25" spans="1:37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2443</v>
      </c>
      <c r="F25">
        <v>250717.74</v>
      </c>
      <c r="G25">
        <v>777859.54</v>
      </c>
      <c r="H25">
        <v>39172.15</v>
      </c>
      <c r="I25">
        <v>92705.49</v>
      </c>
      <c r="J25">
        <v>135936.65</v>
      </c>
      <c r="K25">
        <v>0</v>
      </c>
      <c r="N25">
        <v>0</v>
      </c>
      <c r="Q25">
        <v>-558651.14</v>
      </c>
      <c r="R25">
        <v>2079998.65</v>
      </c>
      <c r="S25">
        <v>957945.31</v>
      </c>
      <c r="T25">
        <v>124350</v>
      </c>
      <c r="U25">
        <v>2394.4499999999998</v>
      </c>
      <c r="V25">
        <v>1301216</v>
      </c>
      <c r="X25">
        <v>1570854</v>
      </c>
      <c r="AA25">
        <v>872596.55</v>
      </c>
      <c r="AB25">
        <v>162696.15</v>
      </c>
      <c r="AD25">
        <v>15</v>
      </c>
      <c r="AE25">
        <v>4700</v>
      </c>
      <c r="AF25" s="56">
        <f t="shared" si="5"/>
        <v>1067749.43</v>
      </c>
      <c r="AG25" s="184">
        <f t="shared" si="6"/>
        <v>0</v>
      </c>
      <c r="AH25" s="19">
        <f t="shared" si="7"/>
        <v>1067749.43</v>
      </c>
      <c r="AI25" s="20">
        <f t="shared" si="8"/>
        <v>2385905.7599999998</v>
      </c>
      <c r="AJ25" s="14">
        <f t="shared" si="9"/>
        <v>2610861.6999999997</v>
      </c>
      <c r="AK25" s="24">
        <f t="shared" si="4"/>
        <v>-224955.93999999994</v>
      </c>
    </row>
    <row r="26" spans="1:37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2444</v>
      </c>
      <c r="F26">
        <v>406992.6</v>
      </c>
      <c r="G26">
        <v>275743.81</v>
      </c>
      <c r="H26">
        <v>101906.4</v>
      </c>
      <c r="I26">
        <v>643110.29</v>
      </c>
      <c r="J26">
        <v>105158.67</v>
      </c>
      <c r="K26">
        <v>13000</v>
      </c>
      <c r="N26">
        <v>0</v>
      </c>
      <c r="Q26">
        <v>1367157.6</v>
      </c>
      <c r="R26">
        <v>413083.29</v>
      </c>
      <c r="S26">
        <v>1022459.18</v>
      </c>
      <c r="T26">
        <v>100850</v>
      </c>
      <c r="U26">
        <v>1478.51</v>
      </c>
      <c r="V26">
        <v>1981058.78</v>
      </c>
      <c r="X26">
        <v>2287100.98</v>
      </c>
      <c r="Y26">
        <v>2532</v>
      </c>
      <c r="Z26">
        <v>1424</v>
      </c>
      <c r="AA26">
        <v>900267.57</v>
      </c>
      <c r="AB26">
        <v>166308.04</v>
      </c>
      <c r="AD26">
        <v>18</v>
      </c>
      <c r="AE26">
        <v>8525</v>
      </c>
      <c r="AF26" s="56">
        <f t="shared" si="5"/>
        <v>784642.80999999994</v>
      </c>
      <c r="AG26" s="184">
        <f t="shared" si="6"/>
        <v>13000</v>
      </c>
      <c r="AH26" s="19">
        <f t="shared" si="7"/>
        <v>771642.80999999994</v>
      </c>
      <c r="AI26" s="20">
        <f t="shared" si="8"/>
        <v>3105846.47</v>
      </c>
      <c r="AJ26" s="14">
        <f t="shared" si="9"/>
        <v>3366175.59</v>
      </c>
      <c r="AK26" s="24">
        <f t="shared" si="4"/>
        <v>-260329.11999999965</v>
      </c>
    </row>
    <row r="27" spans="1:37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2445</v>
      </c>
      <c r="F27">
        <v>462027.95</v>
      </c>
      <c r="G27">
        <v>46359</v>
      </c>
      <c r="H27">
        <v>27858</v>
      </c>
      <c r="I27">
        <v>336504.71</v>
      </c>
      <c r="J27">
        <v>189799.34</v>
      </c>
      <c r="K27">
        <v>0</v>
      </c>
      <c r="N27">
        <v>0</v>
      </c>
      <c r="Q27">
        <v>-1054030.45</v>
      </c>
      <c r="R27">
        <v>2337378.21</v>
      </c>
      <c r="S27">
        <v>711892</v>
      </c>
      <c r="T27">
        <v>318000</v>
      </c>
      <c r="U27">
        <v>1350.01</v>
      </c>
      <c r="V27">
        <v>2052586.3</v>
      </c>
      <c r="X27">
        <v>2052586.3</v>
      </c>
      <c r="Y27">
        <v>5740</v>
      </c>
      <c r="Z27">
        <v>960</v>
      </c>
      <c r="AA27">
        <v>1070331.3799999999</v>
      </c>
      <c r="AB27">
        <v>172537.31</v>
      </c>
      <c r="AD27">
        <v>2272.08</v>
      </c>
      <c r="AE27">
        <v>200</v>
      </c>
      <c r="AF27" s="56">
        <f t="shared" si="5"/>
        <v>536244.94999999995</v>
      </c>
      <c r="AG27" s="184">
        <f t="shared" si="6"/>
        <v>0</v>
      </c>
      <c r="AH27" s="19">
        <f t="shared" si="7"/>
        <v>536244.94999999995</v>
      </c>
      <c r="AI27" s="20">
        <f t="shared" si="8"/>
        <v>3083828.31</v>
      </c>
      <c r="AJ27" s="14">
        <f t="shared" si="9"/>
        <v>3304627.07</v>
      </c>
      <c r="AK27" s="24">
        <f t="shared" si="4"/>
        <v>-220798.75999999978</v>
      </c>
    </row>
    <row r="28" spans="1:37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2446</v>
      </c>
      <c r="F28">
        <v>717136.87</v>
      </c>
      <c r="G28">
        <v>38609.24</v>
      </c>
      <c r="H28">
        <v>44043.39</v>
      </c>
      <c r="I28">
        <v>28513.58</v>
      </c>
      <c r="J28">
        <v>110294.49</v>
      </c>
      <c r="K28">
        <v>6000</v>
      </c>
      <c r="L28">
        <v>35046.800000000003</v>
      </c>
      <c r="N28">
        <v>0</v>
      </c>
      <c r="Q28">
        <v>-1627569.84</v>
      </c>
      <c r="R28">
        <v>2446216.73</v>
      </c>
      <c r="S28">
        <v>917939.61</v>
      </c>
      <c r="T28">
        <v>316400</v>
      </c>
      <c r="U28">
        <v>1226.1199999999999</v>
      </c>
      <c r="V28">
        <v>1126013</v>
      </c>
      <c r="X28">
        <v>1412593</v>
      </c>
      <c r="AA28">
        <v>724987.15</v>
      </c>
      <c r="AB28">
        <v>145080.70000000001</v>
      </c>
      <c r="AD28">
        <v>14</v>
      </c>
      <c r="AF28" s="56">
        <f t="shared" si="5"/>
        <v>799789.5</v>
      </c>
      <c r="AG28" s="184">
        <f t="shared" si="6"/>
        <v>41046.800000000003</v>
      </c>
      <c r="AH28" s="19">
        <f t="shared" si="7"/>
        <v>758742.7</v>
      </c>
      <c r="AI28" s="20">
        <f t="shared" si="8"/>
        <v>2361578.73</v>
      </c>
      <c r="AJ28" s="14">
        <f t="shared" si="9"/>
        <v>2282674.85</v>
      </c>
      <c r="AK28" s="24">
        <f t="shared" si="4"/>
        <v>78903.879999999888</v>
      </c>
    </row>
    <row r="29" spans="1:37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2447</v>
      </c>
      <c r="F29">
        <v>403420.6</v>
      </c>
      <c r="G29">
        <v>101605.39</v>
      </c>
      <c r="H29">
        <v>47248.37</v>
      </c>
      <c r="I29">
        <v>490040.31</v>
      </c>
      <c r="J29">
        <v>917691.98</v>
      </c>
      <c r="M29">
        <v>84600</v>
      </c>
      <c r="N29">
        <v>9404.7199999999993</v>
      </c>
      <c r="Q29">
        <v>-97506.12</v>
      </c>
      <c r="R29">
        <v>1940194.37</v>
      </c>
      <c r="S29">
        <v>1469503.29</v>
      </c>
      <c r="T29">
        <v>671825</v>
      </c>
      <c r="U29">
        <v>985.48</v>
      </c>
      <c r="V29">
        <v>1736135.5</v>
      </c>
      <c r="W29">
        <v>133700</v>
      </c>
      <c r="X29">
        <v>2150266.5</v>
      </c>
      <c r="Y29">
        <v>14565</v>
      </c>
      <c r="Z29">
        <v>4808</v>
      </c>
      <c r="AA29">
        <v>1452281.67</v>
      </c>
      <c r="AB29">
        <v>238414.42</v>
      </c>
      <c r="AE29">
        <v>128500</v>
      </c>
      <c r="AF29" s="56">
        <f t="shared" si="5"/>
        <v>552274.36</v>
      </c>
      <c r="AG29" s="184">
        <f t="shared" si="6"/>
        <v>94004.72</v>
      </c>
      <c r="AH29" s="19">
        <f t="shared" si="7"/>
        <v>458269.64</v>
      </c>
      <c r="AI29" s="20">
        <f t="shared" si="8"/>
        <v>4012149.27</v>
      </c>
      <c r="AJ29" s="14">
        <f t="shared" si="9"/>
        <v>3988835.59</v>
      </c>
      <c r="AK29" s="24">
        <f t="shared" si="4"/>
        <v>23313.680000000168</v>
      </c>
    </row>
    <row r="30" spans="1:37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2448</v>
      </c>
      <c r="F30">
        <v>1099089.06</v>
      </c>
      <c r="G30">
        <v>22904.14</v>
      </c>
      <c r="H30">
        <v>3215.69</v>
      </c>
      <c r="I30">
        <v>1582279.52</v>
      </c>
      <c r="J30">
        <v>456524.26</v>
      </c>
      <c r="M30">
        <v>457000</v>
      </c>
      <c r="N30">
        <v>9230.49</v>
      </c>
      <c r="Q30">
        <v>2154119.31</v>
      </c>
      <c r="R30">
        <v>225942.27</v>
      </c>
      <c r="S30">
        <v>1976061.17</v>
      </c>
      <c r="T30">
        <v>272200</v>
      </c>
      <c r="U30">
        <v>1139.31</v>
      </c>
      <c r="V30">
        <v>541348.5</v>
      </c>
      <c r="W30">
        <v>158600</v>
      </c>
      <c r="X30">
        <v>924302.5</v>
      </c>
      <c r="Y30">
        <v>36500</v>
      </c>
      <c r="AA30">
        <v>1134883.2</v>
      </c>
      <c r="AB30">
        <v>424442.68</v>
      </c>
      <c r="AE30">
        <v>111500</v>
      </c>
      <c r="AF30" s="56">
        <f t="shared" si="5"/>
        <v>1125208.8899999999</v>
      </c>
      <c r="AG30" s="184">
        <f t="shared" si="6"/>
        <v>466230.49</v>
      </c>
      <c r="AH30" s="19">
        <f t="shared" si="7"/>
        <v>658978.39999999991</v>
      </c>
      <c r="AI30" s="20">
        <f t="shared" si="8"/>
        <v>2949348.98</v>
      </c>
      <c r="AJ30" s="14">
        <f t="shared" si="9"/>
        <v>2631628.38</v>
      </c>
      <c r="AK30" s="24">
        <f t="shared" si="4"/>
        <v>317720.60000000009</v>
      </c>
    </row>
    <row r="31" spans="1:37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2449</v>
      </c>
      <c r="F31">
        <v>1601539.29</v>
      </c>
      <c r="G31">
        <v>20628.63</v>
      </c>
      <c r="H31">
        <v>26833.439999999999</v>
      </c>
      <c r="I31">
        <v>806819.14</v>
      </c>
      <c r="J31">
        <v>203281.35</v>
      </c>
      <c r="M31">
        <v>169500</v>
      </c>
      <c r="N31">
        <v>40.71</v>
      </c>
      <c r="Q31">
        <v>1651606.21</v>
      </c>
      <c r="R31">
        <v>519805.36</v>
      </c>
      <c r="S31">
        <v>2123405.27</v>
      </c>
      <c r="T31">
        <v>493725</v>
      </c>
      <c r="U31">
        <v>2891.71</v>
      </c>
      <c r="V31">
        <v>3919247.95</v>
      </c>
      <c r="W31">
        <v>310700</v>
      </c>
      <c r="X31">
        <v>4585963.95</v>
      </c>
      <c r="Y31">
        <v>320</v>
      </c>
      <c r="Z31">
        <v>800</v>
      </c>
      <c r="AA31">
        <v>1560455.33</v>
      </c>
      <c r="AB31">
        <v>152781.07999999999</v>
      </c>
      <c r="AE31">
        <v>231500</v>
      </c>
      <c r="AF31" s="56">
        <f t="shared" si="5"/>
        <v>1649001.3599999999</v>
      </c>
      <c r="AG31" s="184">
        <f t="shared" si="6"/>
        <v>169540.71</v>
      </c>
      <c r="AH31" s="19">
        <f t="shared" si="7"/>
        <v>1479460.65</v>
      </c>
      <c r="AI31" s="20">
        <f t="shared" si="8"/>
        <v>6849969.9299999997</v>
      </c>
      <c r="AJ31" s="14">
        <f t="shared" si="9"/>
        <v>6531820.3600000003</v>
      </c>
      <c r="AK31" s="24">
        <f t="shared" si="4"/>
        <v>318149.56999999937</v>
      </c>
    </row>
    <row r="32" spans="1:37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2450</v>
      </c>
      <c r="F32">
        <v>1277010.2</v>
      </c>
      <c r="G32">
        <v>37011</v>
      </c>
      <c r="H32">
        <v>22696.87</v>
      </c>
      <c r="I32">
        <v>1952667.1</v>
      </c>
      <c r="J32">
        <v>336095.15</v>
      </c>
      <c r="M32">
        <v>115311.49</v>
      </c>
      <c r="N32">
        <v>10966.65</v>
      </c>
      <c r="Q32">
        <v>3113400.37</v>
      </c>
      <c r="R32">
        <v>164243.42000000001</v>
      </c>
      <c r="S32">
        <v>1709703.01</v>
      </c>
      <c r="T32">
        <v>272801.51</v>
      </c>
      <c r="U32">
        <v>1814.26</v>
      </c>
      <c r="V32">
        <v>1731278.5</v>
      </c>
      <c r="W32">
        <v>240983.75</v>
      </c>
      <c r="X32">
        <v>2097284.5</v>
      </c>
      <c r="Y32">
        <v>27756</v>
      </c>
      <c r="Z32">
        <v>7908</v>
      </c>
      <c r="AA32">
        <v>1254817.56</v>
      </c>
      <c r="AB32">
        <v>295756.58</v>
      </c>
      <c r="AE32">
        <v>51500</v>
      </c>
      <c r="AF32" s="56">
        <f t="shared" si="5"/>
        <v>1336718.07</v>
      </c>
      <c r="AG32" s="184">
        <f t="shared" si="6"/>
        <v>126278.14</v>
      </c>
      <c r="AH32" s="19">
        <f t="shared" si="7"/>
        <v>1210439.9300000002</v>
      </c>
      <c r="AI32" s="20">
        <f t="shared" si="8"/>
        <v>3956581.0300000003</v>
      </c>
      <c r="AJ32" s="14">
        <f t="shared" si="9"/>
        <v>3735022.64</v>
      </c>
      <c r="AK32" s="24">
        <f t="shared" si="4"/>
        <v>221558.39000000013</v>
      </c>
    </row>
    <row r="33" spans="1:37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2451</v>
      </c>
      <c r="F33">
        <v>235331.3</v>
      </c>
      <c r="G33">
        <v>76211.3</v>
      </c>
      <c r="H33">
        <v>51564.08</v>
      </c>
      <c r="I33">
        <v>458131.01</v>
      </c>
      <c r="J33">
        <v>274553.88</v>
      </c>
      <c r="M33">
        <v>185225.28</v>
      </c>
      <c r="N33">
        <v>1413.15</v>
      </c>
      <c r="Q33">
        <v>-2782733.07</v>
      </c>
      <c r="R33">
        <v>3631737.05</v>
      </c>
      <c r="S33">
        <v>1573547.45</v>
      </c>
      <c r="T33">
        <v>566774.72</v>
      </c>
      <c r="U33">
        <v>1261.18</v>
      </c>
      <c r="V33">
        <v>2416368.5</v>
      </c>
      <c r="W33">
        <v>378150.83</v>
      </c>
      <c r="X33">
        <v>2833288.5</v>
      </c>
      <c r="Y33">
        <v>4560</v>
      </c>
      <c r="Z33">
        <v>12670</v>
      </c>
      <c r="AA33">
        <v>1646990.17</v>
      </c>
      <c r="AB33">
        <v>146944.85</v>
      </c>
      <c r="AE33">
        <v>231500</v>
      </c>
      <c r="AF33" s="56">
        <f t="shared" si="5"/>
        <v>363106.68</v>
      </c>
      <c r="AG33" s="184">
        <f t="shared" si="6"/>
        <v>186638.43</v>
      </c>
      <c r="AH33" s="19">
        <f t="shared" si="7"/>
        <v>176468.25</v>
      </c>
      <c r="AI33" s="20">
        <f t="shared" si="8"/>
        <v>4936102.68</v>
      </c>
      <c r="AJ33" s="14">
        <f t="shared" si="9"/>
        <v>4875953.5199999996</v>
      </c>
      <c r="AK33" s="24">
        <f t="shared" si="4"/>
        <v>60149.160000000149</v>
      </c>
    </row>
    <row r="34" spans="1:37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2452</v>
      </c>
      <c r="F34">
        <v>1261711.93</v>
      </c>
      <c r="G34">
        <v>70621.210000000006</v>
      </c>
      <c r="H34">
        <v>58097.43</v>
      </c>
      <c r="I34">
        <v>221754.11</v>
      </c>
      <c r="J34">
        <v>803804.07</v>
      </c>
      <c r="M34">
        <v>146943.72</v>
      </c>
      <c r="N34">
        <v>3142.44</v>
      </c>
      <c r="Q34">
        <v>654578.67000000004</v>
      </c>
      <c r="R34">
        <v>669957.9</v>
      </c>
      <c r="S34">
        <v>2769526.14</v>
      </c>
      <c r="T34">
        <v>773656.28</v>
      </c>
      <c r="U34">
        <v>647.71</v>
      </c>
      <c r="V34">
        <v>586509</v>
      </c>
      <c r="W34">
        <v>289900</v>
      </c>
      <c r="X34">
        <v>1327345</v>
      </c>
      <c r="Y34">
        <v>21545</v>
      </c>
      <c r="Z34">
        <v>5524</v>
      </c>
      <c r="AA34">
        <v>1779799.78</v>
      </c>
      <c r="AB34">
        <v>248793.33</v>
      </c>
      <c r="AE34">
        <v>95866</v>
      </c>
      <c r="AF34" s="56">
        <f t="shared" si="5"/>
        <v>1390430.5699999998</v>
      </c>
      <c r="AG34" s="184">
        <f t="shared" si="6"/>
        <v>150086.16</v>
      </c>
      <c r="AH34" s="19">
        <f t="shared" si="7"/>
        <v>1240344.4099999999</v>
      </c>
      <c r="AI34" s="20">
        <f t="shared" si="8"/>
        <v>4420239.13</v>
      </c>
      <c r="AJ34" s="14">
        <f t="shared" si="9"/>
        <v>3478873.1100000003</v>
      </c>
      <c r="AK34" s="24">
        <f t="shared" si="4"/>
        <v>941366.01999999955</v>
      </c>
    </row>
    <row r="35" spans="1:37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2453</v>
      </c>
      <c r="F35">
        <v>879186.61</v>
      </c>
      <c r="G35">
        <v>96505.38</v>
      </c>
      <c r="H35">
        <v>40126.730000000003</v>
      </c>
      <c r="I35">
        <v>478536.45</v>
      </c>
      <c r="J35">
        <v>343810.8</v>
      </c>
      <c r="M35">
        <v>28858</v>
      </c>
      <c r="N35">
        <v>2076.09</v>
      </c>
      <c r="Q35">
        <v>-453468.86</v>
      </c>
      <c r="R35">
        <v>2501284.2200000002</v>
      </c>
      <c r="S35">
        <v>1908155.42</v>
      </c>
      <c r="T35">
        <v>227372</v>
      </c>
      <c r="U35">
        <v>3128.85</v>
      </c>
      <c r="V35">
        <v>1948959</v>
      </c>
      <c r="W35">
        <v>103355.32</v>
      </c>
      <c r="X35">
        <v>2571855</v>
      </c>
      <c r="Y35">
        <v>5715</v>
      </c>
      <c r="Z35">
        <v>2030</v>
      </c>
      <c r="AA35">
        <v>1482657.66</v>
      </c>
      <c r="AB35">
        <v>268912.65999999997</v>
      </c>
      <c r="AE35">
        <v>100383.75</v>
      </c>
      <c r="AF35" s="56">
        <f t="shared" si="5"/>
        <v>1015818.72</v>
      </c>
      <c r="AG35" s="184">
        <f t="shared" si="6"/>
        <v>30934.09</v>
      </c>
      <c r="AH35" s="19">
        <f t="shared" si="7"/>
        <v>984884.63</v>
      </c>
      <c r="AI35" s="20">
        <f t="shared" si="8"/>
        <v>4190970.59</v>
      </c>
      <c r="AJ35" s="14">
        <f t="shared" si="9"/>
        <v>4431554.07</v>
      </c>
      <c r="AK35" s="24">
        <f t="shared" si="4"/>
        <v>-240583.48000000045</v>
      </c>
    </row>
    <row r="36" spans="1:37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2454</v>
      </c>
      <c r="F36">
        <v>331691.53000000003</v>
      </c>
      <c r="G36">
        <v>103095.08</v>
      </c>
      <c r="H36">
        <v>9242.4</v>
      </c>
      <c r="I36">
        <v>1647706.82</v>
      </c>
      <c r="J36">
        <v>405105.07</v>
      </c>
      <c r="M36">
        <v>101350</v>
      </c>
      <c r="N36">
        <v>7677.13</v>
      </c>
      <c r="Q36">
        <v>801515.64</v>
      </c>
      <c r="R36">
        <v>1692932.58</v>
      </c>
      <c r="S36">
        <v>1403552.78</v>
      </c>
      <c r="T36">
        <v>258540</v>
      </c>
      <c r="U36">
        <v>1204.8699999999999</v>
      </c>
      <c r="V36">
        <v>1644215.5</v>
      </c>
      <c r="W36">
        <v>75650</v>
      </c>
      <c r="X36">
        <v>2117436.5</v>
      </c>
      <c r="Y36">
        <v>5395</v>
      </c>
      <c r="Z36">
        <v>410</v>
      </c>
      <c r="AA36">
        <v>1094869.71</v>
      </c>
      <c r="AB36">
        <v>240166.39</v>
      </c>
      <c r="AE36">
        <v>31520</v>
      </c>
      <c r="AF36" s="56">
        <f t="shared" si="5"/>
        <v>444029.01000000007</v>
      </c>
      <c r="AG36" s="184">
        <f t="shared" si="6"/>
        <v>109027.13</v>
      </c>
      <c r="AH36" s="19">
        <f t="shared" si="7"/>
        <v>335001.88000000006</v>
      </c>
      <c r="AI36" s="20">
        <f t="shared" si="8"/>
        <v>3383163.1500000004</v>
      </c>
      <c r="AJ36" s="14">
        <f t="shared" si="9"/>
        <v>3489797.6</v>
      </c>
      <c r="AK36" s="24">
        <f t="shared" si="4"/>
        <v>-106634.44999999972</v>
      </c>
    </row>
    <row r="37" spans="1:37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2455</v>
      </c>
      <c r="F37">
        <v>1352164.05</v>
      </c>
      <c r="G37">
        <v>33193.440000000002</v>
      </c>
      <c r="H37">
        <v>27421.09</v>
      </c>
      <c r="I37">
        <v>987359.67</v>
      </c>
      <c r="J37">
        <v>876464.31</v>
      </c>
      <c r="M37">
        <v>130868</v>
      </c>
      <c r="N37">
        <v>1562.49</v>
      </c>
      <c r="Q37">
        <v>771501.69</v>
      </c>
      <c r="R37">
        <v>1663595.16</v>
      </c>
      <c r="S37">
        <v>2365920.7000000002</v>
      </c>
      <c r="T37">
        <v>348462</v>
      </c>
      <c r="U37">
        <v>2067.29</v>
      </c>
      <c r="V37">
        <v>1623349</v>
      </c>
      <c r="W37">
        <v>211866.67</v>
      </c>
      <c r="X37">
        <v>1998154.67</v>
      </c>
      <c r="Y37">
        <v>960</v>
      </c>
      <c r="AA37">
        <v>1486228.21</v>
      </c>
      <c r="AB37">
        <v>325747.56</v>
      </c>
      <c r="AE37">
        <v>31500</v>
      </c>
      <c r="AF37" s="56">
        <f t="shared" si="5"/>
        <v>1412778.58</v>
      </c>
      <c r="AG37" s="184">
        <f t="shared" si="6"/>
        <v>132430.49</v>
      </c>
      <c r="AH37" s="19">
        <f t="shared" si="7"/>
        <v>1280348.0900000001</v>
      </c>
      <c r="AI37" s="20">
        <f t="shared" si="8"/>
        <v>4551665.66</v>
      </c>
      <c r="AJ37" s="14">
        <f t="shared" si="9"/>
        <v>3842590.44</v>
      </c>
      <c r="AK37" s="24">
        <f t="shared" si="4"/>
        <v>709075.2200000002</v>
      </c>
    </row>
    <row r="38" spans="1:37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2456</v>
      </c>
      <c r="F38">
        <v>595956.97</v>
      </c>
      <c r="G38">
        <v>53967.42</v>
      </c>
      <c r="H38">
        <v>8793.74</v>
      </c>
      <c r="I38">
        <v>588380.81000000006</v>
      </c>
      <c r="J38">
        <v>617502.66</v>
      </c>
      <c r="M38">
        <v>389931.13</v>
      </c>
      <c r="N38">
        <v>2580.89</v>
      </c>
      <c r="Q38">
        <v>-1688370.72</v>
      </c>
      <c r="R38">
        <v>3267492.72</v>
      </c>
      <c r="S38">
        <v>1498004.12</v>
      </c>
      <c r="T38">
        <v>407148.87</v>
      </c>
      <c r="U38">
        <v>1216.8699999999999</v>
      </c>
      <c r="V38">
        <v>3283245.5</v>
      </c>
      <c r="W38">
        <v>150590</v>
      </c>
      <c r="X38">
        <v>3719819.5</v>
      </c>
      <c r="Y38">
        <v>3140</v>
      </c>
      <c r="Z38">
        <v>1020</v>
      </c>
      <c r="AA38">
        <v>1434315.25</v>
      </c>
      <c r="AB38">
        <v>257443.03</v>
      </c>
      <c r="AE38">
        <v>31500</v>
      </c>
      <c r="AF38" s="56">
        <f t="shared" si="5"/>
        <v>658718.13</v>
      </c>
      <c r="AG38" s="184">
        <f t="shared" si="6"/>
        <v>392512.02</v>
      </c>
      <c r="AH38" s="19">
        <f t="shared" si="7"/>
        <v>266206.11</v>
      </c>
      <c r="AI38" s="20">
        <f t="shared" si="8"/>
        <v>5340205.3600000003</v>
      </c>
      <c r="AJ38" s="14">
        <f t="shared" si="9"/>
        <v>5447237.7800000003</v>
      </c>
      <c r="AK38" s="24">
        <f t="shared" si="4"/>
        <v>-107032.41999999993</v>
      </c>
    </row>
    <row r="39" spans="1:37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2457</v>
      </c>
      <c r="F39">
        <v>830777.08</v>
      </c>
      <c r="G39">
        <v>233407.04</v>
      </c>
      <c r="H39">
        <v>49100</v>
      </c>
      <c r="I39">
        <v>562198.51</v>
      </c>
      <c r="J39">
        <v>494495.77</v>
      </c>
      <c r="K39">
        <v>42479.15</v>
      </c>
      <c r="L39">
        <v>21800</v>
      </c>
      <c r="N39">
        <v>1458.88</v>
      </c>
      <c r="O39">
        <v>18511.88</v>
      </c>
      <c r="Q39">
        <v>458734.05</v>
      </c>
      <c r="R39">
        <v>1814650.86</v>
      </c>
      <c r="S39">
        <v>1705006.99</v>
      </c>
      <c r="T39">
        <v>73334.12</v>
      </c>
      <c r="U39">
        <v>2317.81</v>
      </c>
      <c r="V39">
        <v>2585759.67</v>
      </c>
      <c r="W39">
        <v>3500</v>
      </c>
      <c r="X39">
        <v>3073087.67</v>
      </c>
      <c r="AA39">
        <v>1196629.43</v>
      </c>
      <c r="AB39">
        <v>287857.90999999997</v>
      </c>
      <c r="AF39" s="56">
        <f t="shared" si="5"/>
        <v>1113284.1199999999</v>
      </c>
      <c r="AG39" s="184">
        <f t="shared" si="6"/>
        <v>65738.03</v>
      </c>
      <c r="AH39" s="19">
        <f t="shared" si="7"/>
        <v>1047546.0899999999</v>
      </c>
      <c r="AI39" s="20">
        <f t="shared" si="8"/>
        <v>4369918.59</v>
      </c>
      <c r="AJ39" s="14">
        <f t="shared" si="9"/>
        <v>4557575.01</v>
      </c>
      <c r="AK39" s="24">
        <f t="shared" si="4"/>
        <v>-187656.41999999993</v>
      </c>
    </row>
    <row r="40" spans="1:37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2458</v>
      </c>
      <c r="F40">
        <v>741889.48</v>
      </c>
      <c r="G40">
        <v>122519.3</v>
      </c>
      <c r="H40">
        <v>47206.67</v>
      </c>
      <c r="I40">
        <v>882456.49</v>
      </c>
      <c r="J40">
        <v>73855.73</v>
      </c>
      <c r="K40">
        <v>17406.52</v>
      </c>
      <c r="L40">
        <v>38400</v>
      </c>
      <c r="N40">
        <v>62844.06</v>
      </c>
      <c r="Q40">
        <v>-370287.17</v>
      </c>
      <c r="R40">
        <v>1633793.05</v>
      </c>
      <c r="S40">
        <v>2011758.6</v>
      </c>
      <c r="T40">
        <v>67858</v>
      </c>
      <c r="U40">
        <v>423.3</v>
      </c>
      <c r="V40">
        <v>2273448.5</v>
      </c>
      <c r="W40">
        <v>3000</v>
      </c>
      <c r="X40">
        <v>2870369.62</v>
      </c>
      <c r="AA40">
        <v>834137.77</v>
      </c>
      <c r="AB40">
        <v>166209.79999999999</v>
      </c>
      <c r="AF40" s="56">
        <f t="shared" si="5"/>
        <v>911615.45000000007</v>
      </c>
      <c r="AG40" s="184">
        <f t="shared" si="6"/>
        <v>118650.58</v>
      </c>
      <c r="AH40" s="19">
        <f t="shared" si="7"/>
        <v>792964.87000000011</v>
      </c>
      <c r="AI40" s="20">
        <f t="shared" si="8"/>
        <v>4356488.4000000004</v>
      </c>
      <c r="AJ40" s="14">
        <f t="shared" si="9"/>
        <v>3870717.19</v>
      </c>
      <c r="AK40" s="24">
        <f t="shared" si="4"/>
        <v>485771.21000000043</v>
      </c>
    </row>
    <row r="41" spans="1:37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2459</v>
      </c>
      <c r="F41">
        <v>580928.91</v>
      </c>
      <c r="G41">
        <v>272361.23</v>
      </c>
      <c r="H41">
        <v>17313</v>
      </c>
      <c r="I41">
        <v>1191603.01</v>
      </c>
      <c r="J41">
        <v>153662.24</v>
      </c>
      <c r="K41">
        <v>20696.09</v>
      </c>
      <c r="L41">
        <v>56700</v>
      </c>
      <c r="N41">
        <v>1106.01</v>
      </c>
      <c r="O41">
        <v>15416.82</v>
      </c>
      <c r="Q41">
        <v>1555326.66</v>
      </c>
      <c r="R41">
        <v>174893.33</v>
      </c>
      <c r="S41">
        <v>1665556.01</v>
      </c>
      <c r="T41">
        <v>162723.26</v>
      </c>
      <c r="U41">
        <v>1027.9100000000001</v>
      </c>
      <c r="V41">
        <v>1703920.5</v>
      </c>
      <c r="X41">
        <v>2082270.5</v>
      </c>
      <c r="Z41">
        <v>632</v>
      </c>
      <c r="AA41">
        <v>881369.52</v>
      </c>
      <c r="AB41">
        <v>177226.18</v>
      </c>
      <c r="AF41" s="56">
        <f t="shared" si="5"/>
        <v>870603.14</v>
      </c>
      <c r="AG41" s="184">
        <f t="shared" si="6"/>
        <v>78502.099999999991</v>
      </c>
      <c r="AH41" s="19">
        <f t="shared" si="7"/>
        <v>792101.04</v>
      </c>
      <c r="AI41" s="20">
        <f t="shared" si="8"/>
        <v>3533227.6799999997</v>
      </c>
      <c r="AJ41" s="14">
        <f t="shared" si="9"/>
        <v>3141498.2</v>
      </c>
      <c r="AK41" s="24">
        <f t="shared" si="4"/>
        <v>391729.47999999952</v>
      </c>
    </row>
    <row r="42" spans="1:37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2460</v>
      </c>
      <c r="F42">
        <v>1067315.8600000001</v>
      </c>
      <c r="G42">
        <v>332813.57</v>
      </c>
      <c r="H42">
        <v>107825.26</v>
      </c>
      <c r="I42">
        <v>1134754.3999999999</v>
      </c>
      <c r="J42">
        <v>191821.09</v>
      </c>
      <c r="K42">
        <v>67095.289999999994</v>
      </c>
      <c r="L42">
        <v>20900</v>
      </c>
      <c r="N42">
        <v>2779.04</v>
      </c>
      <c r="O42">
        <v>390057.73</v>
      </c>
      <c r="Q42">
        <v>260020.21</v>
      </c>
      <c r="R42">
        <v>1781475.04</v>
      </c>
      <c r="S42">
        <v>2699716.13</v>
      </c>
      <c r="T42">
        <v>217731.33</v>
      </c>
      <c r="V42">
        <v>2196824.61</v>
      </c>
      <c r="W42">
        <v>2800</v>
      </c>
      <c r="X42">
        <v>2815291.61</v>
      </c>
      <c r="AA42">
        <v>1714330.68</v>
      </c>
      <c r="AB42">
        <v>275246.90999999997</v>
      </c>
      <c r="AF42" s="56">
        <f t="shared" si="5"/>
        <v>1507954.6900000002</v>
      </c>
      <c r="AG42" s="184">
        <f t="shared" si="6"/>
        <v>90774.329999999987</v>
      </c>
      <c r="AH42" s="19">
        <f t="shared" si="7"/>
        <v>1417180.36</v>
      </c>
      <c r="AI42" s="20">
        <f t="shared" si="8"/>
        <v>5117072.07</v>
      </c>
      <c r="AJ42" s="14">
        <f t="shared" si="9"/>
        <v>4804869.2</v>
      </c>
      <c r="AK42" s="24">
        <f t="shared" si="4"/>
        <v>312202.87000000011</v>
      </c>
    </row>
    <row r="43" spans="1:37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2461</v>
      </c>
      <c r="F43">
        <v>1693601.74</v>
      </c>
      <c r="G43">
        <v>244960.45</v>
      </c>
      <c r="H43">
        <v>55421.04</v>
      </c>
      <c r="I43">
        <v>1361412</v>
      </c>
      <c r="J43">
        <v>491001.14</v>
      </c>
      <c r="K43">
        <v>27438.240000000002</v>
      </c>
      <c r="L43">
        <v>8000</v>
      </c>
      <c r="N43">
        <v>102.44</v>
      </c>
      <c r="Q43">
        <v>-54747.54</v>
      </c>
      <c r="R43">
        <v>1769380.27</v>
      </c>
      <c r="S43">
        <v>3430366.4</v>
      </c>
      <c r="T43">
        <v>698600</v>
      </c>
      <c r="U43">
        <v>2229.16</v>
      </c>
      <c r="V43">
        <v>2193079</v>
      </c>
      <c r="W43">
        <v>4510</v>
      </c>
      <c r="X43">
        <v>2830980</v>
      </c>
      <c r="AA43">
        <v>1248464.49</v>
      </c>
      <c r="AB43">
        <v>153117.10999999999</v>
      </c>
      <c r="AF43" s="56">
        <f t="shared" si="5"/>
        <v>1993983.23</v>
      </c>
      <c r="AG43" s="184">
        <f t="shared" si="6"/>
        <v>35540.680000000008</v>
      </c>
      <c r="AH43" s="19">
        <f t="shared" si="7"/>
        <v>1958442.55</v>
      </c>
      <c r="AI43" s="20">
        <f t="shared" si="8"/>
        <v>6328784.5600000005</v>
      </c>
      <c r="AJ43" s="14">
        <f t="shared" si="9"/>
        <v>4232561.6000000006</v>
      </c>
      <c r="AK43" s="24">
        <f t="shared" si="4"/>
        <v>2096222.96</v>
      </c>
    </row>
    <row r="44" spans="1:37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2462</v>
      </c>
      <c r="F44">
        <v>862627.09</v>
      </c>
      <c r="G44">
        <v>108831.19</v>
      </c>
      <c r="H44">
        <v>8125.6</v>
      </c>
      <c r="I44">
        <v>819875.4</v>
      </c>
      <c r="J44">
        <v>272589.87</v>
      </c>
      <c r="K44">
        <v>22534.53</v>
      </c>
      <c r="L44">
        <v>8000</v>
      </c>
      <c r="N44">
        <v>240</v>
      </c>
      <c r="Q44">
        <v>-1040171.34</v>
      </c>
      <c r="R44">
        <v>2854151.72</v>
      </c>
      <c r="S44">
        <v>1334631.56</v>
      </c>
      <c r="T44">
        <v>625500</v>
      </c>
      <c r="U44">
        <v>912.08</v>
      </c>
      <c r="V44">
        <v>1596401</v>
      </c>
      <c r="W44">
        <v>3000</v>
      </c>
      <c r="X44">
        <v>1972034</v>
      </c>
      <c r="AA44">
        <v>1020712.96</v>
      </c>
      <c r="AB44">
        <v>340403.44</v>
      </c>
      <c r="AF44" s="56">
        <f t="shared" si="5"/>
        <v>979583.88</v>
      </c>
      <c r="AG44" s="184">
        <f t="shared" si="6"/>
        <v>30774.53</v>
      </c>
      <c r="AH44" s="19">
        <f t="shared" si="7"/>
        <v>948809.35</v>
      </c>
      <c r="AI44" s="20">
        <f t="shared" si="8"/>
        <v>3560444.64</v>
      </c>
      <c r="AJ44" s="14">
        <f t="shared" si="9"/>
        <v>3333150.4</v>
      </c>
      <c r="AK44" s="24">
        <f t="shared" si="4"/>
        <v>227294.24000000022</v>
      </c>
    </row>
    <row r="45" spans="1:37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2463</v>
      </c>
      <c r="F45">
        <v>478488.24</v>
      </c>
      <c r="G45">
        <v>87215.15</v>
      </c>
      <c r="H45">
        <v>10372.950000000001</v>
      </c>
      <c r="I45">
        <v>378167.64</v>
      </c>
      <c r="J45">
        <v>268586.21999999997</v>
      </c>
      <c r="K45">
        <v>22257.15</v>
      </c>
      <c r="L45">
        <v>73900</v>
      </c>
      <c r="N45">
        <v>509.89</v>
      </c>
      <c r="Q45">
        <v>-693757.13</v>
      </c>
      <c r="R45">
        <v>1653756.5</v>
      </c>
      <c r="S45">
        <v>1730844.19</v>
      </c>
      <c r="T45">
        <v>622000</v>
      </c>
      <c r="U45">
        <v>714.86</v>
      </c>
      <c r="V45">
        <v>1338215.68</v>
      </c>
      <c r="W45">
        <v>47500</v>
      </c>
      <c r="X45">
        <v>1768354.68</v>
      </c>
      <c r="AA45">
        <v>1741794.93</v>
      </c>
      <c r="AB45">
        <v>62961.33</v>
      </c>
      <c r="AF45" s="56">
        <f t="shared" si="5"/>
        <v>576076.34</v>
      </c>
      <c r="AG45" s="184">
        <f t="shared" si="6"/>
        <v>96667.04</v>
      </c>
      <c r="AH45" s="19">
        <f t="shared" si="7"/>
        <v>479409.3</v>
      </c>
      <c r="AI45" s="20">
        <f t="shared" si="8"/>
        <v>3739274.7299999995</v>
      </c>
      <c r="AJ45" s="14">
        <f t="shared" si="9"/>
        <v>3573110.94</v>
      </c>
      <c r="AK45" s="24">
        <f t="shared" si="4"/>
        <v>166163.78999999957</v>
      </c>
    </row>
    <row r="46" spans="1:37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2464</v>
      </c>
      <c r="F46">
        <v>380055.99</v>
      </c>
      <c r="G46">
        <v>356426.87</v>
      </c>
      <c r="H46">
        <v>30365.45</v>
      </c>
      <c r="I46">
        <v>317878.90999999997</v>
      </c>
      <c r="J46">
        <v>474359.73</v>
      </c>
      <c r="K46">
        <v>1448.2</v>
      </c>
      <c r="L46">
        <v>12269.47</v>
      </c>
      <c r="N46">
        <v>2654.79</v>
      </c>
      <c r="Q46">
        <v>120062.2</v>
      </c>
      <c r="R46">
        <v>1474437.8</v>
      </c>
      <c r="S46">
        <v>1252891.82</v>
      </c>
      <c r="T46">
        <v>352400</v>
      </c>
      <c r="U46">
        <v>1005.21</v>
      </c>
      <c r="V46">
        <v>1301492.5</v>
      </c>
      <c r="W46">
        <v>134000</v>
      </c>
      <c r="X46">
        <v>1699913.5</v>
      </c>
      <c r="AA46">
        <v>1160402.6200000001</v>
      </c>
      <c r="AB46">
        <v>233256.92</v>
      </c>
      <c r="AD46">
        <v>2</v>
      </c>
      <c r="AF46" s="56">
        <f t="shared" si="5"/>
        <v>766848.30999999994</v>
      </c>
      <c r="AG46" s="184">
        <f t="shared" si="6"/>
        <v>16372.46</v>
      </c>
      <c r="AH46" s="19">
        <f t="shared" si="7"/>
        <v>750475.85</v>
      </c>
      <c r="AI46" s="20">
        <f t="shared" si="8"/>
        <v>3041789.5300000003</v>
      </c>
      <c r="AJ46" s="14">
        <f t="shared" si="9"/>
        <v>3093575.04</v>
      </c>
      <c r="AK46" s="24">
        <f t="shared" si="4"/>
        <v>-51785.509999999776</v>
      </c>
    </row>
    <row r="47" spans="1:37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2465</v>
      </c>
      <c r="F47">
        <v>818942.9</v>
      </c>
      <c r="G47">
        <v>175448.86</v>
      </c>
      <c r="H47">
        <v>101919.13</v>
      </c>
      <c r="I47">
        <v>987571.18</v>
      </c>
      <c r="J47">
        <v>344378.83</v>
      </c>
      <c r="K47">
        <v>136082.14000000001</v>
      </c>
      <c r="L47">
        <v>11500</v>
      </c>
      <c r="N47">
        <v>2865.08</v>
      </c>
      <c r="Q47">
        <v>-196566.65</v>
      </c>
      <c r="R47">
        <v>2017007.85</v>
      </c>
      <c r="S47">
        <v>2394548.87</v>
      </c>
      <c r="T47">
        <v>530262</v>
      </c>
      <c r="U47">
        <v>3279.38</v>
      </c>
      <c r="V47">
        <v>2469755.5</v>
      </c>
      <c r="W47">
        <v>2000</v>
      </c>
      <c r="X47">
        <v>3322811.5</v>
      </c>
      <c r="Y47">
        <v>468</v>
      </c>
      <c r="AA47">
        <v>1410574.28</v>
      </c>
      <c r="AB47">
        <v>208619.49</v>
      </c>
      <c r="AF47" s="56">
        <f t="shared" si="5"/>
        <v>1096310.8900000001</v>
      </c>
      <c r="AG47" s="184">
        <f t="shared" si="6"/>
        <v>150447.22</v>
      </c>
      <c r="AH47" s="19">
        <f t="shared" si="7"/>
        <v>945863.67000000016</v>
      </c>
      <c r="AI47" s="20">
        <f t="shared" si="8"/>
        <v>5399845.75</v>
      </c>
      <c r="AJ47" s="14">
        <f t="shared" si="9"/>
        <v>4942473.2700000005</v>
      </c>
      <c r="AK47" s="24">
        <f t="shared" si="4"/>
        <v>457372.47999999952</v>
      </c>
    </row>
    <row r="48" spans="1:37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2466</v>
      </c>
      <c r="F48">
        <v>618708.93000000005</v>
      </c>
      <c r="G48">
        <v>42394.54</v>
      </c>
      <c r="H48">
        <v>41694.46</v>
      </c>
      <c r="I48">
        <v>982944.91</v>
      </c>
      <c r="J48">
        <v>122244.68</v>
      </c>
      <c r="K48">
        <v>44607.040000000001</v>
      </c>
      <c r="L48">
        <v>44800</v>
      </c>
      <c r="N48">
        <v>37.29</v>
      </c>
      <c r="Q48">
        <v>1099574.6299999999</v>
      </c>
      <c r="R48">
        <v>216270.07999999999</v>
      </c>
      <c r="S48">
        <v>1430652.07</v>
      </c>
      <c r="T48">
        <v>231600</v>
      </c>
      <c r="U48">
        <v>992.42</v>
      </c>
      <c r="V48">
        <v>1035447</v>
      </c>
      <c r="W48">
        <v>1600</v>
      </c>
      <c r="X48">
        <v>1455898</v>
      </c>
      <c r="AA48">
        <v>701081.17</v>
      </c>
      <c r="AB48">
        <v>140613.84</v>
      </c>
      <c r="AF48" s="56">
        <f t="shared" si="5"/>
        <v>702797.93</v>
      </c>
      <c r="AG48" s="184">
        <f t="shared" si="6"/>
        <v>89444.33</v>
      </c>
      <c r="AH48" s="19">
        <f t="shared" si="7"/>
        <v>613353.60000000009</v>
      </c>
      <c r="AI48" s="20">
        <f t="shared" si="8"/>
        <v>2700291.49</v>
      </c>
      <c r="AJ48" s="14">
        <f t="shared" si="9"/>
        <v>2297593.0099999998</v>
      </c>
      <c r="AK48" s="24">
        <f t="shared" si="4"/>
        <v>402698.48000000045</v>
      </c>
    </row>
    <row r="49" spans="1:37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2467</v>
      </c>
      <c r="F49">
        <v>925229.38</v>
      </c>
      <c r="G49">
        <v>284589.75</v>
      </c>
      <c r="H49">
        <v>84668.14</v>
      </c>
      <c r="I49">
        <v>940091.42</v>
      </c>
      <c r="J49">
        <v>234532.04</v>
      </c>
      <c r="K49">
        <v>17933.400000000001</v>
      </c>
      <c r="L49">
        <v>9750</v>
      </c>
      <c r="N49">
        <v>3449.68</v>
      </c>
      <c r="O49">
        <v>248839.61</v>
      </c>
      <c r="Q49">
        <v>-139800.65</v>
      </c>
      <c r="R49">
        <v>2076002.99</v>
      </c>
      <c r="S49">
        <v>3005943.71</v>
      </c>
      <c r="T49">
        <v>240081.94</v>
      </c>
      <c r="U49">
        <v>1885.09</v>
      </c>
      <c r="V49">
        <v>2060338</v>
      </c>
      <c r="W49">
        <v>4500</v>
      </c>
      <c r="X49">
        <v>2847776</v>
      </c>
      <c r="AA49">
        <v>1958323.67</v>
      </c>
      <c r="AB49">
        <v>253713.37</v>
      </c>
      <c r="AF49" s="56">
        <f t="shared" si="5"/>
        <v>1294487.2699999998</v>
      </c>
      <c r="AG49" s="184">
        <f t="shared" si="6"/>
        <v>31133.08</v>
      </c>
      <c r="AH49" s="19">
        <f t="shared" si="7"/>
        <v>1263354.1899999997</v>
      </c>
      <c r="AI49" s="20">
        <f t="shared" si="8"/>
        <v>5312748.74</v>
      </c>
      <c r="AJ49" s="14">
        <f t="shared" si="9"/>
        <v>5059813.04</v>
      </c>
      <c r="AK49" s="24">
        <f t="shared" si="4"/>
        <v>252935.70000000019</v>
      </c>
    </row>
    <row r="50" spans="1:37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2468</v>
      </c>
      <c r="F50">
        <v>702969.23</v>
      </c>
      <c r="G50">
        <v>321528.08</v>
      </c>
      <c r="H50">
        <v>9552.44</v>
      </c>
      <c r="I50">
        <v>558690.98</v>
      </c>
      <c r="J50">
        <v>110443.29</v>
      </c>
      <c r="K50">
        <v>24882.880000000001</v>
      </c>
      <c r="L50">
        <v>38400</v>
      </c>
      <c r="N50">
        <v>1872.5</v>
      </c>
      <c r="Q50">
        <v>-1284090.3400000001</v>
      </c>
      <c r="R50">
        <v>2700044.99</v>
      </c>
      <c r="S50">
        <v>1729907.11</v>
      </c>
      <c r="T50">
        <v>139420</v>
      </c>
      <c r="U50">
        <v>1371.95</v>
      </c>
      <c r="V50">
        <v>1833771</v>
      </c>
      <c r="W50">
        <v>1500</v>
      </c>
      <c r="X50">
        <v>2223627</v>
      </c>
      <c r="AA50">
        <v>1208081.17</v>
      </c>
      <c r="AB50">
        <v>52187.9</v>
      </c>
      <c r="AF50" s="56">
        <f t="shared" si="5"/>
        <v>1034049.75</v>
      </c>
      <c r="AG50" s="184">
        <f t="shared" si="6"/>
        <v>65155.380000000005</v>
      </c>
      <c r="AH50" s="19">
        <f t="shared" si="7"/>
        <v>968894.37</v>
      </c>
      <c r="AI50" s="20">
        <f t="shared" si="8"/>
        <v>3705970.06</v>
      </c>
      <c r="AJ50" s="14">
        <f t="shared" si="9"/>
        <v>3483896.07</v>
      </c>
      <c r="AK50" s="24">
        <f t="shared" si="4"/>
        <v>222073.99000000022</v>
      </c>
    </row>
    <row r="51" spans="1:37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2469</v>
      </c>
      <c r="F51">
        <v>297674.25</v>
      </c>
      <c r="G51">
        <v>324953.12</v>
      </c>
      <c r="H51">
        <v>39874.080000000002</v>
      </c>
      <c r="I51">
        <v>576430.99</v>
      </c>
      <c r="J51">
        <v>56198.76</v>
      </c>
      <c r="K51">
        <v>20959.37</v>
      </c>
      <c r="L51">
        <v>71588.83</v>
      </c>
      <c r="N51">
        <v>3736.5</v>
      </c>
      <c r="O51">
        <v>35578.1</v>
      </c>
      <c r="Q51">
        <v>-503018.82</v>
      </c>
      <c r="R51">
        <v>1671717.03</v>
      </c>
      <c r="S51">
        <v>1455765.26</v>
      </c>
      <c r="T51">
        <v>138427.53</v>
      </c>
      <c r="U51">
        <v>819.9</v>
      </c>
      <c r="V51">
        <v>1257798.5</v>
      </c>
      <c r="W51">
        <v>6000</v>
      </c>
      <c r="X51">
        <v>1529761.5</v>
      </c>
      <c r="AA51">
        <v>1269920.76</v>
      </c>
      <c r="AB51">
        <v>64558.74</v>
      </c>
      <c r="AF51" s="56">
        <f t="shared" si="5"/>
        <v>662501.44999999995</v>
      </c>
      <c r="AG51" s="184">
        <f t="shared" si="6"/>
        <v>96284.7</v>
      </c>
      <c r="AH51" s="19">
        <f t="shared" si="7"/>
        <v>566216.75</v>
      </c>
      <c r="AI51" s="20">
        <f t="shared" si="8"/>
        <v>2858811.19</v>
      </c>
      <c r="AJ51" s="14">
        <f t="shared" si="9"/>
        <v>2864241</v>
      </c>
      <c r="AK51" s="24">
        <f t="shared" si="4"/>
        <v>-5429.8100000000559</v>
      </c>
    </row>
    <row r="52" spans="1:37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2470</v>
      </c>
      <c r="F52">
        <v>816740.23</v>
      </c>
      <c r="G52">
        <v>322860.63</v>
      </c>
      <c r="H52">
        <v>8882.67</v>
      </c>
      <c r="I52">
        <v>708311.27</v>
      </c>
      <c r="J52">
        <v>326688.27</v>
      </c>
      <c r="K52">
        <v>38822.69</v>
      </c>
      <c r="L52">
        <v>8000</v>
      </c>
      <c r="N52">
        <v>2541.52</v>
      </c>
      <c r="Q52">
        <v>883805.17</v>
      </c>
      <c r="R52">
        <v>579857.57999999996</v>
      </c>
      <c r="S52">
        <v>2360251.0299999998</v>
      </c>
      <c r="T52">
        <v>613700</v>
      </c>
      <c r="U52">
        <v>2155.69</v>
      </c>
      <c r="V52">
        <v>1383685</v>
      </c>
      <c r="W52">
        <v>2500</v>
      </c>
      <c r="X52">
        <v>1767405</v>
      </c>
      <c r="Y52">
        <v>6000</v>
      </c>
      <c r="AA52">
        <v>1719546.42</v>
      </c>
      <c r="AB52">
        <v>198884.19</v>
      </c>
      <c r="AF52" s="56">
        <f t="shared" si="5"/>
        <v>1148483.5299999998</v>
      </c>
      <c r="AG52" s="184">
        <f t="shared" si="6"/>
        <v>49364.21</v>
      </c>
      <c r="AH52" s="19">
        <f t="shared" si="7"/>
        <v>1099119.3199999998</v>
      </c>
      <c r="AI52" s="20">
        <f t="shared" si="8"/>
        <v>4362291.72</v>
      </c>
      <c r="AJ52" s="14">
        <f t="shared" si="9"/>
        <v>3691835.61</v>
      </c>
      <c r="AK52" s="24">
        <f t="shared" si="4"/>
        <v>670456.10999999987</v>
      </c>
    </row>
    <row r="53" spans="1:37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2471</v>
      </c>
      <c r="F53">
        <v>305287.31</v>
      </c>
      <c r="G53">
        <v>263526.71999999997</v>
      </c>
      <c r="H53">
        <v>45167.1</v>
      </c>
      <c r="I53">
        <v>1153145.53</v>
      </c>
      <c r="J53">
        <v>125336.75</v>
      </c>
      <c r="K53">
        <v>37755.83</v>
      </c>
      <c r="L53">
        <v>8000</v>
      </c>
      <c r="N53">
        <v>971.59</v>
      </c>
      <c r="Q53">
        <v>1293437.3500000001</v>
      </c>
      <c r="R53">
        <v>446722.69</v>
      </c>
      <c r="S53">
        <v>1392420.28</v>
      </c>
      <c r="T53">
        <v>27300</v>
      </c>
      <c r="U53">
        <v>1259.54</v>
      </c>
      <c r="V53">
        <v>1342211.5</v>
      </c>
      <c r="W53">
        <v>4200</v>
      </c>
      <c r="X53">
        <v>1731480.5</v>
      </c>
      <c r="AA53">
        <v>778341.91</v>
      </c>
      <c r="AB53">
        <v>151992.95999999999</v>
      </c>
      <c r="AF53" s="56">
        <f t="shared" si="5"/>
        <v>613981.13</v>
      </c>
      <c r="AG53" s="184">
        <f t="shared" si="6"/>
        <v>46727.42</v>
      </c>
      <c r="AH53" s="19">
        <f t="shared" si="7"/>
        <v>567253.71</v>
      </c>
      <c r="AI53" s="20">
        <f t="shared" si="8"/>
        <v>2767391.3200000003</v>
      </c>
      <c r="AJ53" s="14">
        <f t="shared" si="9"/>
        <v>2661815.37</v>
      </c>
      <c r="AK53" s="24">
        <f t="shared" si="4"/>
        <v>105575.95000000019</v>
      </c>
    </row>
    <row r="54" spans="1:37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2472</v>
      </c>
      <c r="F54">
        <v>552499.63</v>
      </c>
      <c r="G54">
        <v>19200</v>
      </c>
      <c r="H54">
        <v>60559.8</v>
      </c>
      <c r="I54">
        <v>4</v>
      </c>
      <c r="J54">
        <v>695980.72</v>
      </c>
      <c r="K54">
        <v>17532</v>
      </c>
      <c r="L54">
        <v>34545.61</v>
      </c>
      <c r="N54">
        <v>1167.44</v>
      </c>
      <c r="Q54">
        <v>232763.29</v>
      </c>
      <c r="R54">
        <v>1557377.06</v>
      </c>
      <c r="S54">
        <v>1105083.8799999999</v>
      </c>
      <c r="T54">
        <v>71000</v>
      </c>
      <c r="U54">
        <v>986.03</v>
      </c>
      <c r="V54">
        <v>1431760.26</v>
      </c>
      <c r="W54">
        <v>146360</v>
      </c>
      <c r="X54">
        <v>1862797.26</v>
      </c>
      <c r="Y54">
        <v>1440</v>
      </c>
      <c r="Z54">
        <v>3608</v>
      </c>
      <c r="AA54">
        <v>799682.7</v>
      </c>
      <c r="AB54">
        <v>602803.46</v>
      </c>
      <c r="AF54" s="56">
        <f t="shared" si="5"/>
        <v>632259.43000000005</v>
      </c>
      <c r="AG54" s="184">
        <f t="shared" si="6"/>
        <v>53245.05</v>
      </c>
      <c r="AH54" s="19">
        <f t="shared" si="7"/>
        <v>579014.38</v>
      </c>
      <c r="AI54" s="20">
        <f t="shared" si="8"/>
        <v>2755190.17</v>
      </c>
      <c r="AJ54" s="14">
        <f t="shared" si="9"/>
        <v>3270331.42</v>
      </c>
      <c r="AK54" s="24">
        <f t="shared" si="4"/>
        <v>-515141.25</v>
      </c>
    </row>
    <row r="55" spans="1:37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2473</v>
      </c>
      <c r="F55">
        <v>293874.3</v>
      </c>
      <c r="G55">
        <v>13500</v>
      </c>
      <c r="H55">
        <v>47768.98</v>
      </c>
      <c r="I55">
        <v>766542</v>
      </c>
      <c r="J55">
        <v>852986.66</v>
      </c>
      <c r="L55">
        <v>32657.279999999999</v>
      </c>
      <c r="N55">
        <v>6.38</v>
      </c>
      <c r="Q55">
        <v>1309199.72</v>
      </c>
      <c r="R55">
        <v>1296912.72</v>
      </c>
      <c r="S55">
        <v>1392616.83</v>
      </c>
      <c r="U55">
        <v>380.61</v>
      </c>
      <c r="V55">
        <v>1541117.5</v>
      </c>
      <c r="W55">
        <v>163.41</v>
      </c>
      <c r="X55">
        <v>2040375.5</v>
      </c>
      <c r="Y55">
        <v>2524</v>
      </c>
      <c r="Z55">
        <v>1488</v>
      </c>
      <c r="AA55">
        <v>815221.83</v>
      </c>
      <c r="AB55">
        <v>731073.18</v>
      </c>
      <c r="AE55">
        <v>7700</v>
      </c>
      <c r="AF55" s="56">
        <f t="shared" si="5"/>
        <v>355143.27999999997</v>
      </c>
      <c r="AG55" s="184">
        <f t="shared" si="6"/>
        <v>32663.66</v>
      </c>
      <c r="AH55" s="19">
        <f t="shared" si="7"/>
        <v>322479.62</v>
      </c>
      <c r="AI55" s="20">
        <f t="shared" si="8"/>
        <v>2934278.3500000006</v>
      </c>
      <c r="AJ55" s="14">
        <f t="shared" si="9"/>
        <v>3598382.5100000002</v>
      </c>
      <c r="AK55" s="24">
        <f t="shared" si="4"/>
        <v>-664104.15999999968</v>
      </c>
    </row>
    <row r="56" spans="1:37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2474</v>
      </c>
      <c r="F56">
        <v>497281.9</v>
      </c>
      <c r="G56">
        <v>0</v>
      </c>
      <c r="H56">
        <v>33563.07</v>
      </c>
      <c r="I56">
        <v>333158.03999999998</v>
      </c>
      <c r="J56">
        <v>683345.83</v>
      </c>
      <c r="K56">
        <v>2600</v>
      </c>
      <c r="L56">
        <v>43911.65</v>
      </c>
      <c r="M56">
        <v>124100</v>
      </c>
      <c r="N56">
        <v>2593</v>
      </c>
      <c r="Q56">
        <v>612236.28</v>
      </c>
      <c r="R56">
        <v>1593000.06</v>
      </c>
      <c r="S56">
        <v>1421947.78</v>
      </c>
      <c r="T56">
        <v>209900</v>
      </c>
      <c r="U56">
        <v>954.29</v>
      </c>
      <c r="V56">
        <v>1233433.83</v>
      </c>
      <c r="W56">
        <v>30000</v>
      </c>
      <c r="X56">
        <v>1943000.83</v>
      </c>
      <c r="Y56">
        <v>8800</v>
      </c>
      <c r="Z56">
        <v>20801</v>
      </c>
      <c r="AA56">
        <v>1045794.18</v>
      </c>
      <c r="AB56">
        <v>667698.04</v>
      </c>
      <c r="AC56">
        <v>1284</v>
      </c>
      <c r="AE56">
        <v>39950</v>
      </c>
      <c r="AF56" s="56">
        <f t="shared" si="5"/>
        <v>530844.97</v>
      </c>
      <c r="AG56" s="184">
        <f t="shared" si="6"/>
        <v>173204.65</v>
      </c>
      <c r="AH56" s="19">
        <f t="shared" si="7"/>
        <v>357640.31999999995</v>
      </c>
      <c r="AI56" s="20">
        <f t="shared" si="8"/>
        <v>2896235.9000000004</v>
      </c>
      <c r="AJ56" s="14">
        <f t="shared" si="9"/>
        <v>3727328.0500000003</v>
      </c>
      <c r="AK56" s="24">
        <f t="shared" si="4"/>
        <v>-831092.14999999991</v>
      </c>
    </row>
    <row r="57" spans="1:37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2475</v>
      </c>
      <c r="F57">
        <v>1022501.1</v>
      </c>
      <c r="G57">
        <v>21000</v>
      </c>
      <c r="H57">
        <v>26401.72</v>
      </c>
      <c r="I57">
        <v>2</v>
      </c>
      <c r="J57">
        <v>804114.82</v>
      </c>
      <c r="K57">
        <v>2470</v>
      </c>
      <c r="L57">
        <v>29840</v>
      </c>
      <c r="N57">
        <v>0</v>
      </c>
      <c r="Q57">
        <v>847170.2</v>
      </c>
      <c r="R57">
        <v>1262256.71</v>
      </c>
      <c r="S57">
        <v>1352206.82</v>
      </c>
      <c r="T57">
        <v>396425</v>
      </c>
      <c r="U57">
        <v>1823.1</v>
      </c>
      <c r="V57">
        <v>2324825.2999999998</v>
      </c>
      <c r="W57">
        <v>8255</v>
      </c>
      <c r="X57">
        <v>2732894.3</v>
      </c>
      <c r="Y57">
        <v>8720</v>
      </c>
      <c r="Z57">
        <v>15152</v>
      </c>
      <c r="AA57">
        <v>819903.81</v>
      </c>
      <c r="AB57">
        <v>660934.38</v>
      </c>
      <c r="AC57">
        <v>75348</v>
      </c>
      <c r="AE57">
        <v>38300</v>
      </c>
      <c r="AF57" s="56">
        <f t="shared" si="5"/>
        <v>1069902.82</v>
      </c>
      <c r="AG57" s="184">
        <f t="shared" si="6"/>
        <v>32310</v>
      </c>
      <c r="AH57" s="19">
        <f t="shared" si="7"/>
        <v>1037592.8200000001</v>
      </c>
      <c r="AI57" s="20">
        <f t="shared" si="8"/>
        <v>4083535.2199999997</v>
      </c>
      <c r="AJ57" s="14">
        <f t="shared" si="9"/>
        <v>4351252.49</v>
      </c>
      <c r="AK57" s="24">
        <f t="shared" si="4"/>
        <v>-267717.27000000048</v>
      </c>
    </row>
    <row r="58" spans="1:37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2476</v>
      </c>
      <c r="F58">
        <v>144726.35999999999</v>
      </c>
      <c r="G58">
        <v>4250</v>
      </c>
      <c r="H58">
        <v>12792.18</v>
      </c>
      <c r="I58">
        <v>3</v>
      </c>
      <c r="J58">
        <v>1242422.45</v>
      </c>
      <c r="K58">
        <v>0</v>
      </c>
      <c r="L58">
        <v>46200</v>
      </c>
      <c r="N58">
        <v>15.84</v>
      </c>
      <c r="Q58">
        <v>-28854.69</v>
      </c>
      <c r="R58">
        <v>2075132.5</v>
      </c>
      <c r="S58">
        <v>594589.18999999994</v>
      </c>
      <c r="T58">
        <v>30300</v>
      </c>
      <c r="U58">
        <v>440.36</v>
      </c>
      <c r="V58">
        <v>1161244</v>
      </c>
      <c r="W58">
        <v>3150</v>
      </c>
      <c r="X58">
        <v>1378140</v>
      </c>
      <c r="Y58">
        <v>3844</v>
      </c>
      <c r="Z58">
        <v>6285</v>
      </c>
      <c r="AA58">
        <v>403935.87</v>
      </c>
      <c r="AB58">
        <v>685818.34</v>
      </c>
      <c r="AF58" s="56">
        <f t="shared" si="5"/>
        <v>161768.53999999998</v>
      </c>
      <c r="AG58" s="184">
        <f t="shared" si="6"/>
        <v>46215.839999999997</v>
      </c>
      <c r="AH58" s="19">
        <f t="shared" si="7"/>
        <v>115552.69999999998</v>
      </c>
      <c r="AI58" s="20">
        <f t="shared" si="8"/>
        <v>1789723.5499999998</v>
      </c>
      <c r="AJ58" s="14">
        <f t="shared" si="9"/>
        <v>2478023.21</v>
      </c>
      <c r="AK58" s="24">
        <f t="shared" si="4"/>
        <v>-688299.66000000015</v>
      </c>
    </row>
    <row r="59" spans="1:37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2477</v>
      </c>
      <c r="F59">
        <v>519038.32</v>
      </c>
      <c r="G59">
        <v>18000</v>
      </c>
      <c r="H59">
        <v>29739.1</v>
      </c>
      <c r="I59">
        <v>3</v>
      </c>
      <c r="J59">
        <v>606010.47</v>
      </c>
      <c r="K59">
        <v>0</v>
      </c>
      <c r="L59">
        <v>58630</v>
      </c>
      <c r="M59">
        <v>54000</v>
      </c>
      <c r="N59">
        <v>930.63</v>
      </c>
      <c r="Q59">
        <v>-1562471.56</v>
      </c>
      <c r="R59">
        <v>3409443.43</v>
      </c>
      <c r="S59">
        <v>808519.61</v>
      </c>
      <c r="T59">
        <v>18000</v>
      </c>
      <c r="U59">
        <v>1298.73</v>
      </c>
      <c r="V59">
        <v>385237.83</v>
      </c>
      <c r="W59">
        <v>229506</v>
      </c>
      <c r="X59">
        <v>768422.83</v>
      </c>
      <c r="Y59">
        <v>3520</v>
      </c>
      <c r="Z59">
        <v>8976</v>
      </c>
      <c r="AA59">
        <v>850092.82</v>
      </c>
      <c r="AB59">
        <v>590308.13</v>
      </c>
      <c r="AC59">
        <v>1284</v>
      </c>
      <c r="AE59">
        <v>7700</v>
      </c>
      <c r="AF59" s="56">
        <f t="shared" si="5"/>
        <v>566777.42000000004</v>
      </c>
      <c r="AG59" s="184">
        <f t="shared" si="6"/>
        <v>113560.63</v>
      </c>
      <c r="AH59" s="19">
        <f t="shared" si="7"/>
        <v>453216.79000000004</v>
      </c>
      <c r="AI59" s="20">
        <f t="shared" si="8"/>
        <v>1442562.17</v>
      </c>
      <c r="AJ59" s="14">
        <f t="shared" si="9"/>
        <v>2230303.7799999998</v>
      </c>
      <c r="AK59" s="24">
        <f t="shared" si="4"/>
        <v>-787741.60999999987</v>
      </c>
    </row>
    <row r="60" spans="1:37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2478</v>
      </c>
      <c r="F60">
        <v>774227.98</v>
      </c>
      <c r="G60">
        <v>0</v>
      </c>
      <c r="H60">
        <v>46580.62</v>
      </c>
      <c r="I60">
        <v>1231010.05</v>
      </c>
      <c r="J60">
        <v>231604.79</v>
      </c>
      <c r="L60">
        <v>12000</v>
      </c>
      <c r="N60">
        <v>0</v>
      </c>
      <c r="P60">
        <v>1376328.77</v>
      </c>
      <c r="Q60">
        <v>409978.63</v>
      </c>
      <c r="R60">
        <v>280935.62</v>
      </c>
      <c r="S60">
        <v>1398668.11</v>
      </c>
      <c r="T60">
        <v>604000</v>
      </c>
      <c r="U60">
        <v>1401.43</v>
      </c>
      <c r="V60">
        <v>1332751</v>
      </c>
      <c r="W60">
        <v>3896.28</v>
      </c>
      <c r="X60">
        <v>1658208</v>
      </c>
      <c r="Y60">
        <v>32951</v>
      </c>
      <c r="AA60">
        <v>1266956.2</v>
      </c>
      <c r="AB60">
        <v>168421.2</v>
      </c>
      <c r="AE60">
        <v>10000</v>
      </c>
      <c r="AF60" s="56">
        <f t="shared" si="5"/>
        <v>820808.6</v>
      </c>
      <c r="AG60" s="184">
        <f t="shared" si="6"/>
        <v>12000</v>
      </c>
      <c r="AH60" s="19">
        <f t="shared" si="7"/>
        <v>808808.6</v>
      </c>
      <c r="AI60" s="20">
        <f t="shared" si="8"/>
        <v>3340716.82</v>
      </c>
      <c r="AJ60" s="14">
        <f t="shared" si="9"/>
        <v>3136536.4000000004</v>
      </c>
      <c r="AK60" s="24">
        <f t="shared" si="4"/>
        <v>204180.41999999946</v>
      </c>
    </row>
    <row r="61" spans="1:37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2479</v>
      </c>
      <c r="F61">
        <v>707534.63</v>
      </c>
      <c r="G61">
        <v>0</v>
      </c>
      <c r="H61">
        <v>54265</v>
      </c>
      <c r="I61">
        <v>593457.46</v>
      </c>
      <c r="J61">
        <v>303623.93</v>
      </c>
      <c r="L61">
        <v>5000</v>
      </c>
      <c r="N61">
        <v>3025.59</v>
      </c>
      <c r="P61">
        <v>1461315.35</v>
      </c>
      <c r="Q61">
        <v>176051.85</v>
      </c>
      <c r="R61">
        <v>179132.84</v>
      </c>
      <c r="S61">
        <v>2235415.4900000002</v>
      </c>
      <c r="T61">
        <v>520880</v>
      </c>
      <c r="U61">
        <v>1707.39</v>
      </c>
      <c r="V61">
        <v>2752764</v>
      </c>
      <c r="W61">
        <v>5100</v>
      </c>
      <c r="X61">
        <v>3357634</v>
      </c>
      <c r="Y61">
        <v>39978</v>
      </c>
      <c r="AA61">
        <v>1879844.08</v>
      </c>
      <c r="AB61">
        <v>392055.41</v>
      </c>
      <c r="AE61">
        <v>12000</v>
      </c>
      <c r="AF61" s="56">
        <f t="shared" si="5"/>
        <v>761799.63</v>
      </c>
      <c r="AG61" s="184">
        <f t="shared" si="6"/>
        <v>8025.59</v>
      </c>
      <c r="AH61" s="19">
        <f t="shared" si="7"/>
        <v>753774.04</v>
      </c>
      <c r="AI61" s="20">
        <f t="shared" si="8"/>
        <v>5515866.8800000008</v>
      </c>
      <c r="AJ61" s="14">
        <f t="shared" si="9"/>
        <v>5681511.4900000002</v>
      </c>
      <c r="AK61" s="24">
        <f t="shared" si="4"/>
        <v>-165644.6099999994</v>
      </c>
    </row>
    <row r="62" spans="1:37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2480</v>
      </c>
      <c r="F62">
        <v>221944.94</v>
      </c>
      <c r="G62">
        <v>0</v>
      </c>
      <c r="H62">
        <v>33714.949999999997</v>
      </c>
      <c r="I62">
        <v>9</v>
      </c>
      <c r="J62">
        <v>194769.67</v>
      </c>
      <c r="L62">
        <v>5000</v>
      </c>
      <c r="N62">
        <v>406.54</v>
      </c>
      <c r="P62">
        <v>-2326485</v>
      </c>
      <c r="Q62">
        <v>160601.5</v>
      </c>
      <c r="R62">
        <v>2768470.84</v>
      </c>
      <c r="S62">
        <v>1272748.04</v>
      </c>
      <c r="T62">
        <v>181400</v>
      </c>
      <c r="U62">
        <v>806.89</v>
      </c>
      <c r="V62">
        <v>1418276.65</v>
      </c>
      <c r="X62">
        <v>1936962.65</v>
      </c>
      <c r="AA62">
        <v>1004048.27</v>
      </c>
      <c r="AB62">
        <v>79775.98</v>
      </c>
      <c r="AE62">
        <v>10000</v>
      </c>
      <c r="AF62" s="56">
        <f t="shared" si="5"/>
        <v>255659.89</v>
      </c>
      <c r="AG62" s="184">
        <f t="shared" si="6"/>
        <v>5406.54</v>
      </c>
      <c r="AH62" s="19">
        <f t="shared" si="7"/>
        <v>250253.35</v>
      </c>
      <c r="AI62" s="20">
        <f t="shared" si="8"/>
        <v>2873231.58</v>
      </c>
      <c r="AJ62" s="14">
        <f t="shared" si="9"/>
        <v>3030786.9</v>
      </c>
      <c r="AK62" s="24">
        <f t="shared" si="4"/>
        <v>-157555.31999999983</v>
      </c>
    </row>
    <row r="63" spans="1:37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2481</v>
      </c>
      <c r="F63">
        <v>312271.53000000003</v>
      </c>
      <c r="G63">
        <v>32544</v>
      </c>
      <c r="H63">
        <v>51997.9</v>
      </c>
      <c r="I63">
        <v>136673.62</v>
      </c>
      <c r="J63">
        <v>421915.23</v>
      </c>
      <c r="L63">
        <v>5000</v>
      </c>
      <c r="N63">
        <v>3787.48</v>
      </c>
      <c r="P63">
        <v>-1110684.95</v>
      </c>
      <c r="Q63">
        <v>123762.69</v>
      </c>
      <c r="R63">
        <v>2027508.56</v>
      </c>
      <c r="S63">
        <v>1527338.3</v>
      </c>
      <c r="T63">
        <v>1163000</v>
      </c>
      <c r="U63">
        <v>1308.22</v>
      </c>
      <c r="V63">
        <v>1103808.5</v>
      </c>
      <c r="W63">
        <v>15000</v>
      </c>
      <c r="X63">
        <v>1566255.5</v>
      </c>
      <c r="Y63">
        <v>97240</v>
      </c>
      <c r="AA63">
        <v>2030685</v>
      </c>
      <c r="AB63">
        <v>200246.02</v>
      </c>
      <c r="AE63">
        <v>10000</v>
      </c>
      <c r="AF63" s="56">
        <f t="shared" si="5"/>
        <v>396813.43000000005</v>
      </c>
      <c r="AG63" s="184">
        <f t="shared" si="6"/>
        <v>8787.48</v>
      </c>
      <c r="AH63" s="19">
        <f t="shared" si="7"/>
        <v>388025.95000000007</v>
      </c>
      <c r="AI63" s="20">
        <f t="shared" si="8"/>
        <v>3810455.02</v>
      </c>
      <c r="AJ63" s="14">
        <f t="shared" si="9"/>
        <v>3904426.52</v>
      </c>
      <c r="AK63" s="24">
        <f t="shared" si="4"/>
        <v>-93971.5</v>
      </c>
    </row>
    <row r="64" spans="1:37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2482</v>
      </c>
      <c r="F64">
        <v>1094125.3999999999</v>
      </c>
      <c r="G64">
        <v>0</v>
      </c>
      <c r="H64">
        <v>63265.48</v>
      </c>
      <c r="I64">
        <v>1366669.38</v>
      </c>
      <c r="J64">
        <v>266238.33</v>
      </c>
      <c r="L64">
        <v>3000</v>
      </c>
      <c r="N64">
        <v>1436.02</v>
      </c>
      <c r="P64">
        <v>2521374.81</v>
      </c>
      <c r="Q64">
        <v>423158.09</v>
      </c>
      <c r="R64">
        <v>179132.84</v>
      </c>
      <c r="S64">
        <v>1261956.81</v>
      </c>
      <c r="T64">
        <v>837900</v>
      </c>
      <c r="U64">
        <v>2036.19</v>
      </c>
      <c r="V64">
        <v>284424</v>
      </c>
      <c r="X64">
        <v>862649</v>
      </c>
      <c r="Y64">
        <v>60124</v>
      </c>
      <c r="AA64">
        <v>1553997.28</v>
      </c>
      <c r="AB64">
        <v>226349.89</v>
      </c>
      <c r="AE64">
        <v>21000</v>
      </c>
      <c r="AF64" s="56">
        <f t="shared" si="5"/>
        <v>1157390.8799999999</v>
      </c>
      <c r="AG64" s="184">
        <f t="shared" si="6"/>
        <v>4436.0200000000004</v>
      </c>
      <c r="AH64" s="19">
        <f t="shared" si="7"/>
        <v>1152954.8599999999</v>
      </c>
      <c r="AI64" s="20">
        <f t="shared" si="8"/>
        <v>2386317</v>
      </c>
      <c r="AJ64" s="14">
        <f t="shared" si="9"/>
        <v>2724120.1700000004</v>
      </c>
      <c r="AK64" s="24">
        <f t="shared" si="4"/>
        <v>-337803.17000000039</v>
      </c>
    </row>
    <row r="65" spans="1:37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2483</v>
      </c>
      <c r="F65">
        <v>910614.22</v>
      </c>
      <c r="G65">
        <v>80508.5</v>
      </c>
      <c r="H65">
        <v>6556.36</v>
      </c>
      <c r="I65">
        <v>1026566.84</v>
      </c>
      <c r="J65">
        <v>284607.23</v>
      </c>
      <c r="K65">
        <v>0</v>
      </c>
      <c r="L65">
        <v>43000</v>
      </c>
      <c r="N65">
        <v>3132.67</v>
      </c>
      <c r="Q65">
        <v>-258505.68</v>
      </c>
      <c r="R65">
        <v>2752937.45</v>
      </c>
      <c r="S65">
        <v>1601607.11</v>
      </c>
      <c r="T65">
        <v>395620</v>
      </c>
      <c r="U65">
        <v>1824.36</v>
      </c>
      <c r="V65">
        <v>2615547</v>
      </c>
      <c r="W65">
        <v>49250</v>
      </c>
      <c r="X65">
        <v>2843510</v>
      </c>
      <c r="Y65">
        <v>1200</v>
      </c>
      <c r="Z65">
        <v>1260</v>
      </c>
      <c r="AA65">
        <v>1673613.12</v>
      </c>
      <c r="AB65">
        <v>332976.64000000001</v>
      </c>
      <c r="AE65">
        <v>43000</v>
      </c>
      <c r="AF65" s="56">
        <f t="shared" si="5"/>
        <v>997679.08</v>
      </c>
      <c r="AG65" s="184">
        <f t="shared" si="6"/>
        <v>46132.67</v>
      </c>
      <c r="AH65" s="19">
        <f t="shared" si="7"/>
        <v>951546.40999999992</v>
      </c>
      <c r="AI65" s="20">
        <f t="shared" si="8"/>
        <v>4663848.4700000007</v>
      </c>
      <c r="AJ65" s="14">
        <f t="shared" si="9"/>
        <v>4895559.76</v>
      </c>
      <c r="AK65" s="24">
        <f t="shared" si="4"/>
        <v>-231711.28999999911</v>
      </c>
    </row>
    <row r="66" spans="1:37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2484</v>
      </c>
      <c r="F66">
        <v>1102386.23</v>
      </c>
      <c r="G66">
        <v>92250</v>
      </c>
      <c r="H66">
        <v>76379.83</v>
      </c>
      <c r="I66">
        <v>343038.98</v>
      </c>
      <c r="J66">
        <v>413259.12</v>
      </c>
      <c r="K66">
        <v>0</v>
      </c>
      <c r="L66">
        <v>0</v>
      </c>
      <c r="N66">
        <v>1356.57</v>
      </c>
      <c r="Q66">
        <v>-1806050.47</v>
      </c>
      <c r="R66">
        <v>3437556.74</v>
      </c>
      <c r="S66">
        <v>1697481.9</v>
      </c>
      <c r="T66">
        <v>279927</v>
      </c>
      <c r="U66">
        <v>1325.46</v>
      </c>
      <c r="V66">
        <v>1655835</v>
      </c>
      <c r="W66">
        <v>27500</v>
      </c>
      <c r="X66">
        <v>1886989</v>
      </c>
      <c r="Y66">
        <v>960</v>
      </c>
      <c r="Z66">
        <v>2636</v>
      </c>
      <c r="AA66">
        <v>1114251.1100000001</v>
      </c>
      <c r="AB66">
        <v>237781.93</v>
      </c>
      <c r="AE66">
        <v>25000</v>
      </c>
      <c r="AF66" s="56">
        <f t="shared" si="5"/>
        <v>1271016.06</v>
      </c>
      <c r="AG66" s="184">
        <f t="shared" si="6"/>
        <v>1356.57</v>
      </c>
      <c r="AH66" s="19">
        <f t="shared" si="7"/>
        <v>1269659.49</v>
      </c>
      <c r="AI66" s="20">
        <f t="shared" si="8"/>
        <v>3662069.36</v>
      </c>
      <c r="AJ66" s="14">
        <f t="shared" si="9"/>
        <v>3267618.0400000005</v>
      </c>
      <c r="AK66" s="24">
        <f t="shared" si="4"/>
        <v>394451.31999999937</v>
      </c>
    </row>
    <row r="67" spans="1:37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2485</v>
      </c>
      <c r="F67">
        <v>1237695.02</v>
      </c>
      <c r="G67">
        <v>74060</v>
      </c>
      <c r="H67">
        <v>94657.49</v>
      </c>
      <c r="I67">
        <v>1092921.77</v>
      </c>
      <c r="J67">
        <v>243028.89</v>
      </c>
      <c r="K67">
        <v>0</v>
      </c>
      <c r="L67">
        <v>0</v>
      </c>
      <c r="N67">
        <v>9999.81</v>
      </c>
      <c r="Q67">
        <v>1808880.81</v>
      </c>
      <c r="R67">
        <v>785641.8</v>
      </c>
      <c r="S67">
        <v>1657821.77</v>
      </c>
      <c r="T67">
        <v>246255</v>
      </c>
      <c r="U67">
        <v>1814.71</v>
      </c>
      <c r="V67">
        <v>2712033.83</v>
      </c>
      <c r="W67">
        <v>25000</v>
      </c>
      <c r="X67">
        <v>2993291.83</v>
      </c>
      <c r="Y67">
        <v>5760</v>
      </c>
      <c r="Z67">
        <v>25714</v>
      </c>
      <c r="AA67">
        <v>1235728.3500000001</v>
      </c>
      <c r="AB67">
        <v>219590.38</v>
      </c>
      <c r="AE67">
        <v>25000</v>
      </c>
      <c r="AF67" s="56">
        <f t="shared" si="5"/>
        <v>1406412.51</v>
      </c>
      <c r="AG67" s="184">
        <f t="shared" si="6"/>
        <v>9999.81</v>
      </c>
      <c r="AH67" s="19">
        <f t="shared" si="7"/>
        <v>1396412.7</v>
      </c>
      <c r="AI67" s="20">
        <f t="shared" si="8"/>
        <v>4642925.3100000005</v>
      </c>
      <c r="AJ67" s="14">
        <f t="shared" si="9"/>
        <v>4505084.5599999996</v>
      </c>
      <c r="AK67" s="24">
        <f t="shared" si="4"/>
        <v>137840.75000000093</v>
      </c>
    </row>
    <row r="68" spans="1:37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2486</v>
      </c>
      <c r="F68">
        <v>310445.36</v>
      </c>
      <c r="G68">
        <v>0</v>
      </c>
      <c r="H68">
        <v>21958.15</v>
      </c>
      <c r="I68">
        <v>229994.62</v>
      </c>
      <c r="J68">
        <v>362264.11</v>
      </c>
      <c r="L68">
        <v>3255</v>
      </c>
      <c r="N68">
        <v>1176.3900000000001</v>
      </c>
      <c r="Q68">
        <v>631157.31000000006</v>
      </c>
      <c r="S68">
        <v>3427347.79</v>
      </c>
      <c r="U68">
        <v>1289.7</v>
      </c>
      <c r="V68">
        <v>2471465.5</v>
      </c>
      <c r="X68">
        <v>3610656.5</v>
      </c>
      <c r="Y68">
        <v>26225</v>
      </c>
      <c r="Z68">
        <v>73047</v>
      </c>
      <c r="AA68">
        <v>1648619.51</v>
      </c>
      <c r="AB68">
        <v>106119.44</v>
      </c>
      <c r="AE68">
        <v>146362</v>
      </c>
      <c r="AF68" s="56">
        <f t="shared" si="5"/>
        <v>332403.51</v>
      </c>
      <c r="AG68" s="184">
        <f t="shared" si="6"/>
        <v>4431.3900000000003</v>
      </c>
      <c r="AH68" s="19">
        <f t="shared" si="7"/>
        <v>327972.12</v>
      </c>
      <c r="AI68" s="20">
        <f t="shared" si="8"/>
        <v>5900102.9900000002</v>
      </c>
      <c r="AJ68" s="14">
        <f t="shared" si="9"/>
        <v>5611029.4500000002</v>
      </c>
      <c r="AK68" s="24">
        <f t="shared" si="4"/>
        <v>289073.54000000004</v>
      </c>
    </row>
    <row r="69" spans="1:37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2487</v>
      </c>
      <c r="F69">
        <v>568334.24</v>
      </c>
      <c r="G69">
        <v>0</v>
      </c>
      <c r="H69">
        <v>3300</v>
      </c>
      <c r="I69">
        <v>1106293.8999999999</v>
      </c>
      <c r="J69">
        <v>320563.11</v>
      </c>
      <c r="N69">
        <v>6708.28</v>
      </c>
      <c r="Q69">
        <v>1894890.19</v>
      </c>
      <c r="S69">
        <v>2265658.9700000002</v>
      </c>
      <c r="U69">
        <v>3357.11</v>
      </c>
      <c r="V69">
        <v>1332100</v>
      </c>
      <c r="X69">
        <v>1842947</v>
      </c>
      <c r="Z69">
        <v>4205</v>
      </c>
      <c r="AA69">
        <v>1208716.18</v>
      </c>
      <c r="AB69">
        <v>229039.62</v>
      </c>
      <c r="AE69">
        <v>219315.5</v>
      </c>
      <c r="AF69" s="56">
        <f t="shared" si="5"/>
        <v>571634.24</v>
      </c>
      <c r="AG69" s="184">
        <f t="shared" si="6"/>
        <v>6708.28</v>
      </c>
      <c r="AH69" s="19">
        <f t="shared" si="7"/>
        <v>564925.96</v>
      </c>
      <c r="AI69" s="20">
        <f t="shared" si="8"/>
        <v>3601116.08</v>
      </c>
      <c r="AJ69" s="14">
        <f t="shared" si="9"/>
        <v>3504223.3</v>
      </c>
      <c r="AK69" s="24">
        <f t="shared" ref="AK69:AK83" si="10">AI69-AJ69</f>
        <v>96892.780000000261</v>
      </c>
    </row>
    <row r="70" spans="1:37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2488</v>
      </c>
      <c r="F70">
        <v>560786.34</v>
      </c>
      <c r="G70">
        <v>0</v>
      </c>
      <c r="H70">
        <v>59206.14</v>
      </c>
      <c r="I70">
        <v>106817.9</v>
      </c>
      <c r="J70">
        <v>65006.17</v>
      </c>
      <c r="N70">
        <v>151.86000000000001</v>
      </c>
      <c r="Q70">
        <v>456545.74</v>
      </c>
      <c r="S70">
        <v>3299447.68</v>
      </c>
      <c r="U70">
        <v>1381.3</v>
      </c>
      <c r="V70">
        <v>2291799</v>
      </c>
      <c r="X70">
        <v>2789398</v>
      </c>
      <c r="Z70">
        <v>9181</v>
      </c>
      <c r="AA70">
        <v>2183274.4</v>
      </c>
      <c r="AB70">
        <v>121933.93</v>
      </c>
      <c r="AE70">
        <v>153721.70000000001</v>
      </c>
      <c r="AF70" s="56">
        <f t="shared" si="5"/>
        <v>619992.48</v>
      </c>
      <c r="AG70" s="184">
        <f t="shared" si="6"/>
        <v>151.86000000000001</v>
      </c>
      <c r="AH70" s="19">
        <f t="shared" si="7"/>
        <v>619840.62</v>
      </c>
      <c r="AI70" s="20">
        <f t="shared" si="8"/>
        <v>5592627.9800000004</v>
      </c>
      <c r="AJ70" s="14">
        <f t="shared" si="9"/>
        <v>5257509.03</v>
      </c>
      <c r="AK70" s="24">
        <f t="shared" si="10"/>
        <v>335118.95000000019</v>
      </c>
    </row>
    <row r="71" spans="1:37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2489</v>
      </c>
      <c r="F71">
        <v>962934.57</v>
      </c>
      <c r="G71">
        <v>0</v>
      </c>
      <c r="H71">
        <v>12914.32</v>
      </c>
      <c r="I71">
        <v>1287203.51</v>
      </c>
      <c r="J71">
        <v>400702.9</v>
      </c>
      <c r="L71">
        <v>15680</v>
      </c>
      <c r="N71">
        <v>641.71</v>
      </c>
      <c r="Q71">
        <v>2945009.77</v>
      </c>
      <c r="S71">
        <v>2626423.23</v>
      </c>
      <c r="U71">
        <v>3887.46</v>
      </c>
      <c r="V71">
        <v>1640789.87</v>
      </c>
      <c r="X71">
        <v>2212354.87</v>
      </c>
      <c r="Y71">
        <v>160</v>
      </c>
      <c r="Z71">
        <v>512</v>
      </c>
      <c r="AA71">
        <v>2132025.31</v>
      </c>
      <c r="AB71">
        <v>179161.06</v>
      </c>
      <c r="AE71">
        <v>44463.5</v>
      </c>
      <c r="AF71" s="56">
        <f t="shared" si="5"/>
        <v>975848.8899999999</v>
      </c>
      <c r="AG71" s="184">
        <f t="shared" si="6"/>
        <v>16321.71</v>
      </c>
      <c r="AH71" s="19">
        <f t="shared" si="7"/>
        <v>959527.17999999993</v>
      </c>
      <c r="AI71" s="20">
        <f t="shared" si="8"/>
        <v>4271100.5600000005</v>
      </c>
      <c r="AJ71" s="14">
        <f t="shared" si="9"/>
        <v>4568676.7399999993</v>
      </c>
      <c r="AK71" s="24">
        <f t="shared" si="10"/>
        <v>-297576.17999999877</v>
      </c>
    </row>
    <row r="72" spans="1:37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2490</v>
      </c>
      <c r="F72">
        <v>1034056.81</v>
      </c>
      <c r="G72">
        <v>0</v>
      </c>
      <c r="H72">
        <v>32000</v>
      </c>
      <c r="I72">
        <v>1643259.85</v>
      </c>
      <c r="J72">
        <v>403132.31</v>
      </c>
      <c r="M72">
        <v>13000</v>
      </c>
      <c r="N72">
        <v>3030</v>
      </c>
      <c r="Q72">
        <v>3046971.53</v>
      </c>
      <c r="S72">
        <v>4487139.42</v>
      </c>
      <c r="U72">
        <v>3461.25</v>
      </c>
      <c r="V72">
        <v>4368874.28</v>
      </c>
      <c r="X72">
        <v>4988168.28</v>
      </c>
      <c r="Y72">
        <v>2240</v>
      </c>
      <c r="Z72">
        <v>7072</v>
      </c>
      <c r="AA72">
        <v>2966555.93</v>
      </c>
      <c r="AB72">
        <v>426218.8</v>
      </c>
      <c r="AE72">
        <v>419772.5</v>
      </c>
      <c r="AF72" s="56">
        <f t="shared" si="5"/>
        <v>1066056.81</v>
      </c>
      <c r="AG72" s="184">
        <f t="shared" si="6"/>
        <v>16030</v>
      </c>
      <c r="AH72" s="19">
        <f t="shared" si="7"/>
        <v>1050026.81</v>
      </c>
      <c r="AI72" s="20">
        <f t="shared" si="8"/>
        <v>8859474.9499999993</v>
      </c>
      <c r="AJ72" s="14">
        <f t="shared" si="9"/>
        <v>8810027.5100000016</v>
      </c>
      <c r="AK72" s="24">
        <f t="shared" si="10"/>
        <v>49447.439999997616</v>
      </c>
    </row>
    <row r="73" spans="1:37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2491</v>
      </c>
      <c r="F73">
        <v>740568.13</v>
      </c>
      <c r="G73">
        <v>0</v>
      </c>
      <c r="H73">
        <v>25656.400000000001</v>
      </c>
      <c r="I73">
        <v>460388.43</v>
      </c>
      <c r="J73">
        <v>328680.36</v>
      </c>
      <c r="N73">
        <v>5310</v>
      </c>
      <c r="Q73">
        <v>1426639.13</v>
      </c>
      <c r="S73">
        <v>2114561.79</v>
      </c>
      <c r="U73">
        <v>3977.84</v>
      </c>
      <c r="V73">
        <v>1305272</v>
      </c>
      <c r="X73">
        <v>1738595</v>
      </c>
      <c r="Y73">
        <v>6653</v>
      </c>
      <c r="Z73">
        <v>23720</v>
      </c>
      <c r="AA73">
        <v>1266320.25</v>
      </c>
      <c r="AB73">
        <v>131318.89000000001</v>
      </c>
      <c r="AE73">
        <v>133860.29999999999</v>
      </c>
      <c r="AF73" s="56">
        <f t="shared" si="5"/>
        <v>766224.53</v>
      </c>
      <c r="AG73" s="184">
        <f t="shared" si="6"/>
        <v>5310</v>
      </c>
      <c r="AH73" s="19">
        <f t="shared" si="7"/>
        <v>760914.53</v>
      </c>
      <c r="AI73" s="20">
        <f t="shared" si="8"/>
        <v>3423811.63</v>
      </c>
      <c r="AJ73" s="14">
        <f t="shared" si="9"/>
        <v>3300467.44</v>
      </c>
      <c r="AK73" s="24">
        <f t="shared" si="10"/>
        <v>123344.18999999994</v>
      </c>
    </row>
    <row r="74" spans="1:37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2492</v>
      </c>
      <c r="F74">
        <v>582097.15</v>
      </c>
      <c r="G74">
        <v>0</v>
      </c>
      <c r="H74">
        <v>23289.87</v>
      </c>
      <c r="I74">
        <v>865814.46</v>
      </c>
      <c r="J74">
        <v>197392.77</v>
      </c>
      <c r="K74">
        <v>162</v>
      </c>
      <c r="L74">
        <v>4687.8100000000004</v>
      </c>
      <c r="N74">
        <v>27471.94</v>
      </c>
      <c r="Q74">
        <v>1651906.11</v>
      </c>
      <c r="S74">
        <v>2154242.17</v>
      </c>
      <c r="U74">
        <v>50</v>
      </c>
      <c r="V74">
        <v>928327.91</v>
      </c>
      <c r="X74">
        <v>1988815.91</v>
      </c>
      <c r="Z74">
        <v>6103.84</v>
      </c>
      <c r="AA74">
        <v>832312.88</v>
      </c>
      <c r="AB74">
        <v>193943.06</v>
      </c>
      <c r="AE74">
        <v>77078</v>
      </c>
      <c r="AF74" s="56">
        <f t="shared" si="5"/>
        <v>605387.02</v>
      </c>
      <c r="AG74" s="184">
        <f t="shared" si="6"/>
        <v>32321.75</v>
      </c>
      <c r="AH74" s="19">
        <f t="shared" si="7"/>
        <v>573065.27</v>
      </c>
      <c r="AI74" s="20">
        <f t="shared" si="8"/>
        <v>3082620.08</v>
      </c>
      <c r="AJ74" s="14">
        <f t="shared" si="9"/>
        <v>3098253.69</v>
      </c>
      <c r="AK74" s="24">
        <f t="shared" si="10"/>
        <v>-15633.60999999987</v>
      </c>
    </row>
    <row r="75" spans="1:37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2493</v>
      </c>
      <c r="F75">
        <v>825468.04</v>
      </c>
      <c r="G75">
        <v>149126.67000000001</v>
      </c>
      <c r="H75">
        <v>54782.400000000001</v>
      </c>
      <c r="I75">
        <v>1268418.07</v>
      </c>
      <c r="J75">
        <v>1406529.6</v>
      </c>
      <c r="L75">
        <v>11932.58</v>
      </c>
      <c r="N75">
        <v>1175567.45</v>
      </c>
      <c r="Q75">
        <v>1157622.46</v>
      </c>
      <c r="R75">
        <v>2174520.91</v>
      </c>
      <c r="S75">
        <v>2197687.7599999998</v>
      </c>
      <c r="T75">
        <v>269292</v>
      </c>
      <c r="U75">
        <v>1367.62</v>
      </c>
      <c r="V75">
        <v>1896377.5</v>
      </c>
      <c r="X75">
        <v>2620267.5</v>
      </c>
      <c r="Y75">
        <v>10334</v>
      </c>
      <c r="Z75">
        <v>22687</v>
      </c>
      <c r="AA75">
        <v>1614727.99</v>
      </c>
      <c r="AB75">
        <v>740543.71</v>
      </c>
      <c r="AE75">
        <v>171483.3</v>
      </c>
      <c r="AF75" s="56">
        <f t="shared" si="5"/>
        <v>1029377.1100000001</v>
      </c>
      <c r="AG75" s="184">
        <f t="shared" si="6"/>
        <v>1187500.03</v>
      </c>
      <c r="AH75" s="19">
        <f t="shared" si="7"/>
        <v>-158122.91999999993</v>
      </c>
      <c r="AI75" s="20">
        <f t="shared" si="8"/>
        <v>4364724.88</v>
      </c>
      <c r="AJ75" s="14">
        <f t="shared" si="9"/>
        <v>5180043.5</v>
      </c>
      <c r="AK75" s="24">
        <f t="shared" si="10"/>
        <v>-815318.62000000011</v>
      </c>
    </row>
    <row r="76" spans="1:37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2494</v>
      </c>
      <c r="F76">
        <v>664739.12</v>
      </c>
      <c r="G76">
        <v>106575</v>
      </c>
      <c r="H76">
        <v>68433.009999999995</v>
      </c>
      <c r="I76">
        <v>705469.46</v>
      </c>
      <c r="J76">
        <v>550490.76</v>
      </c>
      <c r="L76">
        <v>68800</v>
      </c>
      <c r="N76">
        <v>4484.59</v>
      </c>
      <c r="Q76">
        <v>213364.85</v>
      </c>
      <c r="R76">
        <v>2426315.1</v>
      </c>
      <c r="S76">
        <v>2850341.05</v>
      </c>
      <c r="T76">
        <v>476900</v>
      </c>
      <c r="U76">
        <v>1593.63</v>
      </c>
      <c r="V76">
        <v>2157078</v>
      </c>
      <c r="X76">
        <v>3234861</v>
      </c>
      <c r="Y76">
        <v>6000</v>
      </c>
      <c r="Z76">
        <v>25393</v>
      </c>
      <c r="AA76">
        <v>2240155.85</v>
      </c>
      <c r="AB76">
        <v>522533.52</v>
      </c>
      <c r="AE76">
        <v>74226.5</v>
      </c>
      <c r="AF76" s="56">
        <f t="shared" si="5"/>
        <v>839747.13</v>
      </c>
      <c r="AG76" s="184">
        <f t="shared" si="6"/>
        <v>73284.59</v>
      </c>
      <c r="AH76" s="19">
        <f t="shared" si="7"/>
        <v>766462.54</v>
      </c>
      <c r="AI76" s="20">
        <f t="shared" si="8"/>
        <v>5485912.6799999997</v>
      </c>
      <c r="AJ76" s="14">
        <f t="shared" si="9"/>
        <v>6103169.8699999992</v>
      </c>
      <c r="AK76" s="24">
        <f t="shared" si="10"/>
        <v>-617257.18999999948</v>
      </c>
    </row>
    <row r="77" spans="1:37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2495</v>
      </c>
      <c r="F77">
        <v>871928.98</v>
      </c>
      <c r="G77">
        <v>301240.90999999997</v>
      </c>
      <c r="H77">
        <v>18405</v>
      </c>
      <c r="I77">
        <v>13771.07</v>
      </c>
      <c r="J77">
        <v>182432.79</v>
      </c>
      <c r="L77">
        <v>11429.77</v>
      </c>
      <c r="N77">
        <v>0</v>
      </c>
      <c r="Q77">
        <v>405689.49</v>
      </c>
      <c r="R77">
        <v>1120243.3</v>
      </c>
      <c r="S77">
        <v>1310872.95</v>
      </c>
      <c r="T77">
        <v>237150</v>
      </c>
      <c r="U77">
        <v>1525.84</v>
      </c>
      <c r="V77">
        <v>809934.9</v>
      </c>
      <c r="X77">
        <v>1070550.8999999999</v>
      </c>
      <c r="Y77">
        <v>16980</v>
      </c>
      <c r="Z77">
        <v>26672</v>
      </c>
      <c r="AA77">
        <v>919693.36</v>
      </c>
      <c r="AB77">
        <v>76628.84</v>
      </c>
      <c r="AE77">
        <v>398542.4</v>
      </c>
      <c r="AF77" s="56">
        <f t="shared" ref="AF77:AF86" si="11">SUM(F77:H77)</f>
        <v>1191574.8899999999</v>
      </c>
      <c r="AG77" s="184">
        <f t="shared" ref="AG77:AG86" si="12">SUM(K77:N77)</f>
        <v>11429.77</v>
      </c>
      <c r="AH77" s="19">
        <f t="shared" ref="AH77:AH86" si="13">AF77-AG77</f>
        <v>1180145.1199999999</v>
      </c>
      <c r="AI77" s="20">
        <f t="shared" ref="AI77:AI86" si="14">SUM(S77:W77)</f>
        <v>2359483.69</v>
      </c>
      <c r="AJ77" s="14">
        <f t="shared" ref="AJ77:AJ86" si="15">SUM(X77:AE77)</f>
        <v>2509067.4999999995</v>
      </c>
      <c r="AK77" s="24">
        <f t="shared" si="10"/>
        <v>-149583.80999999959</v>
      </c>
    </row>
    <row r="78" spans="1:37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2496</v>
      </c>
      <c r="F78">
        <v>450355.94</v>
      </c>
      <c r="G78">
        <v>81252.5</v>
      </c>
      <c r="H78">
        <v>40600</v>
      </c>
      <c r="I78">
        <v>607493.55000000005</v>
      </c>
      <c r="J78">
        <v>137209.57999999999</v>
      </c>
      <c r="L78">
        <v>15661</v>
      </c>
      <c r="N78">
        <v>3019.17</v>
      </c>
      <c r="Q78">
        <v>1010429.73</v>
      </c>
      <c r="R78">
        <v>273486.08000000002</v>
      </c>
      <c r="S78">
        <v>1758047.55</v>
      </c>
      <c r="T78">
        <v>627476</v>
      </c>
      <c r="U78">
        <v>646.53</v>
      </c>
      <c r="V78">
        <v>2087571.48</v>
      </c>
      <c r="X78">
        <v>2740066.48</v>
      </c>
      <c r="Y78">
        <v>9820</v>
      </c>
      <c r="Z78">
        <v>16992</v>
      </c>
      <c r="AA78">
        <v>1405924.51</v>
      </c>
      <c r="AB78">
        <v>245609.48</v>
      </c>
      <c r="AE78">
        <v>41013.5</v>
      </c>
      <c r="AF78" s="56">
        <f t="shared" si="11"/>
        <v>572208.43999999994</v>
      </c>
      <c r="AG78" s="184">
        <f t="shared" si="12"/>
        <v>18680.169999999998</v>
      </c>
      <c r="AH78" s="19">
        <f t="shared" si="13"/>
        <v>553528.2699999999</v>
      </c>
      <c r="AI78" s="20">
        <f t="shared" si="14"/>
        <v>4473741.5599999996</v>
      </c>
      <c r="AJ78" s="14">
        <f t="shared" si="15"/>
        <v>4459425.9700000007</v>
      </c>
      <c r="AK78" s="24">
        <f t="shared" si="10"/>
        <v>14315.58999999892</v>
      </c>
    </row>
    <row r="79" spans="1:37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2497</v>
      </c>
      <c r="F79">
        <v>866423.92</v>
      </c>
      <c r="G79">
        <v>110984.14</v>
      </c>
      <c r="H79">
        <v>5000</v>
      </c>
      <c r="I79">
        <v>1416200</v>
      </c>
      <c r="J79">
        <v>886499.19</v>
      </c>
      <c r="L79">
        <v>9652</v>
      </c>
      <c r="N79">
        <v>17161.03</v>
      </c>
      <c r="Q79">
        <v>-209782.47</v>
      </c>
      <c r="R79">
        <v>3283107.89</v>
      </c>
      <c r="S79">
        <v>1997011.23</v>
      </c>
      <c r="T79">
        <v>387060</v>
      </c>
      <c r="U79">
        <v>797.13</v>
      </c>
      <c r="V79">
        <v>1878501.37</v>
      </c>
      <c r="X79">
        <v>2412502.37</v>
      </c>
      <c r="Y79">
        <v>9920</v>
      </c>
      <c r="Z79">
        <v>26372</v>
      </c>
      <c r="AA79">
        <v>1127942.25</v>
      </c>
      <c r="AB79">
        <v>396398.01</v>
      </c>
      <c r="AE79">
        <v>105266.3</v>
      </c>
      <c r="AF79" s="56">
        <f t="shared" si="11"/>
        <v>982408.06</v>
      </c>
      <c r="AG79" s="184">
        <f t="shared" si="12"/>
        <v>26813.03</v>
      </c>
      <c r="AH79" s="19">
        <f t="shared" si="13"/>
        <v>955595.03</v>
      </c>
      <c r="AI79" s="20">
        <f t="shared" si="14"/>
        <v>4263369.7300000004</v>
      </c>
      <c r="AJ79" s="14">
        <f t="shared" si="15"/>
        <v>4078400.9299999997</v>
      </c>
      <c r="AK79" s="24">
        <f t="shared" si="10"/>
        <v>184968.80000000075</v>
      </c>
    </row>
    <row r="80" spans="1:37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2498</v>
      </c>
      <c r="F80">
        <v>964983.47</v>
      </c>
      <c r="G80">
        <v>140598</v>
      </c>
      <c r="H80">
        <v>13123.67</v>
      </c>
      <c r="I80">
        <v>121814.5</v>
      </c>
      <c r="J80">
        <v>109058.9</v>
      </c>
      <c r="L80">
        <v>12200</v>
      </c>
      <c r="N80">
        <v>0</v>
      </c>
      <c r="Q80">
        <v>-724860.03</v>
      </c>
      <c r="R80">
        <v>1600443.98</v>
      </c>
      <c r="S80">
        <v>1380328.98</v>
      </c>
      <c r="T80">
        <v>586600</v>
      </c>
      <c r="U80">
        <v>1612.21</v>
      </c>
      <c r="V80">
        <v>1456945.5</v>
      </c>
      <c r="X80">
        <v>1663489.5</v>
      </c>
      <c r="Y80">
        <v>6020</v>
      </c>
      <c r="Z80">
        <v>17760</v>
      </c>
      <c r="AA80">
        <v>1075154.8400000001</v>
      </c>
      <c r="AB80">
        <v>113856.26</v>
      </c>
      <c r="AE80">
        <v>87411.5</v>
      </c>
      <c r="AF80" s="56">
        <f t="shared" si="11"/>
        <v>1118705.1399999999</v>
      </c>
      <c r="AG80" s="184">
        <f t="shared" si="12"/>
        <v>12200</v>
      </c>
      <c r="AH80" s="19">
        <f t="shared" si="13"/>
        <v>1106505.1399999999</v>
      </c>
      <c r="AI80" s="20">
        <f t="shared" si="14"/>
        <v>3425486.69</v>
      </c>
      <c r="AJ80" s="14">
        <f t="shared" si="15"/>
        <v>2963692.0999999996</v>
      </c>
      <c r="AK80" s="24">
        <f t="shared" si="10"/>
        <v>461794.59000000032</v>
      </c>
    </row>
    <row r="81" spans="1:37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2499</v>
      </c>
      <c r="F81">
        <v>195250.67</v>
      </c>
      <c r="G81">
        <v>22360</v>
      </c>
      <c r="H81">
        <v>14774.89</v>
      </c>
      <c r="I81">
        <v>212528.46</v>
      </c>
      <c r="J81">
        <v>240169.55</v>
      </c>
      <c r="N81">
        <v>0</v>
      </c>
      <c r="Q81">
        <v>-1662831.85</v>
      </c>
      <c r="R81">
        <v>3000000</v>
      </c>
      <c r="S81">
        <v>781066.16</v>
      </c>
      <c r="T81">
        <v>132000</v>
      </c>
      <c r="U81">
        <v>633.01</v>
      </c>
      <c r="V81">
        <v>862497.5</v>
      </c>
      <c r="X81">
        <v>1294858.4099999999</v>
      </c>
      <c r="Y81">
        <v>29104</v>
      </c>
      <c r="AA81">
        <v>433128.62</v>
      </c>
      <c r="AB81">
        <v>671190.22</v>
      </c>
      <c r="AF81" s="56">
        <f t="shared" si="11"/>
        <v>232385.56</v>
      </c>
      <c r="AG81" s="184">
        <f t="shared" si="12"/>
        <v>0</v>
      </c>
      <c r="AH81" s="19">
        <f t="shared" si="13"/>
        <v>232385.56</v>
      </c>
      <c r="AI81" s="20">
        <f t="shared" si="14"/>
        <v>1776196.67</v>
      </c>
      <c r="AJ81" s="14">
        <f t="shared" si="15"/>
        <v>2428281.25</v>
      </c>
      <c r="AK81" s="24">
        <f t="shared" si="10"/>
        <v>-652084.58000000007</v>
      </c>
    </row>
    <row r="82" spans="1:37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2500</v>
      </c>
      <c r="F82">
        <v>221762.23</v>
      </c>
      <c r="G82">
        <v>150000</v>
      </c>
      <c r="H82">
        <v>15447.8</v>
      </c>
      <c r="I82">
        <v>984147.86</v>
      </c>
      <c r="J82">
        <v>129076.27</v>
      </c>
      <c r="N82">
        <v>530</v>
      </c>
      <c r="Q82">
        <v>268580.68</v>
      </c>
      <c r="R82">
        <v>1891769.64</v>
      </c>
      <c r="S82">
        <v>786575.75</v>
      </c>
      <c r="T82">
        <v>96000</v>
      </c>
      <c r="U82">
        <v>1129.49</v>
      </c>
      <c r="V82">
        <v>943368.73</v>
      </c>
      <c r="X82">
        <v>1459112.83</v>
      </c>
      <c r="Y82">
        <v>9234</v>
      </c>
      <c r="AA82">
        <v>410674.96</v>
      </c>
      <c r="AB82">
        <v>608498.34</v>
      </c>
      <c r="AF82" s="56">
        <f t="shared" si="11"/>
        <v>387210.02999999997</v>
      </c>
      <c r="AG82" s="184">
        <f t="shared" si="12"/>
        <v>530</v>
      </c>
      <c r="AH82" s="19">
        <f t="shared" si="13"/>
        <v>386680.02999999997</v>
      </c>
      <c r="AI82" s="20">
        <f t="shared" si="14"/>
        <v>1827073.97</v>
      </c>
      <c r="AJ82" s="14">
        <f t="shared" si="15"/>
        <v>2487520.13</v>
      </c>
      <c r="AK82" s="24">
        <f t="shared" si="10"/>
        <v>-660446.15999999992</v>
      </c>
    </row>
    <row r="83" spans="1:37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2501</v>
      </c>
      <c r="F83">
        <v>96147.78</v>
      </c>
      <c r="G83">
        <v>0</v>
      </c>
      <c r="H83">
        <v>7213.23</v>
      </c>
      <c r="I83">
        <v>694743.28</v>
      </c>
      <c r="J83">
        <v>325415.40000000002</v>
      </c>
      <c r="N83">
        <v>527.73</v>
      </c>
      <c r="Q83">
        <v>-173133.31</v>
      </c>
      <c r="R83">
        <v>1861215.28</v>
      </c>
      <c r="S83">
        <v>1393000.53</v>
      </c>
      <c r="U83">
        <v>166.57</v>
      </c>
      <c r="V83">
        <v>1742641.4</v>
      </c>
      <c r="X83">
        <v>2599922.4</v>
      </c>
      <c r="Y83">
        <v>50432</v>
      </c>
      <c r="AA83">
        <v>592507.61</v>
      </c>
      <c r="AB83">
        <v>457794.78</v>
      </c>
      <c r="AE83">
        <v>241.72</v>
      </c>
      <c r="AF83" s="56">
        <f t="shared" si="11"/>
        <v>103361.01</v>
      </c>
      <c r="AG83" s="184">
        <f t="shared" si="12"/>
        <v>527.73</v>
      </c>
      <c r="AH83" s="19">
        <f t="shared" si="13"/>
        <v>102833.28</v>
      </c>
      <c r="AI83" s="20">
        <f t="shared" si="14"/>
        <v>3135808.5</v>
      </c>
      <c r="AJ83" s="14">
        <f t="shared" si="15"/>
        <v>3700898.5100000002</v>
      </c>
      <c r="AK83" s="24">
        <f t="shared" si="10"/>
        <v>-565090.01000000024</v>
      </c>
    </row>
    <row r="84" spans="1:37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2502</v>
      </c>
      <c r="F84">
        <v>231291.66</v>
      </c>
      <c r="G84">
        <v>0</v>
      </c>
      <c r="H84">
        <v>31654.34</v>
      </c>
      <c r="I84">
        <v>209003.84</v>
      </c>
      <c r="J84">
        <v>80704.2</v>
      </c>
      <c r="N84">
        <v>260.8</v>
      </c>
      <c r="Q84">
        <v>-909470.6</v>
      </c>
      <c r="R84">
        <v>2000000</v>
      </c>
      <c r="S84">
        <v>713308.88</v>
      </c>
      <c r="U84">
        <v>421.98</v>
      </c>
      <c r="V84">
        <v>1803146.18</v>
      </c>
      <c r="X84">
        <v>1991105.18</v>
      </c>
      <c r="Y84">
        <v>19789.47</v>
      </c>
      <c r="AA84">
        <v>455353.88</v>
      </c>
      <c r="AB84">
        <v>588764.67000000004</v>
      </c>
      <c r="AF84" s="56">
        <f t="shared" si="11"/>
        <v>262946</v>
      </c>
      <c r="AG84" s="184">
        <f t="shared" si="12"/>
        <v>260.8</v>
      </c>
      <c r="AH84" s="19">
        <f t="shared" si="13"/>
        <v>262685.2</v>
      </c>
      <c r="AI84" s="20">
        <f t="shared" si="14"/>
        <v>2516877.04</v>
      </c>
      <c r="AJ84" s="14">
        <f t="shared" si="15"/>
        <v>3055013.1999999997</v>
      </c>
      <c r="AK84" s="24">
        <f>AI84-AJ84</f>
        <v>-538136.15999999968</v>
      </c>
    </row>
    <row r="85" spans="1:37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2503</v>
      </c>
      <c r="F85">
        <v>166085.01</v>
      </c>
      <c r="G85">
        <v>24600</v>
      </c>
      <c r="H85">
        <v>35883.79</v>
      </c>
      <c r="I85">
        <v>2024049.47</v>
      </c>
      <c r="J85">
        <v>792844.38</v>
      </c>
      <c r="N85">
        <v>1712.2</v>
      </c>
      <c r="Q85">
        <v>2951.57</v>
      </c>
      <c r="R85">
        <v>4000000</v>
      </c>
      <c r="S85">
        <v>1216348.73</v>
      </c>
      <c r="T85">
        <v>75750</v>
      </c>
      <c r="U85">
        <v>454.08</v>
      </c>
      <c r="V85">
        <v>1963888.5</v>
      </c>
      <c r="W85">
        <v>8200</v>
      </c>
      <c r="X85">
        <v>2370867.5</v>
      </c>
      <c r="Y85">
        <v>6680</v>
      </c>
      <c r="AA85">
        <v>1007455.67</v>
      </c>
      <c r="AB85">
        <v>820507.77</v>
      </c>
      <c r="AE85">
        <v>20331.490000000002</v>
      </c>
      <c r="AF85" s="56">
        <f t="shared" si="11"/>
        <v>226568.80000000002</v>
      </c>
      <c r="AG85" s="184">
        <f t="shared" si="12"/>
        <v>1712.2</v>
      </c>
      <c r="AH85" s="19">
        <f t="shared" si="13"/>
        <v>224856.6</v>
      </c>
      <c r="AI85" s="20">
        <f t="shared" si="14"/>
        <v>3264641.31</v>
      </c>
      <c r="AJ85" s="14">
        <f t="shared" si="15"/>
        <v>4225842.43</v>
      </c>
      <c r="AK85" s="24">
        <f t="shared" ref="AK85:AK86" si="16">AI85-AJ85</f>
        <v>-961201.11999999965</v>
      </c>
    </row>
    <row r="86" spans="1:37" x14ac:dyDescent="0.25">
      <c r="AF86" s="56">
        <f t="shared" si="11"/>
        <v>0</v>
      </c>
      <c r="AG86" s="184">
        <f t="shared" si="12"/>
        <v>0</v>
      </c>
      <c r="AH86" s="19">
        <f t="shared" si="13"/>
        <v>0</v>
      </c>
      <c r="AI86" s="20">
        <f t="shared" si="14"/>
        <v>0</v>
      </c>
      <c r="AJ86" s="14">
        <f t="shared" si="15"/>
        <v>0</v>
      </c>
      <c r="AK86" s="24">
        <f t="shared" si="16"/>
        <v>0</v>
      </c>
    </row>
    <row r="87" spans="1:37" x14ac:dyDescent="0.25">
      <c r="AF87" s="39"/>
      <c r="AG87" s="27"/>
      <c r="AH87" s="24"/>
      <c r="AI87" s="22"/>
      <c r="AJ87" s="21"/>
    </row>
    <row r="88" spans="1:37" x14ac:dyDescent="0.25">
      <c r="AF88" s="39"/>
      <c r="AG88" s="27"/>
      <c r="AH88" s="24"/>
      <c r="AI88" s="22"/>
      <c r="AJ88" s="21"/>
    </row>
    <row r="89" spans="1:37" x14ac:dyDescent="0.25">
      <c r="AF89" s="39"/>
      <c r="AG89" s="27"/>
      <c r="AH89" s="24"/>
      <c r="AI89" s="22"/>
      <c r="AJ89" s="21"/>
    </row>
    <row r="90" spans="1:37" x14ac:dyDescent="0.25">
      <c r="AF90" s="39"/>
      <c r="AG90" s="27"/>
      <c r="AH90" s="24"/>
      <c r="AI90" s="22"/>
      <c r="AJ90" s="21"/>
    </row>
    <row r="91" spans="1:37" x14ac:dyDescent="0.25">
      <c r="AF91" s="39"/>
      <c r="AG91" s="27"/>
      <c r="AH91" s="24"/>
      <c r="AI91" s="22"/>
      <c r="AJ91" s="21"/>
    </row>
    <row r="92" spans="1:37" x14ac:dyDescent="0.25">
      <c r="AF92" s="39"/>
      <c r="AG92" s="27"/>
      <c r="AH92" s="24"/>
      <c r="AI92" s="22"/>
      <c r="AJ92" s="21"/>
    </row>
    <row r="93" spans="1:37" x14ac:dyDescent="0.25">
      <c r="AF93" s="39"/>
      <c r="AG93" s="27"/>
      <c r="AH93" s="24"/>
      <c r="AI93" s="22"/>
      <c r="AJ93" s="21"/>
    </row>
    <row r="94" spans="1:37" x14ac:dyDescent="0.25">
      <c r="AF94" s="39"/>
      <c r="AG94" s="27"/>
      <c r="AH94" s="24"/>
      <c r="AI94" s="22"/>
      <c r="AJ94" s="21"/>
    </row>
    <row r="95" spans="1:37" x14ac:dyDescent="0.25">
      <c r="AF95" s="39"/>
      <c r="AG95" s="27"/>
      <c r="AH95" s="24"/>
      <c r="AI95" s="22"/>
      <c r="AJ95" s="21"/>
    </row>
    <row r="96" spans="1:37" x14ac:dyDescent="0.25">
      <c r="AF96" s="39"/>
      <c r="AG96" s="27"/>
      <c r="AH96" s="24"/>
      <c r="AI96" s="22"/>
      <c r="AJ96" s="21"/>
    </row>
    <row r="97" spans="32:36" x14ac:dyDescent="0.25">
      <c r="AF97" s="39"/>
      <c r="AG97" s="27"/>
      <c r="AH97" s="24"/>
      <c r="AI97" s="22"/>
      <c r="AJ97" s="21"/>
    </row>
    <row r="98" spans="32:36" x14ac:dyDescent="0.25">
      <c r="AF98" s="39"/>
      <c r="AG98" s="27"/>
      <c r="AH98" s="24"/>
      <c r="AI98" s="22"/>
      <c r="AJ98" s="21"/>
    </row>
    <row r="99" spans="32:36" x14ac:dyDescent="0.25">
      <c r="AF99" s="39"/>
      <c r="AG99" s="27"/>
      <c r="AH99" s="24"/>
      <c r="AI99" s="22"/>
      <c r="AJ99" s="21"/>
    </row>
    <row r="100" spans="32:36" x14ac:dyDescent="0.25">
      <c r="AF100" s="39"/>
      <c r="AG100" s="27"/>
      <c r="AH100" s="24"/>
      <c r="AI100" s="22"/>
      <c r="AJ100" s="21"/>
    </row>
    <row r="101" spans="32:36" x14ac:dyDescent="0.25">
      <c r="AF101" s="39"/>
      <c r="AG101" s="27"/>
      <c r="AH101" s="24"/>
      <c r="AI101" s="22"/>
      <c r="AJ101" s="21"/>
    </row>
    <row r="102" spans="32:36" x14ac:dyDescent="0.25">
      <c r="AF102" s="39"/>
      <c r="AG102" s="27"/>
      <c r="AH102" s="24"/>
      <c r="AI102" s="22"/>
      <c r="AJ102" s="21"/>
    </row>
    <row r="103" spans="32:36" x14ac:dyDescent="0.25">
      <c r="AF103" s="39"/>
      <c r="AG103" s="27"/>
      <c r="AH103" s="24"/>
      <c r="AI103" s="22"/>
      <c r="AJ103" s="21"/>
    </row>
    <row r="104" spans="32:36" x14ac:dyDescent="0.25">
      <c r="AF104" s="39"/>
      <c r="AG104" s="27"/>
      <c r="AH104" s="24"/>
      <c r="AI104" s="22"/>
      <c r="AJ104" s="21"/>
    </row>
    <row r="105" spans="32:36" x14ac:dyDescent="0.25">
      <c r="AF105" s="39"/>
      <c r="AG105" s="27"/>
      <c r="AH105" s="24"/>
      <c r="AI105" s="22"/>
      <c r="AJ105" s="21"/>
    </row>
    <row r="106" spans="32:36" x14ac:dyDescent="0.25">
      <c r="AF106" s="39"/>
      <c r="AG106" s="27"/>
      <c r="AH106" s="24"/>
      <c r="AI106" s="22"/>
      <c r="AJ106" s="21"/>
    </row>
    <row r="107" spans="32:36" x14ac:dyDescent="0.25">
      <c r="AF107" s="39"/>
      <c r="AG107" s="27"/>
      <c r="AH107" s="24"/>
      <c r="AI107" s="22"/>
      <c r="AJ107" s="21"/>
    </row>
    <row r="108" spans="32:36" x14ac:dyDescent="0.25">
      <c r="AF108" s="39"/>
      <c r="AG108" s="27"/>
      <c r="AH108" s="24"/>
      <c r="AI108" s="22"/>
      <c r="AJ108" s="21"/>
    </row>
    <row r="109" spans="32:36" x14ac:dyDescent="0.25">
      <c r="AF109" s="39"/>
      <c r="AG109" s="27"/>
      <c r="AH109" s="24"/>
      <c r="AI109" s="22"/>
      <c r="AJ109" s="21"/>
    </row>
    <row r="110" spans="32:36" x14ac:dyDescent="0.25">
      <c r="AF110" s="39"/>
      <c r="AG110" s="27"/>
      <c r="AH110" s="24"/>
      <c r="AI110" s="22"/>
      <c r="AJ110" s="21"/>
    </row>
    <row r="111" spans="32:36" x14ac:dyDescent="0.25">
      <c r="AF111" s="39"/>
      <c r="AG111" s="27"/>
      <c r="AH111" s="24"/>
      <c r="AI111" s="22"/>
      <c r="AJ111" s="21"/>
    </row>
    <row r="112" spans="32:36" x14ac:dyDescent="0.25">
      <c r="AF112" s="39"/>
      <c r="AG112" s="27"/>
      <c r="AH112" s="24"/>
      <c r="AI112" s="22"/>
      <c r="AJ112" s="21"/>
    </row>
    <row r="113" spans="32:36" x14ac:dyDescent="0.25">
      <c r="AF113" s="39"/>
      <c r="AG113" s="27"/>
      <c r="AH113" s="24"/>
      <c r="AI113" s="22"/>
      <c r="AJ113" s="21"/>
    </row>
    <row r="114" spans="32:36" x14ac:dyDescent="0.25">
      <c r="AF114" s="39"/>
      <c r="AG114" s="27"/>
      <c r="AH114" s="24"/>
      <c r="AI114" s="22"/>
      <c r="AJ114" s="21"/>
    </row>
    <row r="115" spans="32:36" x14ac:dyDescent="0.25">
      <c r="AF115" s="39"/>
      <c r="AG115" s="27"/>
      <c r="AH115" s="24"/>
      <c r="AI115" s="22"/>
      <c r="AJ115" s="21"/>
    </row>
    <row r="116" spans="32:36" x14ac:dyDescent="0.25">
      <c r="AF116" s="39"/>
      <c r="AG116" s="27"/>
      <c r="AH116" s="24"/>
      <c r="AI116" s="22"/>
      <c r="AJ116" s="21"/>
    </row>
    <row r="117" spans="32:36" x14ac:dyDescent="0.25">
      <c r="AF117" s="39"/>
      <c r="AG117" s="27"/>
      <c r="AH117" s="24"/>
      <c r="AI117" s="22"/>
      <c r="AJ117" s="21"/>
    </row>
    <row r="118" spans="32:36" x14ac:dyDescent="0.25">
      <c r="AF118" s="39"/>
      <c r="AG118" s="27"/>
      <c r="AH118" s="24"/>
      <c r="AI118" s="22"/>
      <c r="AJ118" s="21"/>
    </row>
    <row r="119" spans="32:36" x14ac:dyDescent="0.25">
      <c r="AF119" s="39"/>
      <c r="AG119" s="27"/>
      <c r="AH119" s="24"/>
      <c r="AI119" s="22"/>
      <c r="AJ119" s="21"/>
    </row>
    <row r="120" spans="32:36" x14ac:dyDescent="0.25">
      <c r="AF120" s="39"/>
      <c r="AG120" s="27"/>
      <c r="AH120" s="24"/>
      <c r="AI120" s="22"/>
      <c r="AJ120" s="21"/>
    </row>
    <row r="121" spans="32:36" x14ac:dyDescent="0.25">
      <c r="AF121" s="39"/>
      <c r="AG121" s="27"/>
      <c r="AH121" s="24"/>
      <c r="AI121" s="22"/>
      <c r="AJ121" s="21"/>
    </row>
    <row r="122" spans="32:36" x14ac:dyDescent="0.25">
      <c r="AF122" s="39"/>
      <c r="AG122" s="27"/>
      <c r="AH122" s="24"/>
      <c r="AI122" s="22"/>
      <c r="AJ122" s="21"/>
    </row>
    <row r="123" spans="32:36" x14ac:dyDescent="0.25">
      <c r="AF123" s="39"/>
      <c r="AG123" s="27"/>
      <c r="AH123" s="24"/>
      <c r="AI123" s="22"/>
      <c r="AJ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zoomScale="96" zoomScaleNormal="96" workbookViewId="0">
      <selection sqref="A1:T1048576"/>
    </sheetView>
  </sheetViews>
  <sheetFormatPr defaultRowHeight="13.8" x14ac:dyDescent="0.25"/>
  <cols>
    <col min="1" max="1" width="32.796875" bestFit="1" customWidth="1"/>
  </cols>
  <sheetData>
    <row r="1" spans="1:20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2065</v>
      </c>
      <c r="H1" t="s">
        <v>2068</v>
      </c>
      <c r="I1" t="s">
        <v>2071</v>
      </c>
      <c r="J1" t="s">
        <v>2072</v>
      </c>
      <c r="K1" t="s">
        <v>2073</v>
      </c>
      <c r="L1" t="s">
        <v>2074</v>
      </c>
      <c r="M1" t="s">
        <v>2109</v>
      </c>
      <c r="N1" t="s">
        <v>2075</v>
      </c>
      <c r="O1" t="s">
        <v>2076</v>
      </c>
      <c r="P1" t="s">
        <v>2077</v>
      </c>
      <c r="Q1" t="s">
        <v>2078</v>
      </c>
      <c r="R1" t="s">
        <v>2079</v>
      </c>
      <c r="S1" t="s">
        <v>2080</v>
      </c>
      <c r="T1" t="s">
        <v>2081</v>
      </c>
    </row>
    <row r="2" spans="1:20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2092</v>
      </c>
      <c r="H2" t="s">
        <v>2095</v>
      </c>
      <c r="I2" t="s">
        <v>2664</v>
      </c>
      <c r="J2" t="s">
        <v>2665</v>
      </c>
      <c r="K2" t="s">
        <v>2097</v>
      </c>
      <c r="L2" t="s">
        <v>2098</v>
      </c>
      <c r="M2" t="s">
        <v>2114</v>
      </c>
      <c r="N2" t="s">
        <v>2099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</row>
    <row r="3" spans="1:20" x14ac:dyDescent="0.25">
      <c r="A3" t="s">
        <v>2107</v>
      </c>
      <c r="B3">
        <v>19250178.68</v>
      </c>
      <c r="C3">
        <v>634392.69999999995</v>
      </c>
      <c r="D3">
        <v>1874638.4</v>
      </c>
      <c r="E3">
        <v>3760861.29</v>
      </c>
      <c r="F3">
        <v>2149462.29</v>
      </c>
      <c r="G3">
        <v>19100</v>
      </c>
      <c r="H3">
        <v>274904.99</v>
      </c>
      <c r="I3">
        <v>-14715315.449999999</v>
      </c>
      <c r="J3">
        <v>39665988.380000003</v>
      </c>
      <c r="K3">
        <v>39312236.289999999</v>
      </c>
      <c r="L3">
        <v>3386675.12</v>
      </c>
      <c r="M3">
        <v>74000.070000000007</v>
      </c>
      <c r="N3">
        <v>43630070.68</v>
      </c>
      <c r="O3">
        <v>3036839.08</v>
      </c>
      <c r="P3">
        <v>58097021.289999999</v>
      </c>
      <c r="Q3">
        <v>271607.89</v>
      </c>
      <c r="R3">
        <v>135249.9</v>
      </c>
      <c r="S3">
        <v>27124351.579999998</v>
      </c>
      <c r="T3">
        <v>1386735.14</v>
      </c>
    </row>
    <row r="4" spans="1:20" x14ac:dyDescent="0.25">
      <c r="A4" t="s">
        <v>2504</v>
      </c>
      <c r="B4">
        <v>492935.39</v>
      </c>
      <c r="D4">
        <v>111567.83</v>
      </c>
      <c r="E4">
        <v>5851.24</v>
      </c>
      <c r="F4">
        <v>5046.3100000000004</v>
      </c>
      <c r="H4">
        <v>525</v>
      </c>
      <c r="I4">
        <v>-1947067.24</v>
      </c>
      <c r="J4">
        <v>2454167.9500000002</v>
      </c>
      <c r="K4">
        <v>270433.25</v>
      </c>
      <c r="L4">
        <v>80000</v>
      </c>
      <c r="M4">
        <v>1374.72</v>
      </c>
      <c r="N4">
        <v>1640870</v>
      </c>
      <c r="O4">
        <v>1340058</v>
      </c>
      <c r="P4">
        <v>2295584.77</v>
      </c>
      <c r="R4">
        <v>24872</v>
      </c>
      <c r="S4">
        <v>883182.67</v>
      </c>
      <c r="T4">
        <v>21321.47</v>
      </c>
    </row>
    <row r="5" spans="1:20" x14ac:dyDescent="0.25">
      <c r="A5" t="s">
        <v>2505</v>
      </c>
      <c r="B5">
        <v>397750.93</v>
      </c>
      <c r="C5">
        <v>20000</v>
      </c>
      <c r="D5">
        <v>58646.94</v>
      </c>
      <c r="E5">
        <v>512686.98</v>
      </c>
      <c r="F5">
        <v>105555.77</v>
      </c>
      <c r="H5">
        <v>34114.76</v>
      </c>
      <c r="I5">
        <v>-1254702.99</v>
      </c>
      <c r="J5">
        <v>2340789.7799999998</v>
      </c>
      <c r="K5">
        <v>118573.91</v>
      </c>
      <c r="M5">
        <v>561.4</v>
      </c>
      <c r="N5">
        <v>1787310</v>
      </c>
      <c r="O5">
        <v>1291531.08</v>
      </c>
      <c r="P5">
        <v>2340473</v>
      </c>
      <c r="Q5">
        <v>46029</v>
      </c>
      <c r="R5">
        <v>25340</v>
      </c>
      <c r="S5">
        <v>699186.82</v>
      </c>
      <c r="T5">
        <v>112508.5</v>
      </c>
    </row>
    <row r="6" spans="1:20" x14ac:dyDescent="0.25">
      <c r="A6" t="s">
        <v>2506</v>
      </c>
      <c r="B6">
        <v>773711.1</v>
      </c>
      <c r="C6">
        <v>0</v>
      </c>
      <c r="D6">
        <v>96263.5</v>
      </c>
      <c r="E6">
        <v>436431.51</v>
      </c>
      <c r="F6">
        <v>34755.11</v>
      </c>
      <c r="H6">
        <v>11912</v>
      </c>
      <c r="I6">
        <v>-533637.29</v>
      </c>
      <c r="J6">
        <v>2227185.62</v>
      </c>
      <c r="K6">
        <v>2698803.08</v>
      </c>
      <c r="M6">
        <v>3242.18</v>
      </c>
      <c r="N6">
        <v>3737970</v>
      </c>
      <c r="P6">
        <v>4400633.29</v>
      </c>
      <c r="Q6">
        <v>3316</v>
      </c>
      <c r="R6">
        <v>3070</v>
      </c>
      <c r="S6">
        <v>2295111.33</v>
      </c>
      <c r="T6">
        <v>102183.75</v>
      </c>
    </row>
    <row r="7" spans="1:20" x14ac:dyDescent="0.25">
      <c r="A7" t="s">
        <v>2507</v>
      </c>
      <c r="B7">
        <v>872912.64</v>
      </c>
      <c r="C7">
        <v>0</v>
      </c>
      <c r="D7">
        <v>272640.71000000002</v>
      </c>
      <c r="E7">
        <v>-49443.81</v>
      </c>
      <c r="F7">
        <v>78057.39</v>
      </c>
      <c r="I7">
        <v>-977417.63</v>
      </c>
      <c r="J7">
        <v>2082417.38</v>
      </c>
      <c r="K7">
        <v>2009032.19</v>
      </c>
      <c r="M7">
        <v>2573.61</v>
      </c>
      <c r="N7">
        <v>2287610</v>
      </c>
      <c r="P7">
        <v>2991013</v>
      </c>
      <c r="Q7">
        <v>36228</v>
      </c>
      <c r="S7">
        <v>1114409.8999999999</v>
      </c>
      <c r="T7">
        <v>88397.72</v>
      </c>
    </row>
    <row r="8" spans="1:20" x14ac:dyDescent="0.25">
      <c r="A8" t="s">
        <v>2508</v>
      </c>
      <c r="B8">
        <v>1251520.54</v>
      </c>
      <c r="C8">
        <v>0</v>
      </c>
      <c r="D8">
        <v>99198.64</v>
      </c>
      <c r="E8">
        <v>4</v>
      </c>
      <c r="F8">
        <v>383680.5</v>
      </c>
      <c r="H8">
        <v>0</v>
      </c>
      <c r="I8">
        <v>-809149.23</v>
      </c>
      <c r="J8">
        <v>2028298.74</v>
      </c>
      <c r="K8">
        <v>2532491.2000000002</v>
      </c>
      <c r="M8">
        <v>2236.67</v>
      </c>
      <c r="N8">
        <v>2114790</v>
      </c>
      <c r="P8">
        <v>2850703</v>
      </c>
      <c r="Q8">
        <v>500</v>
      </c>
      <c r="S8">
        <v>1233385.69</v>
      </c>
      <c r="T8">
        <v>49675.01</v>
      </c>
    </row>
    <row r="9" spans="1:20" x14ac:dyDescent="0.25">
      <c r="A9" t="s">
        <v>2509</v>
      </c>
      <c r="B9">
        <v>378687.13</v>
      </c>
      <c r="C9">
        <v>0</v>
      </c>
      <c r="D9">
        <v>60182.25</v>
      </c>
      <c r="E9">
        <v>-61412.25</v>
      </c>
      <c r="F9">
        <v>10523.56</v>
      </c>
      <c r="H9">
        <v>582</v>
      </c>
      <c r="I9">
        <v>-1853892.25</v>
      </c>
      <c r="J9">
        <v>2569886.96</v>
      </c>
      <c r="K9">
        <v>1808343.15</v>
      </c>
      <c r="M9">
        <v>1489.24</v>
      </c>
      <c r="N9">
        <v>2162380</v>
      </c>
      <c r="P9">
        <v>3013007</v>
      </c>
      <c r="Q9">
        <v>69553</v>
      </c>
      <c r="S9">
        <v>1172769.24</v>
      </c>
      <c r="T9">
        <v>45479.17</v>
      </c>
    </row>
    <row r="10" spans="1:20" x14ac:dyDescent="0.25">
      <c r="A10" t="s">
        <v>2510</v>
      </c>
      <c r="B10">
        <v>753335.78</v>
      </c>
      <c r="C10">
        <v>0</v>
      </c>
      <c r="D10">
        <v>47050.75</v>
      </c>
      <c r="E10">
        <v>-150818.87</v>
      </c>
      <c r="F10">
        <v>532.84</v>
      </c>
      <c r="H10">
        <v>0</v>
      </c>
      <c r="I10">
        <v>-624379.54</v>
      </c>
      <c r="J10">
        <v>1423307.83</v>
      </c>
      <c r="K10">
        <v>1486559.5</v>
      </c>
      <c r="M10">
        <v>4533.96</v>
      </c>
      <c r="N10">
        <v>1933140</v>
      </c>
      <c r="P10">
        <v>2541137</v>
      </c>
      <c r="Q10">
        <v>10050</v>
      </c>
      <c r="R10">
        <v>618</v>
      </c>
      <c r="S10">
        <v>1009097.22</v>
      </c>
      <c r="T10">
        <v>12159.03</v>
      </c>
    </row>
    <row r="11" spans="1:20" x14ac:dyDescent="0.25">
      <c r="A11" t="s">
        <v>2511</v>
      </c>
      <c r="B11">
        <v>296707.83</v>
      </c>
      <c r="C11">
        <v>0</v>
      </c>
      <c r="D11">
        <v>34336.14</v>
      </c>
      <c r="E11">
        <v>5</v>
      </c>
      <c r="F11">
        <v>54715.040000000001</v>
      </c>
      <c r="H11">
        <v>260</v>
      </c>
      <c r="I11">
        <v>-1984027.68</v>
      </c>
      <c r="J11">
        <v>2154589.06</v>
      </c>
      <c r="K11">
        <v>1955135.54</v>
      </c>
      <c r="L11">
        <v>52848</v>
      </c>
      <c r="M11">
        <v>379.6</v>
      </c>
      <c r="N11">
        <v>3111520</v>
      </c>
      <c r="O11">
        <v>33000</v>
      </c>
      <c r="P11">
        <v>3856153</v>
      </c>
      <c r="R11">
        <v>6800</v>
      </c>
      <c r="S11">
        <v>1058178.73</v>
      </c>
      <c r="T11">
        <v>16808.78</v>
      </c>
    </row>
    <row r="12" spans="1:20" x14ac:dyDescent="0.25">
      <c r="A12" t="s">
        <v>2512</v>
      </c>
      <c r="B12">
        <v>434003.78</v>
      </c>
      <c r="C12">
        <v>0</v>
      </c>
      <c r="D12">
        <v>65740.820000000007</v>
      </c>
      <c r="E12">
        <v>4</v>
      </c>
      <c r="F12">
        <v>36291.120000000003</v>
      </c>
      <c r="H12">
        <v>130</v>
      </c>
      <c r="I12">
        <v>22281.15</v>
      </c>
      <c r="J12">
        <v>266818</v>
      </c>
      <c r="K12">
        <v>1507292.6</v>
      </c>
      <c r="L12">
        <v>291950</v>
      </c>
      <c r="M12">
        <v>892.09</v>
      </c>
      <c r="N12">
        <v>4158950</v>
      </c>
      <c r="O12">
        <v>27500</v>
      </c>
      <c r="P12">
        <v>4614133</v>
      </c>
      <c r="Q12">
        <v>12515</v>
      </c>
      <c r="R12">
        <v>14006</v>
      </c>
      <c r="S12">
        <v>1097408.96</v>
      </c>
      <c r="T12">
        <v>1711.16</v>
      </c>
    </row>
    <row r="13" spans="1:20" x14ac:dyDescent="0.25">
      <c r="A13" t="s">
        <v>2513</v>
      </c>
      <c r="B13">
        <v>298413.09000000003</v>
      </c>
      <c r="C13">
        <v>0</v>
      </c>
      <c r="D13">
        <v>37159.68</v>
      </c>
      <c r="E13">
        <v>3</v>
      </c>
      <c r="F13">
        <v>30324.39</v>
      </c>
      <c r="I13">
        <v>-2232859.31</v>
      </c>
      <c r="J13">
        <v>2543552.06</v>
      </c>
      <c r="K13">
        <v>1600730.87</v>
      </c>
      <c r="L13">
        <v>420797.12</v>
      </c>
      <c r="M13">
        <v>655.59</v>
      </c>
      <c r="N13">
        <v>1342720</v>
      </c>
      <c r="O13">
        <v>53000</v>
      </c>
      <c r="P13">
        <v>2059934</v>
      </c>
      <c r="Q13">
        <v>10275</v>
      </c>
      <c r="S13">
        <v>1270796.96</v>
      </c>
      <c r="T13">
        <v>21690.21</v>
      </c>
    </row>
    <row r="14" spans="1:20" x14ac:dyDescent="0.25">
      <c r="A14" t="s">
        <v>2514</v>
      </c>
      <c r="B14">
        <v>368216.72</v>
      </c>
      <c r="C14">
        <v>0</v>
      </c>
      <c r="D14">
        <v>34649.410000000003</v>
      </c>
      <c r="E14">
        <v>-82.1</v>
      </c>
      <c r="F14">
        <v>56497.02</v>
      </c>
      <c r="I14">
        <v>-1498905.58</v>
      </c>
      <c r="J14">
        <v>1708771</v>
      </c>
      <c r="K14">
        <v>1911848.66</v>
      </c>
      <c r="L14">
        <v>450000</v>
      </c>
      <c r="M14">
        <v>438.88</v>
      </c>
      <c r="N14">
        <v>2171250</v>
      </c>
      <c r="O14">
        <v>33000</v>
      </c>
      <c r="P14">
        <v>2878758.22</v>
      </c>
      <c r="Q14">
        <v>3300</v>
      </c>
      <c r="R14">
        <v>38500</v>
      </c>
      <c r="S14">
        <v>1336741.7</v>
      </c>
      <c r="T14">
        <v>59821.99</v>
      </c>
    </row>
    <row r="15" spans="1:20" x14ac:dyDescent="0.25">
      <c r="A15" t="s">
        <v>2515</v>
      </c>
      <c r="B15">
        <v>364864.74</v>
      </c>
      <c r="C15">
        <v>0</v>
      </c>
      <c r="D15">
        <v>50819.63</v>
      </c>
      <c r="E15">
        <v>4</v>
      </c>
      <c r="F15">
        <v>31</v>
      </c>
      <c r="I15">
        <v>-544230.6</v>
      </c>
      <c r="J15">
        <v>803987.63</v>
      </c>
      <c r="K15">
        <v>1601061.26</v>
      </c>
      <c r="L15">
        <v>174000</v>
      </c>
      <c r="M15">
        <v>570.98</v>
      </c>
      <c r="N15">
        <v>542260</v>
      </c>
      <c r="O15">
        <v>16500</v>
      </c>
      <c r="P15">
        <v>1311388.33</v>
      </c>
      <c r="R15">
        <v>11978.95</v>
      </c>
      <c r="S15">
        <v>837349.86</v>
      </c>
      <c r="T15">
        <v>17712.759999999998</v>
      </c>
    </row>
    <row r="16" spans="1:20" x14ac:dyDescent="0.25">
      <c r="A16" t="s">
        <v>2516</v>
      </c>
      <c r="B16">
        <v>865088.45</v>
      </c>
      <c r="C16">
        <v>0</v>
      </c>
      <c r="D16">
        <v>61371.46</v>
      </c>
      <c r="E16">
        <v>130264.33</v>
      </c>
      <c r="F16">
        <v>91933.47</v>
      </c>
      <c r="H16">
        <v>554.63</v>
      </c>
      <c r="I16">
        <v>-959933.11</v>
      </c>
      <c r="J16">
        <v>1350408.04</v>
      </c>
      <c r="K16">
        <v>2039321.99</v>
      </c>
      <c r="L16">
        <v>469500</v>
      </c>
      <c r="M16">
        <v>655.04999999999995</v>
      </c>
      <c r="N16">
        <v>2229060</v>
      </c>
      <c r="O16">
        <v>42250</v>
      </c>
      <c r="P16">
        <v>2904231</v>
      </c>
      <c r="Q16">
        <v>10705</v>
      </c>
      <c r="R16">
        <v>1840</v>
      </c>
      <c r="S16">
        <v>1062786.94</v>
      </c>
      <c r="T16">
        <v>43595.95</v>
      </c>
    </row>
    <row r="17" spans="1:20" x14ac:dyDescent="0.25">
      <c r="A17" t="s">
        <v>2517</v>
      </c>
      <c r="B17">
        <v>532822.19999999995</v>
      </c>
      <c r="C17">
        <v>0</v>
      </c>
      <c r="D17">
        <v>39247.370000000003</v>
      </c>
      <c r="E17">
        <v>3</v>
      </c>
      <c r="F17">
        <v>32</v>
      </c>
      <c r="H17">
        <v>0</v>
      </c>
      <c r="I17">
        <v>-2088718.15</v>
      </c>
      <c r="J17">
        <v>2389700.83</v>
      </c>
      <c r="K17">
        <v>1577291.09</v>
      </c>
      <c r="M17">
        <v>943.94</v>
      </c>
      <c r="N17">
        <v>1926140</v>
      </c>
      <c r="O17">
        <v>26500</v>
      </c>
      <c r="P17">
        <v>2523676</v>
      </c>
      <c r="Q17">
        <v>12620</v>
      </c>
      <c r="R17">
        <v>4178</v>
      </c>
      <c r="S17">
        <v>702157.06</v>
      </c>
      <c r="T17">
        <v>17122.080000000002</v>
      </c>
    </row>
    <row r="18" spans="1:20" x14ac:dyDescent="0.25">
      <c r="A18" t="s">
        <v>2518</v>
      </c>
      <c r="B18">
        <v>624704.6</v>
      </c>
      <c r="C18">
        <v>0</v>
      </c>
      <c r="D18">
        <v>51535.59</v>
      </c>
      <c r="E18">
        <v>30323.27</v>
      </c>
      <c r="F18">
        <v>15626.12</v>
      </c>
      <c r="I18">
        <v>-5088737.17</v>
      </c>
      <c r="J18">
        <v>5385590.1100000003</v>
      </c>
      <c r="K18">
        <v>1540747.01</v>
      </c>
      <c r="L18">
        <v>466200</v>
      </c>
      <c r="M18">
        <v>710.02</v>
      </c>
      <c r="N18">
        <v>1470390</v>
      </c>
      <c r="O18">
        <v>22000</v>
      </c>
      <c r="P18">
        <v>1971304</v>
      </c>
      <c r="Q18">
        <v>9120</v>
      </c>
      <c r="R18">
        <v>4046.95</v>
      </c>
      <c r="S18">
        <v>1063927.6599999999</v>
      </c>
      <c r="T18">
        <v>26311.78</v>
      </c>
    </row>
    <row r="19" spans="1:20" x14ac:dyDescent="0.25">
      <c r="A19" t="s">
        <v>2519</v>
      </c>
      <c r="B19">
        <v>1313424.3799999999</v>
      </c>
      <c r="C19">
        <v>0</v>
      </c>
      <c r="D19">
        <v>157631.16</v>
      </c>
      <c r="E19">
        <v>665171.05000000005</v>
      </c>
      <c r="F19">
        <v>771239.97</v>
      </c>
      <c r="G19">
        <v>4500</v>
      </c>
      <c r="H19">
        <v>11803.38</v>
      </c>
      <c r="I19">
        <v>2038830.18</v>
      </c>
      <c r="J19">
        <v>1034850.95</v>
      </c>
      <c r="K19">
        <v>3402051.98</v>
      </c>
      <c r="L19">
        <v>121550</v>
      </c>
      <c r="M19">
        <v>3465.86</v>
      </c>
      <c r="N19">
        <v>3831192.18</v>
      </c>
      <c r="O19">
        <v>49500</v>
      </c>
      <c r="P19">
        <v>5011046.18</v>
      </c>
      <c r="Q19">
        <v>4904</v>
      </c>
      <c r="S19">
        <v>2255526.91</v>
      </c>
      <c r="T19">
        <v>318800.88</v>
      </c>
    </row>
    <row r="20" spans="1:20" x14ac:dyDescent="0.25">
      <c r="A20" t="s">
        <v>2520</v>
      </c>
      <c r="B20">
        <v>799083.52000000002</v>
      </c>
      <c r="C20">
        <v>0</v>
      </c>
      <c r="D20">
        <v>43467.63</v>
      </c>
      <c r="E20">
        <v>41610.69</v>
      </c>
      <c r="F20">
        <v>55700.09</v>
      </c>
      <c r="G20">
        <v>5500</v>
      </c>
      <c r="H20">
        <v>430.03</v>
      </c>
      <c r="I20">
        <v>-778306.26</v>
      </c>
      <c r="J20">
        <v>1778360.15</v>
      </c>
      <c r="K20">
        <v>2454142.9300000002</v>
      </c>
      <c r="M20">
        <v>27955.7</v>
      </c>
      <c r="N20">
        <v>1952202.5</v>
      </c>
      <c r="O20">
        <v>21000</v>
      </c>
      <c r="P20">
        <v>3123220.5</v>
      </c>
      <c r="Q20">
        <v>2830.99</v>
      </c>
      <c r="S20">
        <v>1321169.24</v>
      </c>
      <c r="T20">
        <v>74202.39</v>
      </c>
    </row>
    <row r="21" spans="1:20" x14ac:dyDescent="0.25">
      <c r="A21" t="s">
        <v>2521</v>
      </c>
      <c r="B21">
        <v>572887.30000000005</v>
      </c>
      <c r="C21">
        <v>0</v>
      </c>
      <c r="D21">
        <v>100586.15</v>
      </c>
      <c r="E21">
        <v>2068.23</v>
      </c>
      <c r="F21">
        <v>202703.43</v>
      </c>
      <c r="G21">
        <v>4500</v>
      </c>
      <c r="H21">
        <v>197848.9</v>
      </c>
      <c r="I21">
        <v>-418060.58</v>
      </c>
      <c r="J21">
        <v>1748544.54</v>
      </c>
      <c r="K21">
        <v>2364527.89</v>
      </c>
      <c r="L21">
        <v>177750</v>
      </c>
      <c r="M21">
        <v>1789.9</v>
      </c>
      <c r="N21">
        <v>2995398</v>
      </c>
      <c r="O21">
        <v>48000</v>
      </c>
      <c r="P21">
        <v>3626513</v>
      </c>
      <c r="Q21">
        <v>11131.9</v>
      </c>
      <c r="S21">
        <v>2554604.84</v>
      </c>
      <c r="T21">
        <v>49803.8</v>
      </c>
    </row>
    <row r="22" spans="1:20" x14ac:dyDescent="0.25">
      <c r="A22" t="s">
        <v>2522</v>
      </c>
      <c r="B22">
        <v>670668.79</v>
      </c>
      <c r="C22">
        <v>0</v>
      </c>
      <c r="D22">
        <v>129413.65</v>
      </c>
      <c r="E22">
        <v>1207949.51</v>
      </c>
      <c r="F22">
        <v>103382.89</v>
      </c>
      <c r="G22">
        <v>4600</v>
      </c>
      <c r="H22">
        <v>12910.83</v>
      </c>
      <c r="I22">
        <v>-214205.16</v>
      </c>
      <c r="J22">
        <v>2705484.32</v>
      </c>
      <c r="K22">
        <v>1943465.45</v>
      </c>
      <c r="L22">
        <v>137400</v>
      </c>
      <c r="M22">
        <v>2746.6</v>
      </c>
      <c r="N22">
        <v>2234918</v>
      </c>
      <c r="O22">
        <v>33000</v>
      </c>
      <c r="P22">
        <v>2916562</v>
      </c>
      <c r="Q22">
        <v>28530</v>
      </c>
      <c r="S22">
        <v>1659438.83</v>
      </c>
      <c r="T22">
        <v>144374.37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</vt:i4>
      </vt:variant>
    </vt:vector>
  </HeadingPairs>
  <TitlesOfParts>
    <vt:vector size="19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Sheet1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2024-09-30T08:14:26Z</cp:lastPrinted>
  <dcterms:created xsi:type="dcterms:W3CDTF">2018-02-08T06:24:17Z</dcterms:created>
  <dcterms:modified xsi:type="dcterms:W3CDTF">2024-10-01T07:22:12Z</dcterms:modified>
</cp:coreProperties>
</file>