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2. งานปี 67\4.ยุทธศาสตร์เขต\10.ประชุมแผน สนง. 2 กย.67\"/>
    </mc:Choice>
  </mc:AlternateContent>
  <xr:revisionPtr revIDLastSave="0" documentId="13_ncr:1_{3971A4BB-DD1C-4AC1-8CF1-9560CE6B27B1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ฟอร์มเปล่า งปม." sheetId="2" state="hidden" r:id="rId1"/>
    <sheet name="CSO งปม. ไม่อนุมัติ" sheetId="3" state="hidden" r:id="rId2"/>
    <sheet name="สรุปอนุมัติ 66 ยอดงวด1-2 " sheetId="9" state="hidden" r:id="rId3"/>
    <sheet name="แผน ปี68" sheetId="43" r:id="rId4"/>
  </sheets>
  <externalReferences>
    <externalReference r:id="rId5"/>
  </externalReferences>
  <definedNames>
    <definedName name="_xlnm.Print_Area" localSheetId="1">'CSO งปม. ไม่อนุมัติ'!$A$1:$M$14</definedName>
    <definedName name="_xlnm.Print_Area" localSheetId="3">'แผน ปี68'!$A$1:$N$26</definedName>
    <definedName name="_xlnm.Print_Area" localSheetId="0">'ฟอร์มเปล่า งปม.'!$A$1:$M$13</definedName>
    <definedName name="_xlnm.Print_Area" localSheetId="2">'สรุปอนุมัติ 66 ยอดงวด1-2 '!$A$1:$G$19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43" l="1"/>
  <c r="K19" i="43"/>
  <c r="H18" i="43"/>
  <c r="E12" i="9" l="1"/>
  <c r="F10" i="9"/>
  <c r="E10" i="9"/>
  <c r="H9" i="9"/>
  <c r="C9" i="9"/>
  <c r="I9" i="9" s="1"/>
  <c r="D8" i="9"/>
  <c r="C8" i="9" s="1"/>
  <c r="D7" i="9"/>
  <c r="C7" i="9" s="1"/>
  <c r="D6" i="9"/>
  <c r="C6" i="9" s="1"/>
  <c r="D5" i="9"/>
  <c r="C4" i="9"/>
  <c r="D12" i="9" l="1"/>
  <c r="D13" i="9" s="1"/>
  <c r="H5" i="9"/>
  <c r="H6" i="9"/>
  <c r="I6" i="9" s="1"/>
  <c r="H7" i="9"/>
  <c r="I7" i="9" s="1"/>
  <c r="H8" i="9"/>
  <c r="I8" i="9" s="1"/>
  <c r="C5" i="9"/>
  <c r="I5" i="9" s="1"/>
  <c r="D10" i="9"/>
  <c r="G12" i="9" l="1"/>
  <c r="E13" i="9" s="1"/>
  <c r="C10" i="9"/>
  <c r="I10" i="9"/>
  <c r="H4" i="9" s="1"/>
  <c r="H10" i="9" s="1"/>
  <c r="G8" i="3" l="1"/>
  <c r="P7" i="3" s="1"/>
  <c r="M9" i="3" l="1"/>
</calcChain>
</file>

<file path=xl/sharedStrings.xml><?xml version="1.0" encoding="utf-8"?>
<sst xmlns="http://schemas.openxmlformats.org/spreadsheetml/2006/main" count="203" uniqueCount="82">
  <si>
    <t>ลำดับ</t>
  </si>
  <si>
    <t>แผนงาน/โครงการ</t>
  </si>
  <si>
    <t>วัตถุประสงค์</t>
  </si>
  <si>
    <t>กลุ่มเป้าหมาย</t>
  </si>
  <si>
    <t>ตัวชี้วัด</t>
  </si>
  <si>
    <t>กิจกรรม / รายละเอียด / งบประมาณ</t>
  </si>
  <si>
    <t>รวมงบประมาณ</t>
  </si>
  <si>
    <t>รหัสงบประมาณ</t>
  </si>
  <si>
    <t>ผู้รับผิดชอบ</t>
  </si>
  <si>
    <t>(KPI)</t>
  </si>
  <si>
    <t>ไตรมาส 1</t>
  </si>
  <si>
    <t>ไตรมาส 2</t>
  </si>
  <si>
    <t>ไตรมาส 3</t>
  </si>
  <si>
    <t>ไตรมาส 4</t>
  </si>
  <si>
    <t>(ชื่อบุคคล)</t>
  </si>
  <si>
    <t>ระยะดำเนินการ (ต.ค.65 - ก.ย.66)</t>
  </si>
  <si>
    <r>
      <t xml:space="preserve">แผนปฏิบัติการปีงบประมาณ 2566  </t>
    </r>
    <r>
      <rPr>
        <b/>
        <sz val="20"/>
        <color rgb="FFFF0000"/>
        <rFont val="TH SarabunPSK"/>
        <family val="2"/>
      </rPr>
      <t>กลุ่มงานยุทธศาสตร์และสารสนเทศ (CIO)</t>
    </r>
    <r>
      <rPr>
        <b/>
        <sz val="20"/>
        <color theme="1"/>
        <rFont val="TH SarabunPSK"/>
        <family val="2"/>
      </rPr>
      <t xml:space="preserve">  สำนักงานเขตสุขภาพที่ 8 </t>
    </r>
  </si>
  <si>
    <r>
      <t xml:space="preserve">(    )  PP&amp;P Excellence            (    )  Service Excellence           (    )  People Excellence          ( </t>
    </r>
    <r>
      <rPr>
        <sz val="20"/>
        <color theme="1"/>
        <rFont val="Wingdings"/>
        <charset val="2"/>
      </rPr>
      <t>ü</t>
    </r>
    <r>
      <rPr>
        <sz val="20"/>
        <color theme="1"/>
        <rFont val="TH SarabunPSK"/>
        <family val="2"/>
      </rPr>
      <t xml:space="preserve"> )  Governance Excellence </t>
    </r>
  </si>
  <si>
    <r>
      <t xml:space="preserve">(    )  Excellence                    (    )  Strength                         ( </t>
    </r>
    <r>
      <rPr>
        <sz val="20"/>
        <color theme="1"/>
        <rFont val="Wingdings"/>
        <charset val="2"/>
      </rPr>
      <t>ü</t>
    </r>
    <r>
      <rPr>
        <sz val="20"/>
        <color theme="1"/>
        <rFont val="TH SarabunPSK"/>
        <family val="2"/>
      </rPr>
      <t xml:space="preserve"> )  Support      </t>
    </r>
  </si>
  <si>
    <r>
      <t xml:space="preserve">( </t>
    </r>
    <r>
      <rPr>
        <sz val="20"/>
        <color theme="1"/>
        <rFont val="Wingdings"/>
        <charset val="2"/>
      </rPr>
      <t>ü</t>
    </r>
    <r>
      <rPr>
        <sz val="20"/>
        <color theme="1"/>
        <rFont val="TH SarabunPSK"/>
        <family val="2"/>
      </rPr>
      <t xml:space="preserve"> )  Agenda base                 ( </t>
    </r>
    <r>
      <rPr>
        <sz val="20"/>
        <color theme="1"/>
        <rFont val="Wingdings"/>
        <charset val="2"/>
      </rPr>
      <t>ü</t>
    </r>
    <r>
      <rPr>
        <sz val="20"/>
        <color theme="1"/>
        <rFont val="TH SarabunPSK"/>
        <family val="2"/>
      </rPr>
      <t xml:space="preserve"> )  Funtion  base                 (    )  Area Base</t>
    </r>
  </si>
  <si>
    <r>
      <rPr>
        <u/>
        <sz val="20"/>
        <color theme="1"/>
        <rFont val="TH SarabunPSK"/>
        <family val="2"/>
      </rPr>
      <t xml:space="preserve">กิจกรรมที่ </t>
    </r>
    <r>
      <rPr>
        <sz val="20"/>
        <color theme="1"/>
        <rFont val="TH SarabunPSK"/>
        <family val="2"/>
      </rPr>
      <t xml:space="preserve"> :  
  รวมทั้งสิ้นเป็นเงิน …............................ บาท
</t>
    </r>
  </si>
  <si>
    <t>แผนการนิเทศติดตามและประเมินผลงานตามนโยบายกระทรวงสาธารณสุข และนโยบายเขตสุขภาพ</t>
  </si>
  <si>
    <t xml:space="preserve">เพื่อนิเทศ กำกับ ติดตามและประเมินผลงานตามนโยบายกระทรวงสาธารณสุข และนโยบายเขตสุขภาพ </t>
  </si>
  <si>
    <t>ผู้บริหารและคณะเจ้าหน้าที่
สำนักงานเขตสุขภาพที่ 8</t>
  </si>
  <si>
    <t>ร้อยละ 100 ของ
แผนการนิเทศติดตามและประเมินผลงาน มีการดำเนินงานตามแผน</t>
  </si>
  <si>
    <r>
      <t xml:space="preserve">(    )  Excellence                    (    )  Strength                         ( </t>
    </r>
    <r>
      <rPr>
        <sz val="20"/>
        <rFont val="Wingdings"/>
        <charset val="2"/>
      </rPr>
      <t>ü</t>
    </r>
    <r>
      <rPr>
        <sz val="20"/>
        <rFont val="TH SarabunPSK"/>
        <family val="2"/>
      </rPr>
      <t xml:space="preserve"> )  Support      </t>
    </r>
  </si>
  <si>
    <r>
      <t xml:space="preserve">( </t>
    </r>
    <r>
      <rPr>
        <sz val="20"/>
        <rFont val="Wingdings"/>
        <charset val="2"/>
      </rPr>
      <t>ü</t>
    </r>
    <r>
      <rPr>
        <sz val="20"/>
        <rFont val="TH SarabunPSK"/>
        <family val="2"/>
      </rPr>
      <t xml:space="preserve"> )  Agenda base                 ( </t>
    </r>
    <r>
      <rPr>
        <sz val="20"/>
        <rFont val="Wingdings"/>
        <charset val="2"/>
      </rPr>
      <t>ü</t>
    </r>
    <r>
      <rPr>
        <sz val="20"/>
        <rFont val="TH SarabunPSK"/>
        <family val="2"/>
      </rPr>
      <t xml:space="preserve"> )  Funtion  base                 (    )  Area Base</t>
    </r>
  </si>
  <si>
    <t>นางสาว  รัชชดา 
สุขผึ้ง</t>
  </si>
  <si>
    <r>
      <t xml:space="preserve">แผนปฏิบัติการปีงบประมาณ 2566  </t>
    </r>
    <r>
      <rPr>
        <b/>
        <sz val="20"/>
        <rFont val="TH SarabunPSK"/>
        <family val="2"/>
      </rPr>
      <t xml:space="preserve">กลุ่มงานพัฒนาระบบบริการสุขภาพ (CSO)  สำนักงานเขตสุขภาพที่ 8 </t>
    </r>
  </si>
  <si>
    <r>
      <t xml:space="preserve">(    )  PP&amp;P Excellence            ( </t>
    </r>
    <r>
      <rPr>
        <sz val="20"/>
        <rFont val="Wingdings"/>
        <charset val="2"/>
      </rPr>
      <t>ü</t>
    </r>
    <r>
      <rPr>
        <sz val="20"/>
        <rFont val="TH SarabunPSK"/>
        <family val="2"/>
      </rPr>
      <t xml:space="preserve"> )  Service Excellence           (    )  People Excellence          ( </t>
    </r>
    <r>
      <rPr>
        <sz val="20"/>
        <rFont val="Wingdings"/>
        <charset val="2"/>
      </rPr>
      <t>ü</t>
    </r>
    <r>
      <rPr>
        <sz val="20"/>
        <rFont val="TH SarabunPSK"/>
        <family val="2"/>
      </rPr>
      <t xml:space="preserve"> )  Governance Excellence </t>
    </r>
  </si>
  <si>
    <r>
      <rPr>
        <u/>
        <sz val="20"/>
        <rFont val="TH SarabunPSK"/>
        <family val="2"/>
      </rPr>
      <t xml:space="preserve">กิจกรรม </t>
    </r>
    <r>
      <rPr>
        <sz val="20"/>
        <rFont val="TH SarabunPSK"/>
        <family val="2"/>
      </rPr>
      <t xml:space="preserve"> :  
ตรวจเยี่ยมและนิเทศติดตามประเมินผลงานตามนโยบายกระทรวงสาธารณสุข และนโยบายเขตสุขภาพ
1. ค่าเบี้ยเลี้ยง  จำนวน 5 คน x 240 บาท x 3 วัน x 2 ครั้ง 
x 12 เดือน   เป็นเงิน 86,400 บาท
2. ค่าที่พัก จำนวน 5 คน x 800 บาท x 2 คืน x 2 ครั้ง x 12 เดือน
 เป็นเงิน 192,000 บาท
3. ค่าพาหนะ   2,000 บาท x 2 ครั้ง x 12 เดือน  เป็นเงิน 48,000 บาท
</t>
    </r>
    <r>
      <rPr>
        <b/>
        <u/>
        <sz val="20"/>
        <rFont val="TH SarabunPSK"/>
        <family val="2"/>
      </rPr>
      <t>รวมทั้งสิ้นเป็นเงิน 326,400 บาท</t>
    </r>
    <r>
      <rPr>
        <sz val="20"/>
        <rFont val="TH SarabunPSK"/>
        <family val="2"/>
      </rPr>
      <t xml:space="preserve">
</t>
    </r>
  </si>
  <si>
    <t>ตัวอักษร รวมทั้งสิ้น  (สามแสนสองหมื่นหกพันสี่ร้อยบาทถ้วน)</t>
  </si>
  <si>
    <t>กลุ่มงาน</t>
  </si>
  <si>
    <t>วงเงิน (บาท)</t>
  </si>
  <si>
    <t>หมายเหตุ</t>
  </si>
  <si>
    <t>แผนที่ส่งมา</t>
  </si>
  <si>
    <t>ส่วนต่าง +/-</t>
  </si>
  <si>
    <t>รวมทั้งสิ้น</t>
  </si>
  <si>
    <t>สรุปแผนปฏิบัติการ สำนักงานเขตสุขภาพที่ 8 ประจำปีงบประมาณ พ.ศ.2565</t>
  </si>
  <si>
    <t>งวดที่ 1 (ไตรมาส 1-2)</t>
  </si>
  <si>
    <t>งวดที่ 2 (ไตรมาส 3-4)</t>
  </si>
  <si>
    <t>งบประมาณอื่นๆ</t>
  </si>
  <si>
    <t>กลุ่มงานอำนวยการ (COO)</t>
  </si>
  <si>
    <t>กลุ่มงานบริหารการเงินการคลัง (CFO)</t>
  </si>
  <si>
    <t>เงินรับฝาก 50,000 บาท</t>
  </si>
  <si>
    <t>กลุ่มงานบริหารทรัพยากรบุคคล (CHRO)</t>
  </si>
  <si>
    <t>กลุ่มงานยุทธศาสตร์และสารสนเทศ (CIO)</t>
  </si>
  <si>
    <t>งบตรวจราชการ 50,000 บาท</t>
  </si>
  <si>
    <t>กลุ่มงานพัฒนาระบบบริการสุขภาพ (CSO)</t>
  </si>
  <si>
    <t>โอนให้ สสจ.บึงกาฬ</t>
  </si>
  <si>
    <t>ลงชื่อ............................................ผู้เสนอแผนปฏิบัติการ</t>
  </si>
  <si>
    <t>ลงชื่อ............................................ผู้เห็นชอบแผนปฏิบัติการ</t>
  </si>
  <si>
    <t>ลงชื่อ .................................................. ผู้อนุมัติแผนปฏิบัติการ</t>
  </si>
  <si>
    <t>สอดคล้องพันธกิจเขตสุขภาพที่ 8</t>
  </si>
  <si>
    <t xml:space="preserve">สอดคล้อง กลยุทธ์เขตสุขภาพที่ 8    </t>
  </si>
  <si>
    <t>no.</t>
  </si>
  <si>
    <r>
      <t xml:space="preserve">(  </t>
    </r>
    <r>
      <rPr>
        <b/>
        <sz val="20"/>
        <rFont val="TH Sarabun New"/>
        <family val="2"/>
        <charset val="222"/>
      </rPr>
      <t xml:space="preserve">   ) 2. ประสาน สนับสนุน การบริหารจัดการทรัพยากรบุคคล และการพัฒนาองค์ความรู้ในวิชาชีพ งานวิจัยและนวัตกรรม</t>
    </r>
  </si>
  <si>
    <r>
      <t xml:space="preserve">(  </t>
    </r>
    <r>
      <rPr>
        <b/>
        <sz val="20"/>
        <rFont val="TH Sarabun New"/>
        <family val="2"/>
        <charset val="222"/>
      </rPr>
      <t xml:space="preserve">   ) 3. ประสาน ส่งเสริม สนับสนุน การพัฒนาระบบบริการสุขภาพ ระบบบริการเฉพาะ ระบบสนับสนุนบริการ และโครงการพิเศษให้ได้มาตรฐานและมีประสิทธิภาพ</t>
    </r>
  </si>
  <si>
    <r>
      <t xml:space="preserve">(  </t>
    </r>
    <r>
      <rPr>
        <b/>
        <sz val="20"/>
        <rFont val="TH Sarabun New"/>
        <family val="2"/>
        <charset val="222"/>
      </rPr>
      <t xml:space="preserve">   ) 4. ประสาน สนับสนุน การบริหารจัดการด้านการเงินและการคลังในหน่วยบริการให้มีประสิทธิภาพ</t>
    </r>
  </si>
  <si>
    <r>
      <t xml:space="preserve">(  </t>
    </r>
    <r>
      <rPr>
        <b/>
        <sz val="20"/>
        <rFont val="TH Sarabun New"/>
        <family val="2"/>
        <charset val="222"/>
      </rPr>
      <t xml:space="preserve">  </t>
    </r>
    <r>
      <rPr>
        <b/>
        <sz val="20"/>
        <rFont val="TH Sarabun New"/>
        <family val="2"/>
      </rPr>
      <t xml:space="preserve"> ) 5. ประสาน ส่งเสริม สนับสนุน อำนวยการด้านการบริหารจัดการองค์กรให้เป็นไปตามระเบียบ มีธรรมาภิบาล และมีประสิทธิภาพ</t>
    </r>
  </si>
  <si>
    <r>
      <t xml:space="preserve">(  </t>
    </r>
    <r>
      <rPr>
        <b/>
        <sz val="20"/>
        <rFont val="TH SarabunPSK"/>
        <family val="2"/>
        <charset val="222"/>
      </rPr>
      <t xml:space="preserve">   ) 1. ส่งเสริม สนับสนุน และขับเคลื่อนนโยบาย ยุทธศาสตร์ ระบบเทคโนโลยีสารสนเทศและดิจิทัล ในการพัฒนาระบบบริการสุขภาพ ระบบบริการเฉพาะ ระบบสนับสนุนบริการ  และโครงการพิเศษ</t>
    </r>
  </si>
  <si>
    <r>
      <t xml:space="preserve">(  </t>
    </r>
    <r>
      <rPr>
        <b/>
        <sz val="20"/>
        <rFont val="TH SarabunPSK"/>
        <family val="2"/>
        <charset val="222"/>
      </rPr>
      <t xml:space="preserve">   ) 2. ส่งเสริม สนับสนุน และขยายเครือข่ายการพัฒนาระบบบริการสุขภาพให้มีมาตรฐาน ครอบคลุมทุกกลุ่มวัย</t>
    </r>
  </si>
  <si>
    <r>
      <t xml:space="preserve">(  </t>
    </r>
    <r>
      <rPr>
        <b/>
        <sz val="20"/>
        <rFont val="TH SarabunPSK"/>
        <family val="2"/>
        <charset val="222"/>
      </rPr>
      <t xml:space="preserve">   ) 4. ส่งเสริม สนับสนุน หน่วยงานองค์กรแห่งความสุขที่มีคุณภาพและมีคุณธรรมความโปร่งใส</t>
    </r>
  </si>
  <si>
    <t>(     ) 3. ส่งเสริม สนับสนุน พัฒนาระบบการบริหารจัดการด้านการเงินการคลังในหน่วยบริการให้มีประสิทธิภาพ</t>
  </si>
  <si>
    <r>
      <t xml:space="preserve">แผนปฏิบัติการเงินงบประมาณรายจ่ายปีงบประมาณ พ.ศ.2568  สำนักงานเขตสุขภาพที่ 8                                   </t>
    </r>
    <r>
      <rPr>
        <b/>
        <sz val="20"/>
        <rFont val="TH SarabunPSK"/>
        <family val="2"/>
      </rPr>
      <t xml:space="preserve"> </t>
    </r>
  </si>
  <si>
    <r>
      <t xml:space="preserve">สอดคล้องยุทธศาสตร์เขตสุขภาพที่ 8  ( </t>
    </r>
    <r>
      <rPr>
        <b/>
        <sz val="20"/>
        <rFont val="TH SarabunPSK"/>
        <family val="2"/>
        <charset val="222"/>
      </rPr>
      <t xml:space="preserve">   )  PP&amp;P Excellence            (  </t>
    </r>
    <r>
      <rPr>
        <b/>
        <sz val="20"/>
        <rFont val="TH SarabunPSK"/>
        <family val="2"/>
        <charset val="222"/>
      </rPr>
      <t xml:space="preserve">  )  Service Excellence           (   </t>
    </r>
    <r>
      <rPr>
        <b/>
        <sz val="20"/>
        <rFont val="TH SarabunPSK"/>
        <family val="2"/>
        <charset val="222"/>
      </rPr>
      <t xml:space="preserve">  )  People Excellence          ( </t>
    </r>
    <r>
      <rPr>
        <b/>
        <sz val="20"/>
        <rFont val="TH SarabunPSK"/>
        <family val="2"/>
        <charset val="222"/>
      </rPr>
      <t xml:space="preserve"> </t>
    </r>
    <r>
      <rPr>
        <b/>
        <sz val="28"/>
        <rFont val="TH SarabunPSK"/>
        <family val="2"/>
      </rPr>
      <t xml:space="preserve"> </t>
    </r>
    <r>
      <rPr>
        <b/>
        <sz val="20"/>
        <rFont val="TH SarabunPSK"/>
        <family val="2"/>
      </rPr>
      <t xml:space="preserve">)  Governance Excellence </t>
    </r>
  </si>
  <si>
    <r>
      <t xml:space="preserve">สอดคล้องยุทธศาสตร์กระทรวงสาธารณสุข     (    )  PP&amp;P Excellence  (     )  Service Excellence   (    )  People Excellence   (   </t>
    </r>
    <r>
      <rPr>
        <b/>
        <sz val="20"/>
        <rFont val="TH SarabunPSK"/>
        <family val="2"/>
      </rPr>
      <t xml:space="preserve"> )  Governance Excellence                                                                                                                         </t>
    </r>
  </si>
  <si>
    <t>£</t>
  </si>
  <si>
    <t>เงินบำรุง</t>
  </si>
  <si>
    <t>งบดำเนินงาน</t>
  </si>
  <si>
    <t>งบอุหนุน</t>
  </si>
  <si>
    <r>
      <t xml:space="preserve">(     ) 1. ส่งเสริม สนับสนุน และขับเคลื่อนนโยบาย ยุทธศาสตร์ ระบบเทคโนโลยีสารสนเทศและดิจิทัล ในการพัฒนาระบบบริการสุขภาพ ระบบบริการเฉพาะ ระบบสนับสนุนบริการ และโครงการพิเศษ         </t>
    </r>
    <r>
      <rPr>
        <b/>
        <sz val="12"/>
        <rFont val="TH Sarabun New"/>
        <family val="2"/>
        <charset val="222"/>
      </rPr>
      <t xml:space="preserve">       </t>
    </r>
    <r>
      <rPr>
        <b/>
        <sz val="20"/>
        <rFont val="TH Sarabun New"/>
        <family val="2"/>
      </rPr>
      <t xml:space="preserve">              </t>
    </r>
  </si>
  <si>
    <t xml:space="preserve">  เงิบงบประมาณ</t>
  </si>
  <si>
    <t>ระยะดำเนินการ (ต.ค.67 - ก.ย.68)</t>
  </si>
  <si>
    <t>(กลุ่มงาน/ชื่อบุคคล)</t>
  </si>
  <si>
    <t>อื่นๆ....................</t>
  </si>
  <si>
    <t>งบประมาณ/รหัสงบประมาณ</t>
  </si>
  <si>
    <t>ผลผลิต/</t>
  </si>
  <si>
    <t>ผลลัพธ์</t>
  </si>
  <si>
    <t xml:space="preserve">                                                                                                                                      ตัวอักษร (                                  )</t>
  </si>
  <si>
    <r>
      <rPr>
        <sz val="14"/>
        <rFont val="Wingdings 2"/>
        <family val="1"/>
        <charset val="2"/>
      </rPr>
      <t xml:space="preserve">£ </t>
    </r>
    <r>
      <rPr>
        <sz val="14"/>
        <rFont val="TH SarabunPSK"/>
        <family val="2"/>
      </rPr>
      <t xml:space="preserve">เงินบำรุง
</t>
    </r>
    <r>
      <rPr>
        <sz val="14"/>
        <rFont val="Wingdings 2"/>
        <family val="1"/>
        <charset val="2"/>
      </rPr>
      <t xml:space="preserve">£ </t>
    </r>
    <r>
      <rPr>
        <sz val="14"/>
        <rFont val="TH SarabunPSK"/>
        <family val="2"/>
      </rPr>
      <t xml:space="preserve">งบดำเนินงาน
</t>
    </r>
    <r>
      <rPr>
        <sz val="14"/>
        <rFont val="Wingdings 2"/>
        <family val="1"/>
        <charset val="2"/>
      </rPr>
      <t xml:space="preserve">£ </t>
    </r>
    <r>
      <rPr>
        <sz val="14"/>
        <rFont val="TH SarabunPSK"/>
        <family val="2"/>
      </rPr>
      <t xml:space="preserve">งบอุดหนุน
</t>
    </r>
    <r>
      <rPr>
        <sz val="14"/>
        <rFont val="Wingdings 2"/>
        <family val="1"/>
        <charset val="2"/>
      </rPr>
      <t>£</t>
    </r>
    <r>
      <rPr>
        <sz val="14"/>
        <rFont val="TH SarabunPSK"/>
        <family val="2"/>
      </rPr>
      <t xml:space="preserve">     อื่นๆ..................
รหัส...............................</t>
    </r>
  </si>
  <si>
    <t xml:space="preserve">(     ) 5. ส่งเสริม สนับสนุน บุคลากรรุ่นใหม่ในการพัฒนาองค์ความรู้ งานวิจัยและนวัตกรรม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</si>
</sst>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3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u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sz val="20"/>
      <color theme="1"/>
      <name val="Wingdings"/>
      <charset val="2"/>
    </font>
    <font>
      <sz val="20"/>
      <color theme="1"/>
      <name val="TH SarabunPSK"/>
      <family val="2"/>
      <charset val="222"/>
    </font>
    <font>
      <b/>
      <sz val="20"/>
      <color theme="1"/>
      <name val="TH SarabunPSK"/>
      <family val="2"/>
      <charset val="222"/>
    </font>
    <font>
      <sz val="20"/>
      <color theme="0"/>
      <name val="TH SarabunPSK"/>
      <family val="2"/>
      <charset val="222"/>
    </font>
    <font>
      <u/>
      <sz val="20"/>
      <color theme="1"/>
      <name val="TH SarabunPSK"/>
      <family val="2"/>
      <charset val="222"/>
    </font>
    <font>
      <sz val="20"/>
      <name val="TH SarabunPSK"/>
      <family val="2"/>
      <charset val="222"/>
    </font>
    <font>
      <sz val="20"/>
      <name val="TH SarabunPSK"/>
      <family val="2"/>
    </font>
    <font>
      <b/>
      <sz val="18"/>
      <color theme="1"/>
      <name val="TH SarabunPSK"/>
      <family val="2"/>
      <charset val="222"/>
    </font>
    <font>
      <b/>
      <sz val="20"/>
      <name val="TH SarabunPSK"/>
      <family val="2"/>
      <charset val="222"/>
    </font>
    <font>
      <b/>
      <sz val="20"/>
      <name val="TH SarabunPSK"/>
      <family val="2"/>
    </font>
    <font>
      <sz val="20"/>
      <name val="Wingdings"/>
      <charset val="2"/>
    </font>
    <font>
      <b/>
      <sz val="18"/>
      <name val="TH SarabunPSK"/>
      <family val="2"/>
      <charset val="222"/>
    </font>
    <font>
      <b/>
      <u/>
      <sz val="20"/>
      <name val="TH SarabunPSK"/>
      <family val="2"/>
    </font>
    <font>
      <u/>
      <sz val="20"/>
      <name val="TH SarabunPSK"/>
      <family val="2"/>
    </font>
    <font>
      <u/>
      <sz val="20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28"/>
      <name val="TH SarabunPSK"/>
      <family val="2"/>
    </font>
    <font>
      <b/>
      <sz val="20"/>
      <name val="TH Sarabun New"/>
      <family val="2"/>
    </font>
    <font>
      <b/>
      <sz val="20"/>
      <name val="TH Sarabun New"/>
      <family val="2"/>
      <charset val="222"/>
    </font>
    <font>
      <b/>
      <sz val="20"/>
      <color theme="0"/>
      <name val="TH SarabunPSK"/>
      <family val="2"/>
      <charset val="222"/>
    </font>
    <font>
      <b/>
      <u/>
      <sz val="20"/>
      <name val="TH SarabunPSK"/>
      <family val="2"/>
      <charset val="222"/>
    </font>
    <font>
      <sz val="19"/>
      <name val="TH SarabunPSK"/>
      <family val="2"/>
    </font>
    <font>
      <b/>
      <sz val="12"/>
      <name val="TH Sarabun New"/>
      <family val="2"/>
      <charset val="222"/>
    </font>
    <font>
      <b/>
      <sz val="20"/>
      <color theme="0"/>
      <name val="TH Sarabun New"/>
      <family val="2"/>
      <charset val="222"/>
    </font>
    <font>
      <b/>
      <sz val="20"/>
      <color theme="0"/>
      <name val="Wingdings 2"/>
      <family val="1"/>
      <charset val="222"/>
    </font>
    <font>
      <b/>
      <sz val="24"/>
      <color theme="1"/>
      <name val="TH SarabunPSK"/>
      <family val="2"/>
    </font>
    <font>
      <sz val="14"/>
      <name val="Wingdings 2"/>
      <family val="1"/>
      <charset val="2"/>
    </font>
    <font>
      <sz val="14"/>
      <name val="TH SarabunPSK"/>
      <family val="2"/>
    </font>
    <font>
      <sz val="14"/>
      <name val="TH SarabunPSK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7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left" vertical="top" wrapText="1"/>
    </xf>
    <xf numFmtId="49" fontId="7" fillId="2" borderId="7" xfId="0" applyNumberFormat="1" applyFont="1" applyFill="1" applyBorder="1" applyAlignment="1">
      <alignment vertical="top" wrapText="1"/>
    </xf>
    <xf numFmtId="3" fontId="7" fillId="2" borderId="7" xfId="0" applyNumberFormat="1" applyFont="1" applyFill="1" applyBorder="1" applyAlignment="1">
      <alignment vertical="top" wrapText="1"/>
    </xf>
    <xf numFmtId="3" fontId="7" fillId="2" borderId="7" xfId="0" applyNumberFormat="1" applyFont="1" applyFill="1" applyBorder="1" applyAlignment="1">
      <alignment horizontal="center" vertical="top" wrapText="1"/>
    </xf>
    <xf numFmtId="3" fontId="9" fillId="2" borderId="7" xfId="0" applyNumberFormat="1" applyFont="1" applyFill="1" applyBorder="1" applyAlignment="1">
      <alignment vertical="top"/>
    </xf>
    <xf numFmtId="187" fontId="9" fillId="2" borderId="7" xfId="1" applyNumberFormat="1" applyFont="1" applyFill="1" applyBorder="1" applyAlignment="1">
      <alignment vertical="top"/>
    </xf>
    <xf numFmtId="3" fontId="7" fillId="2" borderId="7" xfId="0" applyNumberFormat="1" applyFont="1" applyFill="1" applyBorder="1" applyAlignment="1">
      <alignment vertical="top"/>
    </xf>
    <xf numFmtId="0" fontId="7" fillId="2" borderId="7" xfId="0" applyFont="1" applyFill="1" applyBorder="1" applyAlignment="1">
      <alignment vertical="top" wrapText="1"/>
    </xf>
    <xf numFmtId="0" fontId="7" fillId="0" borderId="0" xfId="0" applyFont="1"/>
    <xf numFmtId="0" fontId="7" fillId="2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left" vertical="top" wrapText="1"/>
    </xf>
    <xf numFmtId="49" fontId="7" fillId="2" borderId="5" xfId="0" applyNumberFormat="1" applyFont="1" applyFill="1" applyBorder="1" applyAlignment="1">
      <alignment vertical="top" wrapText="1"/>
    </xf>
    <xf numFmtId="3" fontId="9" fillId="2" borderId="7" xfId="1" applyNumberFormat="1" applyFont="1" applyFill="1" applyBorder="1" applyAlignment="1">
      <alignment vertical="top"/>
    </xf>
    <xf numFmtId="3" fontId="7" fillId="2" borderId="7" xfId="1" applyNumberFormat="1" applyFont="1" applyFill="1" applyBorder="1" applyAlignment="1">
      <alignment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/>
    <xf numFmtId="3" fontId="10" fillId="0" borderId="0" xfId="0" applyNumberFormat="1" applyFont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7" fillId="0" borderId="0" xfId="0" applyFont="1" applyAlignment="1">
      <alignment vertical="top"/>
    </xf>
    <xf numFmtId="0" fontId="11" fillId="2" borderId="5" xfId="0" applyFont="1" applyFill="1" applyBorder="1" applyAlignment="1">
      <alignment vertical="top" wrapText="1"/>
    </xf>
    <xf numFmtId="0" fontId="11" fillId="0" borderId="0" xfId="0" applyFont="1" applyAlignment="1">
      <alignment vertical="top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left" vertical="top" wrapText="1"/>
    </xf>
    <xf numFmtId="49" fontId="11" fillId="2" borderId="7" xfId="0" applyNumberFormat="1" applyFont="1" applyFill="1" applyBorder="1" applyAlignment="1">
      <alignment vertical="top" wrapText="1"/>
    </xf>
    <xf numFmtId="3" fontId="11" fillId="2" borderId="7" xfId="0" applyNumberFormat="1" applyFont="1" applyFill="1" applyBorder="1" applyAlignment="1">
      <alignment vertical="top" wrapText="1"/>
    </xf>
    <xf numFmtId="3" fontId="11" fillId="2" borderId="7" xfId="0" applyNumberFormat="1" applyFont="1" applyFill="1" applyBorder="1" applyAlignment="1">
      <alignment horizontal="center" vertical="top" wrapText="1"/>
    </xf>
    <xf numFmtId="3" fontId="11" fillId="2" borderId="7" xfId="0" applyNumberFormat="1" applyFont="1" applyFill="1" applyBorder="1" applyAlignment="1">
      <alignment vertical="top"/>
    </xf>
    <xf numFmtId="187" fontId="11" fillId="2" borderId="7" xfId="1" applyNumberFormat="1" applyFont="1" applyFill="1" applyBorder="1" applyAlignment="1">
      <alignment vertical="top"/>
    </xf>
    <xf numFmtId="0" fontId="11" fillId="0" borderId="7" xfId="0" applyFont="1" applyBorder="1" applyAlignment="1">
      <alignment vertical="top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3" fontId="11" fillId="0" borderId="0" xfId="0" applyNumberFormat="1" applyFont="1"/>
    <xf numFmtId="3" fontId="20" fillId="0" borderId="0" xfId="0" applyNumberFormat="1" applyFont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1" fillId="3" borderId="7" xfId="0" applyFont="1" applyFill="1" applyBorder="1" applyAlignment="1">
      <alignment horizontal="center" vertical="top" wrapText="1"/>
    </xf>
    <xf numFmtId="3" fontId="14" fillId="3" borderId="7" xfId="0" applyNumberFormat="1" applyFont="1" applyFill="1" applyBorder="1" applyAlignment="1">
      <alignment vertical="top" wrapText="1"/>
    </xf>
    <xf numFmtId="3" fontId="11" fillId="3" borderId="7" xfId="0" applyNumberFormat="1" applyFont="1" applyFill="1" applyBorder="1" applyAlignment="1">
      <alignment horizontal="center" vertical="top" wrapText="1"/>
    </xf>
    <xf numFmtId="3" fontId="11" fillId="3" borderId="7" xfId="0" applyNumberFormat="1" applyFont="1" applyFill="1" applyBorder="1" applyAlignment="1">
      <alignment vertical="top"/>
    </xf>
    <xf numFmtId="187" fontId="11" fillId="3" borderId="7" xfId="1" applyNumberFormat="1" applyFont="1" applyFill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7" xfId="0" applyFont="1" applyBorder="1" applyAlignment="1">
      <alignment horizontal="center" vertical="top"/>
    </xf>
    <xf numFmtId="43" fontId="22" fillId="0" borderId="7" xfId="1" applyFont="1" applyFill="1" applyBorder="1" applyAlignment="1">
      <alignment vertical="top"/>
    </xf>
    <xf numFmtId="43" fontId="22" fillId="0" borderId="0" xfId="0" applyNumberFormat="1" applyFont="1" applyAlignment="1">
      <alignment vertical="top"/>
    </xf>
    <xf numFmtId="0" fontId="21" fillId="5" borderId="7" xfId="0" applyFont="1" applyFill="1" applyBorder="1" applyAlignment="1">
      <alignment horizontal="center" vertical="top"/>
    </xf>
    <xf numFmtId="0" fontId="22" fillId="0" borderId="0" xfId="0" applyFont="1"/>
    <xf numFmtId="0" fontId="22" fillId="0" borderId="0" xfId="0" applyFont="1" applyAlignment="1">
      <alignment horizontal="left"/>
    </xf>
    <xf numFmtId="0" fontId="21" fillId="5" borderId="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22" fillId="0" borderId="7" xfId="0" applyFont="1" applyBorder="1" applyAlignment="1">
      <alignment horizontal="left"/>
    </xf>
    <xf numFmtId="43" fontId="21" fillId="0" borderId="7" xfId="1" applyFont="1" applyFill="1" applyBorder="1"/>
    <xf numFmtId="43" fontId="22" fillId="0" borderId="7" xfId="1" applyFont="1" applyFill="1" applyBorder="1"/>
    <xf numFmtId="43" fontId="22" fillId="6" borderId="7" xfId="1" applyFont="1" applyFill="1" applyBorder="1"/>
    <xf numFmtId="43" fontId="22" fillId="4" borderId="0" xfId="0" applyNumberFormat="1" applyFont="1" applyFill="1"/>
    <xf numFmtId="43" fontId="22" fillId="0" borderId="0" xfId="0" applyNumberFormat="1" applyFont="1"/>
    <xf numFmtId="0" fontId="22" fillId="0" borderId="7" xfId="0" applyFont="1" applyBorder="1" applyAlignment="1">
      <alignment horizontal="left" vertical="top"/>
    </xf>
    <xf numFmtId="43" fontId="22" fillId="6" borderId="7" xfId="1" applyFont="1" applyFill="1" applyBorder="1" applyAlignment="1">
      <alignment vertical="top"/>
    </xf>
    <xf numFmtId="0" fontId="23" fillId="0" borderId="7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left" vertical="top"/>
    </xf>
    <xf numFmtId="0" fontId="21" fillId="5" borderId="7" xfId="0" applyFont="1" applyFill="1" applyBorder="1" applyAlignment="1">
      <alignment horizontal="center"/>
    </xf>
    <xf numFmtId="43" fontId="21" fillId="5" borderId="7" xfId="1" applyFont="1" applyFill="1" applyBorder="1"/>
    <xf numFmtId="43" fontId="21" fillId="7" borderId="7" xfId="1" applyFont="1" applyFill="1" applyBorder="1"/>
    <xf numFmtId="0" fontId="21" fillId="5" borderId="7" xfId="0" applyFont="1" applyFill="1" applyBorder="1"/>
    <xf numFmtId="43" fontId="22" fillId="0" borderId="0" xfId="1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/>
    <xf numFmtId="0" fontId="26" fillId="0" borderId="0" xfId="0" applyFont="1" applyAlignment="1">
      <alignment horizontal="left"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top" wrapText="1"/>
    </xf>
    <xf numFmtId="3" fontId="14" fillId="3" borderId="7" xfId="0" applyNumberFormat="1" applyFont="1" applyFill="1" applyBorder="1" applyAlignment="1">
      <alignment horizontal="center" vertical="top" wrapText="1"/>
    </xf>
    <xf numFmtId="3" fontId="14" fillId="3" borderId="7" xfId="0" applyNumberFormat="1" applyFont="1" applyFill="1" applyBorder="1" applyAlignment="1">
      <alignment vertical="top"/>
    </xf>
    <xf numFmtId="187" fontId="14" fillId="3" borderId="7" xfId="1" applyNumberFormat="1" applyFont="1" applyFill="1" applyBorder="1" applyAlignment="1">
      <alignment vertical="top"/>
    </xf>
    <xf numFmtId="0" fontId="14" fillId="3" borderId="7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14" fillId="0" borderId="0" xfId="0" applyNumberFormat="1" applyFont="1"/>
    <xf numFmtId="3" fontId="27" fillId="0" borderId="0" xfId="0" applyNumberFormat="1" applyFont="1"/>
    <xf numFmtId="3" fontId="28" fillId="0" borderId="0" xfId="0" applyNumberFormat="1" applyFont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3" fontId="14" fillId="0" borderId="0" xfId="0" applyNumberFormat="1" applyFont="1" applyAlignment="1">
      <alignment horizontal="center"/>
    </xf>
    <xf numFmtId="0" fontId="15" fillId="0" borderId="7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 shrinkToFit="1"/>
    </xf>
    <xf numFmtId="0" fontId="15" fillId="0" borderId="5" xfId="0" applyFont="1" applyBorder="1" applyAlignment="1">
      <alignment vertical="top" wrapText="1"/>
    </xf>
    <xf numFmtId="3" fontId="15" fillId="0" borderId="2" xfId="0" applyNumberFormat="1" applyFont="1" applyBorder="1" applyAlignment="1">
      <alignment horizontal="center" vertical="top" wrapText="1"/>
    </xf>
    <xf numFmtId="3" fontId="15" fillId="2" borderId="7" xfId="0" applyNumberFormat="1" applyFont="1" applyFill="1" applyBorder="1" applyAlignment="1">
      <alignment vertical="top"/>
    </xf>
    <xf numFmtId="187" fontId="15" fillId="2" borderId="7" xfId="1" applyNumberFormat="1" applyFont="1" applyFill="1" applyBorder="1" applyAlignment="1">
      <alignment vertical="top"/>
    </xf>
    <xf numFmtId="0" fontId="12" fillId="0" borderId="7" xfId="0" applyFont="1" applyBorder="1" applyAlignment="1">
      <alignment horizontal="left" vertical="top" wrapText="1" shrinkToFit="1"/>
    </xf>
    <xf numFmtId="0" fontId="12" fillId="0" borderId="7" xfId="0" quotePrefix="1" applyFont="1" applyBorder="1" applyAlignment="1">
      <alignment horizontal="left" vertical="top" wrapText="1"/>
    </xf>
    <xf numFmtId="0" fontId="29" fillId="2" borderId="7" xfId="0" applyFont="1" applyFill="1" applyBorder="1" applyAlignment="1">
      <alignment horizontal="left" vertical="top" wrapText="1"/>
    </xf>
    <xf numFmtId="0" fontId="26" fillId="0" borderId="0" xfId="0" applyFont="1" applyAlignment="1">
      <alignment vertical="center"/>
    </xf>
    <xf numFmtId="0" fontId="17" fillId="2" borderId="5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3" fillId="0" borderId="0" xfId="0" applyFont="1"/>
    <xf numFmtId="3" fontId="36" fillId="2" borderId="7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top"/>
    </xf>
    <xf numFmtId="0" fontId="14" fillId="3" borderId="4" xfId="0" applyFont="1" applyFill="1" applyBorder="1" applyAlignment="1">
      <alignment horizontal="center" vertical="top"/>
    </xf>
    <xf numFmtId="0" fontId="14" fillId="3" borderId="8" xfId="0" applyFont="1" applyFill="1" applyBorder="1" applyAlignment="1">
      <alignment horizontal="center" vertical="top"/>
    </xf>
    <xf numFmtId="0" fontId="14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4" fillId="3" borderId="3" xfId="0" applyFont="1" applyFill="1" applyBorder="1" applyAlignment="1">
      <alignment vertical="top"/>
    </xf>
    <xf numFmtId="0" fontId="14" fillId="3" borderId="4" xfId="0" applyFont="1" applyFill="1" applyBorder="1" applyAlignment="1">
      <alignment vertical="top"/>
    </xf>
    <xf numFmtId="0" fontId="14" fillId="3" borderId="8" xfId="0" applyFont="1" applyFill="1" applyBorder="1" applyAlignment="1">
      <alignment vertical="top"/>
    </xf>
    <xf numFmtId="0" fontId="14" fillId="2" borderId="0" xfId="0" applyFont="1" applyFill="1" applyAlignment="1">
      <alignment horizontal="left" vertical="center"/>
    </xf>
    <xf numFmtId="0" fontId="14" fillId="2" borderId="2" xfId="0" quotePrefix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-1</xdr:colOff>
      <xdr:row>6</xdr:row>
      <xdr:rowOff>833437</xdr:rowOff>
    </xdr:from>
    <xdr:to>
      <xdr:col>10</xdr:col>
      <xdr:colOff>0</xdr:colOff>
      <xdr:row>6</xdr:row>
      <xdr:rowOff>833437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4077949" y="3176587"/>
          <a:ext cx="1695451" cy="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361949</xdr:colOff>
      <xdr:row>6</xdr:row>
      <xdr:rowOff>188118</xdr:rowOff>
    </xdr:from>
    <xdr:to>
      <xdr:col>9</xdr:col>
      <xdr:colOff>595312</xdr:colOff>
      <xdr:row>6</xdr:row>
      <xdr:rowOff>666749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439899" y="2531268"/>
          <a:ext cx="1081088" cy="4786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2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9</xdr:row>
      <xdr:rowOff>166689</xdr:rowOff>
    </xdr:from>
    <xdr:to>
      <xdr:col>3</xdr:col>
      <xdr:colOff>140708</xdr:colOff>
      <xdr:row>12</xdr:row>
      <xdr:rowOff>194830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20806" y="11768139"/>
          <a:ext cx="4253777" cy="1199716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ลงชื่อ..................................ผู้รับผิดชอบแผนปฏิบัติการ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( ..............................................)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...........................................</a:t>
          </a:r>
          <a:endParaRPr lang="en-US" sz="20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5</xdr:col>
      <xdr:colOff>1664709</xdr:colOff>
      <xdr:row>9</xdr:row>
      <xdr:rowOff>175782</xdr:rowOff>
    </xdr:from>
    <xdr:to>
      <xdr:col>7</xdr:col>
      <xdr:colOff>483608</xdr:colOff>
      <xdr:row>12</xdr:row>
      <xdr:rowOff>190500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94234" y="11777232"/>
          <a:ext cx="4371974" cy="1186293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ลงชื่อ..................................ผู้เห็นชอบแผนปฏิบัติการ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</a:t>
          </a:r>
          <a: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(นายปรเมษฐ์ กิ่งโก้)</a:t>
          </a:r>
          <a:b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ผู้อำนวยการสำนักงานเขตสุขภาพที่ ๘</a:t>
          </a:r>
          <a:endParaRPr lang="en-US" sz="20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3</xdr:col>
      <xdr:colOff>700954</xdr:colOff>
      <xdr:row>9</xdr:row>
      <xdr:rowOff>178812</xdr:rowOff>
    </xdr:from>
    <xdr:to>
      <xdr:col>5</xdr:col>
      <xdr:colOff>1612754</xdr:colOff>
      <xdr:row>12</xdr:row>
      <xdr:rowOff>177512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034829" y="11780262"/>
          <a:ext cx="4207450" cy="117027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ลงชื่อ..................................ผู้เสนอแผนปฏิบัติการ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 ..............................................)</a:t>
          </a:r>
          <a:b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...........................................</a:t>
          </a:r>
          <a:endParaRPr lang="en-US" sz="20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359347</xdr:colOff>
      <xdr:row>9</xdr:row>
      <xdr:rowOff>178378</xdr:rowOff>
    </xdr:from>
    <xdr:to>
      <xdr:col>13</xdr:col>
      <xdr:colOff>168850</xdr:colOff>
      <xdr:row>12</xdr:row>
      <xdr:rowOff>142874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4437297" y="11779828"/>
          <a:ext cx="4191003" cy="1136071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ลงชื่อ..................................ผู้อนุมัติแผนปฏิบัติการ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(นายปราโมทย์ เสถียรรัตน์)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ผู้ตรวจราชการกระทรวงสาธารณสุข เขตสุขภาพที่ 8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endParaRPr lang="en-US" sz="20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10</xdr:col>
      <xdr:colOff>0</xdr:colOff>
      <xdr:row>6</xdr:row>
      <xdr:rowOff>833437</xdr:rowOff>
    </xdr:from>
    <xdr:to>
      <xdr:col>12</xdr:col>
      <xdr:colOff>1</xdr:colOff>
      <xdr:row>6</xdr:row>
      <xdr:rowOff>833437</xdr:rowOff>
    </xdr:to>
    <xdr:cxnSp macro="">
      <xdr:nvCxnSpPr>
        <xdr:cNvPr id="8" name="Straight Arrow Connector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5773400" y="3176587"/>
          <a:ext cx="1695451" cy="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381000</xdr:colOff>
      <xdr:row>6</xdr:row>
      <xdr:rowOff>190500</xdr:rowOff>
    </xdr:from>
    <xdr:to>
      <xdr:col>11</xdr:col>
      <xdr:colOff>614363</xdr:colOff>
      <xdr:row>6</xdr:row>
      <xdr:rowOff>669131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6154400" y="2533650"/>
          <a:ext cx="1081088" cy="4786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2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928688</xdr:colOff>
      <xdr:row>7</xdr:row>
      <xdr:rowOff>1190625</xdr:rowOff>
    </xdr:from>
    <xdr:to>
      <xdr:col>9</xdr:col>
      <xdr:colOff>881064</xdr:colOff>
      <xdr:row>7</xdr:row>
      <xdr:rowOff>1190625</xdr:rowOff>
    </xdr:to>
    <xdr:cxnSp macro="">
      <xdr:nvCxnSpPr>
        <xdr:cNvPr id="10" name="Straight Arrow Connector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14073188" y="7381875"/>
          <a:ext cx="1695451" cy="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881064</xdr:colOff>
      <xdr:row>7</xdr:row>
      <xdr:rowOff>1190625</xdr:rowOff>
    </xdr:from>
    <xdr:to>
      <xdr:col>11</xdr:col>
      <xdr:colOff>881065</xdr:colOff>
      <xdr:row>7</xdr:row>
      <xdr:rowOff>1190625</xdr:rowOff>
    </xdr:to>
    <xdr:cxnSp macro="">
      <xdr:nvCxnSpPr>
        <xdr:cNvPr id="11" name="Straight Arrow Connector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15768639" y="7381875"/>
          <a:ext cx="1695451" cy="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294409</xdr:colOff>
      <xdr:row>7</xdr:row>
      <xdr:rowOff>363682</xdr:rowOff>
    </xdr:from>
    <xdr:to>
      <xdr:col>9</xdr:col>
      <xdr:colOff>527772</xdr:colOff>
      <xdr:row>7</xdr:row>
      <xdr:rowOff>842313</xdr:rowOff>
    </xdr:to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4372359" y="6554932"/>
          <a:ext cx="1081088" cy="4786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2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308264</xdr:colOff>
      <xdr:row>7</xdr:row>
      <xdr:rowOff>342900</xdr:rowOff>
    </xdr:from>
    <xdr:to>
      <xdr:col>11</xdr:col>
      <xdr:colOff>541627</xdr:colOff>
      <xdr:row>7</xdr:row>
      <xdr:rowOff>821531</xdr:rowOff>
    </xdr:to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6081664" y="6534150"/>
          <a:ext cx="1081088" cy="4786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2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-1</xdr:colOff>
      <xdr:row>19</xdr:row>
      <xdr:rowOff>833437</xdr:rowOff>
    </xdr:from>
    <xdr:to>
      <xdr:col>10</xdr:col>
      <xdr:colOff>0</xdr:colOff>
      <xdr:row>19</xdr:row>
      <xdr:rowOff>833437</xdr:rowOff>
    </xdr:to>
    <xdr:cxnSp macro="">
      <xdr:nvCxnSpPr>
        <xdr:cNvPr id="14" name="Straight Arrow Connector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14077949" y="17845087"/>
          <a:ext cx="1695451" cy="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361949</xdr:colOff>
      <xdr:row>19</xdr:row>
      <xdr:rowOff>188118</xdr:rowOff>
    </xdr:from>
    <xdr:to>
      <xdr:col>9</xdr:col>
      <xdr:colOff>595312</xdr:colOff>
      <xdr:row>19</xdr:row>
      <xdr:rowOff>666749</xdr:rowOff>
    </xdr:to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4439899" y="17199768"/>
          <a:ext cx="1081088" cy="4786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2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22</xdr:row>
      <xdr:rowOff>166689</xdr:rowOff>
    </xdr:from>
    <xdr:to>
      <xdr:col>3</xdr:col>
      <xdr:colOff>140708</xdr:colOff>
      <xdr:row>25</xdr:row>
      <xdr:rowOff>194830</xdr:rowOff>
    </xdr:to>
    <xdr:sp macro="" textlink="">
      <xdr:nvSpPr>
        <xdr:cNvPr id="16" name="สี่เหลี่ยมผืนผ้า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20806" y="26436639"/>
          <a:ext cx="4253777" cy="1199716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ลงชื่อ..................................ผู้รับผิดชอบแผนปฏิบัติการ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( ..............................................)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...........................................</a:t>
          </a:r>
          <a:endParaRPr lang="en-US" sz="20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5</xdr:col>
      <xdr:colOff>1664709</xdr:colOff>
      <xdr:row>22</xdr:row>
      <xdr:rowOff>175782</xdr:rowOff>
    </xdr:from>
    <xdr:to>
      <xdr:col>7</xdr:col>
      <xdr:colOff>483608</xdr:colOff>
      <xdr:row>25</xdr:row>
      <xdr:rowOff>190500</xdr:rowOff>
    </xdr:to>
    <xdr:sp macro="" textlink="">
      <xdr:nvSpPr>
        <xdr:cNvPr id="17" name="สี่เหลี่ยมผืนผ้า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294234" y="26445732"/>
          <a:ext cx="4371974" cy="1186293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ลงชื่อ..................................ผู้เห็นชอบแผนปฏิบัติการ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</a:t>
          </a:r>
          <a: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(นายปรเมษฐ์ กิ่งโก้)</a:t>
          </a:r>
          <a:b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ผู้อำนวยการสำนักงานเขตสุขภาพที่ ๘</a:t>
          </a:r>
          <a:endParaRPr lang="en-US" sz="20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3</xdr:col>
      <xdr:colOff>700954</xdr:colOff>
      <xdr:row>22</xdr:row>
      <xdr:rowOff>178812</xdr:rowOff>
    </xdr:from>
    <xdr:to>
      <xdr:col>5</xdr:col>
      <xdr:colOff>1612754</xdr:colOff>
      <xdr:row>25</xdr:row>
      <xdr:rowOff>177512</xdr:rowOff>
    </xdr:to>
    <xdr:sp macro="" textlink="">
      <xdr:nvSpPr>
        <xdr:cNvPr id="18" name="สี่เหลี่ยมผืนผ้า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034829" y="26448762"/>
          <a:ext cx="4207450" cy="117027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ลงชื่อ..................................ผู้เสนอแผนปฏิบัติการ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 ..............................................)</a:t>
          </a:r>
          <a:b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...........................................</a:t>
          </a:r>
          <a:endParaRPr lang="en-US" sz="20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359347</xdr:colOff>
      <xdr:row>22</xdr:row>
      <xdr:rowOff>178378</xdr:rowOff>
    </xdr:from>
    <xdr:to>
      <xdr:col>13</xdr:col>
      <xdr:colOff>168850</xdr:colOff>
      <xdr:row>25</xdr:row>
      <xdr:rowOff>142874</xdr:rowOff>
    </xdr:to>
    <xdr:sp macro="" textlink="">
      <xdr:nvSpPr>
        <xdr:cNvPr id="19" name="สี่เหลี่ยมผืนผ้า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4437297" y="26448328"/>
          <a:ext cx="4191003" cy="1136071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ลงชื่อ..................................ผู้อนุมัติแผนปฏิบัติการ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(นายปราโมทย์ เสถียรรัตน์)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ผู้ตรวจราชการกระทรวงสาธารณสุข เขตสุขภาพที่ 8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endParaRPr lang="en-US" sz="20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10</xdr:col>
      <xdr:colOff>0</xdr:colOff>
      <xdr:row>19</xdr:row>
      <xdr:rowOff>833437</xdr:rowOff>
    </xdr:from>
    <xdr:to>
      <xdr:col>12</xdr:col>
      <xdr:colOff>1</xdr:colOff>
      <xdr:row>19</xdr:row>
      <xdr:rowOff>833437</xdr:rowOff>
    </xdr:to>
    <xdr:cxnSp macro="">
      <xdr:nvCxnSpPr>
        <xdr:cNvPr id="20" name="Straight Arrow Connector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15773400" y="17845087"/>
          <a:ext cx="1695451" cy="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381000</xdr:colOff>
      <xdr:row>19</xdr:row>
      <xdr:rowOff>190500</xdr:rowOff>
    </xdr:from>
    <xdr:to>
      <xdr:col>11</xdr:col>
      <xdr:colOff>614363</xdr:colOff>
      <xdr:row>19</xdr:row>
      <xdr:rowOff>669131</xdr:rowOff>
    </xdr:to>
    <xdr:sp macro="" textlink="">
      <xdr:nvSpPr>
        <xdr:cNvPr id="21" name="กล่องข้อความ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6154400" y="17202150"/>
          <a:ext cx="1081088" cy="4786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2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928688</xdr:colOff>
      <xdr:row>20</xdr:row>
      <xdr:rowOff>1190625</xdr:rowOff>
    </xdr:from>
    <xdr:to>
      <xdr:col>9</xdr:col>
      <xdr:colOff>881064</xdr:colOff>
      <xdr:row>20</xdr:row>
      <xdr:rowOff>1190625</xdr:rowOff>
    </xdr:to>
    <xdr:cxnSp macro="">
      <xdr:nvCxnSpPr>
        <xdr:cNvPr id="22" name="Straight Arrow Connector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14073188" y="22050375"/>
          <a:ext cx="1695451" cy="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881064</xdr:colOff>
      <xdr:row>20</xdr:row>
      <xdr:rowOff>1190625</xdr:rowOff>
    </xdr:from>
    <xdr:to>
      <xdr:col>11</xdr:col>
      <xdr:colOff>881065</xdr:colOff>
      <xdr:row>20</xdr:row>
      <xdr:rowOff>1190625</xdr:rowOff>
    </xdr:to>
    <xdr:cxnSp macro="">
      <xdr:nvCxnSpPr>
        <xdr:cNvPr id="23" name="Straight Arrow Connector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15768639" y="22050375"/>
          <a:ext cx="1695451" cy="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294409</xdr:colOff>
      <xdr:row>20</xdr:row>
      <xdr:rowOff>363682</xdr:rowOff>
    </xdr:from>
    <xdr:to>
      <xdr:col>9</xdr:col>
      <xdr:colOff>527772</xdr:colOff>
      <xdr:row>20</xdr:row>
      <xdr:rowOff>842313</xdr:rowOff>
    </xdr:to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4372359" y="21223432"/>
          <a:ext cx="1081088" cy="4786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2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308264</xdr:colOff>
      <xdr:row>20</xdr:row>
      <xdr:rowOff>342900</xdr:rowOff>
    </xdr:from>
    <xdr:to>
      <xdr:col>11</xdr:col>
      <xdr:colOff>541627</xdr:colOff>
      <xdr:row>20</xdr:row>
      <xdr:rowOff>821531</xdr:rowOff>
    </xdr:to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6081664" y="21202650"/>
          <a:ext cx="1081088" cy="4786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2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-1</xdr:colOff>
      <xdr:row>32</xdr:row>
      <xdr:rowOff>833437</xdr:rowOff>
    </xdr:from>
    <xdr:to>
      <xdr:col>10</xdr:col>
      <xdr:colOff>0</xdr:colOff>
      <xdr:row>32</xdr:row>
      <xdr:rowOff>833437</xdr:rowOff>
    </xdr:to>
    <xdr:cxnSp macro="">
      <xdr:nvCxnSpPr>
        <xdr:cNvPr id="26" name="Straight Arrow Connector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14077949" y="31399162"/>
          <a:ext cx="1695451" cy="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361949</xdr:colOff>
      <xdr:row>32</xdr:row>
      <xdr:rowOff>188118</xdr:rowOff>
    </xdr:from>
    <xdr:to>
      <xdr:col>9</xdr:col>
      <xdr:colOff>595312</xdr:colOff>
      <xdr:row>32</xdr:row>
      <xdr:rowOff>666749</xdr:rowOff>
    </xdr:to>
    <xdr:sp macro="" textlink="">
      <xdr:nvSpPr>
        <xdr:cNvPr id="27" name="กล่องข้อความ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4439899" y="30753843"/>
          <a:ext cx="1081088" cy="4786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2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35</xdr:row>
      <xdr:rowOff>166689</xdr:rowOff>
    </xdr:from>
    <xdr:to>
      <xdr:col>3</xdr:col>
      <xdr:colOff>140708</xdr:colOff>
      <xdr:row>38</xdr:row>
      <xdr:rowOff>194830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20806" y="39990714"/>
          <a:ext cx="4253777" cy="1199716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ลงชื่อ..................................ผู้รับผิดชอบแผนปฏิบัติการ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( ..............................................)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...........................................</a:t>
          </a:r>
          <a:endParaRPr lang="en-US" sz="20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5</xdr:col>
      <xdr:colOff>1664709</xdr:colOff>
      <xdr:row>35</xdr:row>
      <xdr:rowOff>175782</xdr:rowOff>
    </xdr:from>
    <xdr:to>
      <xdr:col>7</xdr:col>
      <xdr:colOff>483608</xdr:colOff>
      <xdr:row>38</xdr:row>
      <xdr:rowOff>190500</xdr:rowOff>
    </xdr:to>
    <xdr:sp macro="" textlink="">
      <xdr:nvSpPr>
        <xdr:cNvPr id="29" name="สี่เหลี่ยมผืนผ้า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9294234" y="39999807"/>
          <a:ext cx="4371974" cy="1186293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ลงชื่อ..................................ผู้เห็นชอบแผนปฏิบัติการ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</a:t>
          </a:r>
          <a: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(นายปรเมษฐ์ กิ่งโก้)</a:t>
          </a:r>
          <a:b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ผู้อำนวยการสำนักงานเขตสุขภาพที่ ๘</a:t>
          </a:r>
          <a:endParaRPr lang="en-US" sz="20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3</xdr:col>
      <xdr:colOff>700954</xdr:colOff>
      <xdr:row>35</xdr:row>
      <xdr:rowOff>178812</xdr:rowOff>
    </xdr:from>
    <xdr:to>
      <xdr:col>5</xdr:col>
      <xdr:colOff>1612754</xdr:colOff>
      <xdr:row>38</xdr:row>
      <xdr:rowOff>177512</xdr:rowOff>
    </xdr:to>
    <xdr:sp macro="" textlink="">
      <xdr:nvSpPr>
        <xdr:cNvPr id="30" name="สี่เหลี่ยมผืนผ้า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034829" y="40002837"/>
          <a:ext cx="4207450" cy="117027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ลงชื่อ..................................ผู้เสนอแผนปฏิบัติการ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 ..............................................)</a:t>
          </a:r>
          <a:b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...........................................</a:t>
          </a:r>
          <a:endParaRPr lang="en-US" sz="20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359347</xdr:colOff>
      <xdr:row>35</xdr:row>
      <xdr:rowOff>178378</xdr:rowOff>
    </xdr:from>
    <xdr:to>
      <xdr:col>13</xdr:col>
      <xdr:colOff>168850</xdr:colOff>
      <xdr:row>38</xdr:row>
      <xdr:rowOff>142874</xdr:rowOff>
    </xdr:to>
    <xdr:sp macro="" textlink="">
      <xdr:nvSpPr>
        <xdr:cNvPr id="31" name="สี่เหลี่ยมผืนผ้า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4437297" y="40002403"/>
          <a:ext cx="4191003" cy="1136071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ลงชื่อ..................................ผู้อนุมัติแผนปฏิบัติการ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(นายปราโมทย์ เสถียรรัตน์)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ผู้ตรวจราชการกระทรวงสาธารณสุข เขตสุขภาพที่ 8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endParaRPr lang="en-US" sz="20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10</xdr:col>
      <xdr:colOff>0</xdr:colOff>
      <xdr:row>32</xdr:row>
      <xdr:rowOff>833437</xdr:rowOff>
    </xdr:from>
    <xdr:to>
      <xdr:col>12</xdr:col>
      <xdr:colOff>1</xdr:colOff>
      <xdr:row>32</xdr:row>
      <xdr:rowOff>833437</xdr:rowOff>
    </xdr:to>
    <xdr:cxnSp macro="">
      <xdr:nvCxnSpPr>
        <xdr:cNvPr id="32" name="Straight Arrow Connector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15773400" y="31399162"/>
          <a:ext cx="1695451" cy="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381000</xdr:colOff>
      <xdr:row>32</xdr:row>
      <xdr:rowOff>190500</xdr:rowOff>
    </xdr:from>
    <xdr:to>
      <xdr:col>11</xdr:col>
      <xdr:colOff>614363</xdr:colOff>
      <xdr:row>32</xdr:row>
      <xdr:rowOff>669131</xdr:rowOff>
    </xdr:to>
    <xdr:sp macro="" textlink="">
      <xdr:nvSpPr>
        <xdr:cNvPr id="33" name="กล่องข้อความ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6154400" y="30756225"/>
          <a:ext cx="1081088" cy="4786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2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928688</xdr:colOff>
      <xdr:row>33</xdr:row>
      <xdr:rowOff>1190625</xdr:rowOff>
    </xdr:from>
    <xdr:to>
      <xdr:col>9</xdr:col>
      <xdr:colOff>881064</xdr:colOff>
      <xdr:row>33</xdr:row>
      <xdr:rowOff>1190625</xdr:rowOff>
    </xdr:to>
    <xdr:cxnSp macro="">
      <xdr:nvCxnSpPr>
        <xdr:cNvPr id="34" name="Straight Arrow Connector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14073188" y="35604450"/>
          <a:ext cx="1695451" cy="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881064</xdr:colOff>
      <xdr:row>33</xdr:row>
      <xdr:rowOff>1190625</xdr:rowOff>
    </xdr:from>
    <xdr:to>
      <xdr:col>11</xdr:col>
      <xdr:colOff>881065</xdr:colOff>
      <xdr:row>33</xdr:row>
      <xdr:rowOff>1190625</xdr:rowOff>
    </xdr:to>
    <xdr:cxnSp macro="">
      <xdr:nvCxnSpPr>
        <xdr:cNvPr id="35" name="Straight Arrow Connector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15768639" y="35604450"/>
          <a:ext cx="1695451" cy="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294409</xdr:colOff>
      <xdr:row>33</xdr:row>
      <xdr:rowOff>363682</xdr:rowOff>
    </xdr:from>
    <xdr:to>
      <xdr:col>9</xdr:col>
      <xdr:colOff>527772</xdr:colOff>
      <xdr:row>33</xdr:row>
      <xdr:rowOff>842313</xdr:rowOff>
    </xdr:to>
    <xdr:sp macro="" textlink="">
      <xdr:nvSpPr>
        <xdr:cNvPr id="36" name="กล่องข้อความ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4372359" y="34777507"/>
          <a:ext cx="1081088" cy="4786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2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308264</xdr:colOff>
      <xdr:row>33</xdr:row>
      <xdr:rowOff>342900</xdr:rowOff>
    </xdr:from>
    <xdr:to>
      <xdr:col>11</xdr:col>
      <xdr:colOff>541627</xdr:colOff>
      <xdr:row>33</xdr:row>
      <xdr:rowOff>821531</xdr:rowOff>
    </xdr:to>
    <xdr:sp macro="" textlink="">
      <xdr:nvSpPr>
        <xdr:cNvPr id="37" name="กล่องข้อความ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6081664" y="34756725"/>
          <a:ext cx="1081088" cy="4786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2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-1</xdr:colOff>
      <xdr:row>45</xdr:row>
      <xdr:rowOff>833437</xdr:rowOff>
    </xdr:from>
    <xdr:to>
      <xdr:col>10</xdr:col>
      <xdr:colOff>0</xdr:colOff>
      <xdr:row>45</xdr:row>
      <xdr:rowOff>833437</xdr:rowOff>
    </xdr:to>
    <xdr:cxnSp macro="">
      <xdr:nvCxnSpPr>
        <xdr:cNvPr id="38" name="Straight Arrow Connector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>
          <a:off x="14077949" y="44953237"/>
          <a:ext cx="1695451" cy="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361949</xdr:colOff>
      <xdr:row>45</xdr:row>
      <xdr:rowOff>188118</xdr:rowOff>
    </xdr:from>
    <xdr:to>
      <xdr:col>9</xdr:col>
      <xdr:colOff>595312</xdr:colOff>
      <xdr:row>45</xdr:row>
      <xdr:rowOff>666749</xdr:rowOff>
    </xdr:to>
    <xdr:sp macro="" textlink="">
      <xdr:nvSpPr>
        <xdr:cNvPr id="39" name="กล่องข้อความ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4439899" y="44307918"/>
          <a:ext cx="1081088" cy="4786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2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48</xdr:row>
      <xdr:rowOff>166689</xdr:rowOff>
    </xdr:from>
    <xdr:to>
      <xdr:col>3</xdr:col>
      <xdr:colOff>140708</xdr:colOff>
      <xdr:row>51</xdr:row>
      <xdr:rowOff>194830</xdr:rowOff>
    </xdr:to>
    <xdr:sp macro="" textlink="">
      <xdr:nvSpPr>
        <xdr:cNvPr id="40" name="สี่เหลี่ยมผืนผ้า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220806" y="53544789"/>
          <a:ext cx="4253777" cy="1199716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ลงชื่อ..................................ผู้รับผิดชอบแผนปฏิบัติการ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( ..............................................)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...........................................</a:t>
          </a:r>
          <a:endParaRPr lang="en-US" sz="20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5</xdr:col>
      <xdr:colOff>1664709</xdr:colOff>
      <xdr:row>48</xdr:row>
      <xdr:rowOff>175782</xdr:rowOff>
    </xdr:from>
    <xdr:to>
      <xdr:col>7</xdr:col>
      <xdr:colOff>483608</xdr:colOff>
      <xdr:row>51</xdr:row>
      <xdr:rowOff>190500</xdr:rowOff>
    </xdr:to>
    <xdr:sp macro="" textlink="">
      <xdr:nvSpPr>
        <xdr:cNvPr id="41" name="สี่เหลี่ยมผืนผ้า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9294234" y="53553882"/>
          <a:ext cx="4371974" cy="1186293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ลงชื่อ..................................ผู้เห็นชอบแผนปฏิบัติการ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</a:t>
          </a:r>
          <a: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(นายปรเมษฐ์ กิ่งโก้)</a:t>
          </a:r>
          <a:b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ผู้อำนวยการสำนักงานเขตสุขภาพที่ ๘</a:t>
          </a:r>
          <a:endParaRPr lang="en-US" sz="20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3</xdr:col>
      <xdr:colOff>700954</xdr:colOff>
      <xdr:row>48</xdr:row>
      <xdr:rowOff>178812</xdr:rowOff>
    </xdr:from>
    <xdr:to>
      <xdr:col>5</xdr:col>
      <xdr:colOff>1612754</xdr:colOff>
      <xdr:row>51</xdr:row>
      <xdr:rowOff>177512</xdr:rowOff>
    </xdr:to>
    <xdr:sp macro="" textlink="">
      <xdr:nvSpPr>
        <xdr:cNvPr id="42" name="สี่เหลี่ยมผืนผ้า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034829" y="53556912"/>
          <a:ext cx="4207450" cy="117027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ลงชื่อ..................................ผู้เสนอแผนปฏิบัติการ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 ..............................................)</a:t>
          </a:r>
          <a:b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...........................................</a:t>
          </a:r>
          <a:endParaRPr lang="en-US" sz="20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359347</xdr:colOff>
      <xdr:row>48</xdr:row>
      <xdr:rowOff>178378</xdr:rowOff>
    </xdr:from>
    <xdr:to>
      <xdr:col>13</xdr:col>
      <xdr:colOff>168850</xdr:colOff>
      <xdr:row>51</xdr:row>
      <xdr:rowOff>142874</xdr:rowOff>
    </xdr:to>
    <xdr:sp macro="" textlink="">
      <xdr:nvSpPr>
        <xdr:cNvPr id="43" name="สี่เหลี่ยมผืนผ้า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14437297" y="53556478"/>
          <a:ext cx="4191003" cy="1136071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ลงชื่อ..................................ผู้อนุมัติแผนปฏิบัติการ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(นายปราโมทย์ เสถียรรัตน์)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ผู้ตรวจราชการกระทรวงสาธารณสุข เขตสุขภาพที่ 8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endParaRPr lang="en-US" sz="20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10</xdr:col>
      <xdr:colOff>0</xdr:colOff>
      <xdr:row>45</xdr:row>
      <xdr:rowOff>833437</xdr:rowOff>
    </xdr:from>
    <xdr:to>
      <xdr:col>12</xdr:col>
      <xdr:colOff>1</xdr:colOff>
      <xdr:row>45</xdr:row>
      <xdr:rowOff>833437</xdr:rowOff>
    </xdr:to>
    <xdr:cxnSp macro="">
      <xdr:nvCxnSpPr>
        <xdr:cNvPr id="44" name="Straight Arrow Connector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>
          <a:off x="15773400" y="44953237"/>
          <a:ext cx="1695451" cy="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381000</xdr:colOff>
      <xdr:row>45</xdr:row>
      <xdr:rowOff>190500</xdr:rowOff>
    </xdr:from>
    <xdr:to>
      <xdr:col>11</xdr:col>
      <xdr:colOff>614363</xdr:colOff>
      <xdr:row>45</xdr:row>
      <xdr:rowOff>669131</xdr:rowOff>
    </xdr:to>
    <xdr:sp macro="" textlink="">
      <xdr:nvSpPr>
        <xdr:cNvPr id="45" name="กล่องข้อความ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6154400" y="44310300"/>
          <a:ext cx="1081088" cy="4786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2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928688</xdr:colOff>
      <xdr:row>46</xdr:row>
      <xdr:rowOff>1190625</xdr:rowOff>
    </xdr:from>
    <xdr:to>
      <xdr:col>9</xdr:col>
      <xdr:colOff>881064</xdr:colOff>
      <xdr:row>46</xdr:row>
      <xdr:rowOff>1190625</xdr:rowOff>
    </xdr:to>
    <xdr:cxnSp macro="">
      <xdr:nvCxnSpPr>
        <xdr:cNvPr id="46" name="Straight Arrow Connector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>
          <a:off x="14073188" y="49158525"/>
          <a:ext cx="1695451" cy="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881064</xdr:colOff>
      <xdr:row>46</xdr:row>
      <xdr:rowOff>1190625</xdr:rowOff>
    </xdr:from>
    <xdr:to>
      <xdr:col>11</xdr:col>
      <xdr:colOff>881065</xdr:colOff>
      <xdr:row>46</xdr:row>
      <xdr:rowOff>1190625</xdr:rowOff>
    </xdr:to>
    <xdr:cxnSp macro="">
      <xdr:nvCxnSpPr>
        <xdr:cNvPr id="47" name="Straight Arrow Connector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/>
      </xdr:nvCxnSpPr>
      <xdr:spPr>
        <a:xfrm>
          <a:off x="15768639" y="49158525"/>
          <a:ext cx="1695451" cy="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294409</xdr:colOff>
      <xdr:row>46</xdr:row>
      <xdr:rowOff>363682</xdr:rowOff>
    </xdr:from>
    <xdr:to>
      <xdr:col>9</xdr:col>
      <xdr:colOff>527772</xdr:colOff>
      <xdr:row>46</xdr:row>
      <xdr:rowOff>842313</xdr:rowOff>
    </xdr:to>
    <xdr:sp macro="" textlink="">
      <xdr:nvSpPr>
        <xdr:cNvPr id="48" name="กล่องข้อความ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4372359" y="48331582"/>
          <a:ext cx="1081088" cy="4786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2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308264</xdr:colOff>
      <xdr:row>46</xdr:row>
      <xdr:rowOff>342900</xdr:rowOff>
    </xdr:from>
    <xdr:to>
      <xdr:col>11</xdr:col>
      <xdr:colOff>541627</xdr:colOff>
      <xdr:row>46</xdr:row>
      <xdr:rowOff>821531</xdr:rowOff>
    </xdr:to>
    <xdr:sp macro="" textlink="">
      <xdr:nvSpPr>
        <xdr:cNvPr id="49" name="กล่องข้อความ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6081664" y="48310800"/>
          <a:ext cx="1081088" cy="4786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2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-1</xdr:colOff>
      <xdr:row>58</xdr:row>
      <xdr:rowOff>833437</xdr:rowOff>
    </xdr:from>
    <xdr:to>
      <xdr:col>10</xdr:col>
      <xdr:colOff>0</xdr:colOff>
      <xdr:row>58</xdr:row>
      <xdr:rowOff>833437</xdr:rowOff>
    </xdr:to>
    <xdr:cxnSp macro="">
      <xdr:nvCxnSpPr>
        <xdr:cNvPr id="50" name="Straight Arrow Connector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>
          <a:off x="14077949" y="58507312"/>
          <a:ext cx="1695451" cy="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361949</xdr:colOff>
      <xdr:row>58</xdr:row>
      <xdr:rowOff>188118</xdr:rowOff>
    </xdr:from>
    <xdr:to>
      <xdr:col>9</xdr:col>
      <xdr:colOff>595312</xdr:colOff>
      <xdr:row>58</xdr:row>
      <xdr:rowOff>666749</xdr:rowOff>
    </xdr:to>
    <xdr:sp macro="" textlink="">
      <xdr:nvSpPr>
        <xdr:cNvPr id="51" name="กล่องข้อความ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4439899" y="57861993"/>
          <a:ext cx="1081088" cy="4786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2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61</xdr:row>
      <xdr:rowOff>166689</xdr:rowOff>
    </xdr:from>
    <xdr:to>
      <xdr:col>3</xdr:col>
      <xdr:colOff>140708</xdr:colOff>
      <xdr:row>64</xdr:row>
      <xdr:rowOff>194830</xdr:rowOff>
    </xdr:to>
    <xdr:sp macro="" textlink="">
      <xdr:nvSpPr>
        <xdr:cNvPr id="52" name="สี่เหลี่ยมผืนผ้า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220806" y="67098864"/>
          <a:ext cx="4253777" cy="1199716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ลงชื่อ..................................ผู้รับผิดชอบแผนปฏิบัติการ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( ..............................................)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...........................................</a:t>
          </a:r>
          <a:endParaRPr lang="en-US" sz="20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5</xdr:col>
      <xdr:colOff>1664709</xdr:colOff>
      <xdr:row>61</xdr:row>
      <xdr:rowOff>175782</xdr:rowOff>
    </xdr:from>
    <xdr:to>
      <xdr:col>7</xdr:col>
      <xdr:colOff>483608</xdr:colOff>
      <xdr:row>64</xdr:row>
      <xdr:rowOff>190500</xdr:rowOff>
    </xdr:to>
    <xdr:sp macro="" textlink="">
      <xdr:nvSpPr>
        <xdr:cNvPr id="53" name="สี่เหลี่ยมผืนผ้า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9294234" y="67107957"/>
          <a:ext cx="4371974" cy="1186293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ลงชื่อ..................................ผู้เห็นชอบแผนปฏิบัติการ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</a:t>
          </a:r>
          <a: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(นายปรเมษฐ์ กิ่งโก้)</a:t>
          </a:r>
          <a:b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ผู้อำนวยการสำนักงานเขตสุขภาพที่ ๘</a:t>
          </a:r>
          <a:endParaRPr lang="en-US" sz="20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3</xdr:col>
      <xdr:colOff>700954</xdr:colOff>
      <xdr:row>61</xdr:row>
      <xdr:rowOff>178812</xdr:rowOff>
    </xdr:from>
    <xdr:to>
      <xdr:col>5</xdr:col>
      <xdr:colOff>1612754</xdr:colOff>
      <xdr:row>64</xdr:row>
      <xdr:rowOff>177512</xdr:rowOff>
    </xdr:to>
    <xdr:sp macro="" textlink="">
      <xdr:nvSpPr>
        <xdr:cNvPr id="54" name="สี่เหลี่ยมผืนผ้า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034829" y="67110987"/>
          <a:ext cx="4207450" cy="117027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ลงชื่อ..................................ผู้เสนอแผนปฏิบัติการ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 ..............................................)</a:t>
          </a:r>
          <a:b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...........................................</a:t>
          </a:r>
          <a:endParaRPr lang="en-US" sz="20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359347</xdr:colOff>
      <xdr:row>61</xdr:row>
      <xdr:rowOff>178378</xdr:rowOff>
    </xdr:from>
    <xdr:to>
      <xdr:col>13</xdr:col>
      <xdr:colOff>168850</xdr:colOff>
      <xdr:row>64</xdr:row>
      <xdr:rowOff>142874</xdr:rowOff>
    </xdr:to>
    <xdr:sp macro="" textlink="">
      <xdr:nvSpPr>
        <xdr:cNvPr id="55" name="สี่เหลี่ยมผืนผ้า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4437297" y="67110553"/>
          <a:ext cx="4191003" cy="1136071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ลงชื่อ..................................ผู้อนุมัติแผนปฏิบัติการ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(นายปราโมทย์ เสถียรรัตน์)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ผู้ตรวจราชการกระทรวงสาธารณสุข เขตสุขภาพที่ 8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endParaRPr lang="en-US" sz="20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10</xdr:col>
      <xdr:colOff>0</xdr:colOff>
      <xdr:row>58</xdr:row>
      <xdr:rowOff>833437</xdr:rowOff>
    </xdr:from>
    <xdr:to>
      <xdr:col>12</xdr:col>
      <xdr:colOff>1</xdr:colOff>
      <xdr:row>58</xdr:row>
      <xdr:rowOff>833437</xdr:rowOff>
    </xdr:to>
    <xdr:cxnSp macro="">
      <xdr:nvCxnSpPr>
        <xdr:cNvPr id="56" name="Straight Arrow Connector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/>
      </xdr:nvCxnSpPr>
      <xdr:spPr>
        <a:xfrm>
          <a:off x="15773400" y="58507312"/>
          <a:ext cx="1695451" cy="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381000</xdr:colOff>
      <xdr:row>58</xdr:row>
      <xdr:rowOff>190500</xdr:rowOff>
    </xdr:from>
    <xdr:to>
      <xdr:col>11</xdr:col>
      <xdr:colOff>614363</xdr:colOff>
      <xdr:row>58</xdr:row>
      <xdr:rowOff>669131</xdr:rowOff>
    </xdr:to>
    <xdr:sp macro="" textlink="">
      <xdr:nvSpPr>
        <xdr:cNvPr id="57" name="กล่องข้อความ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6154400" y="57864375"/>
          <a:ext cx="1081088" cy="4786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2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928688</xdr:colOff>
      <xdr:row>59</xdr:row>
      <xdr:rowOff>1190625</xdr:rowOff>
    </xdr:from>
    <xdr:to>
      <xdr:col>9</xdr:col>
      <xdr:colOff>881064</xdr:colOff>
      <xdr:row>59</xdr:row>
      <xdr:rowOff>1190625</xdr:rowOff>
    </xdr:to>
    <xdr:cxnSp macro="">
      <xdr:nvCxnSpPr>
        <xdr:cNvPr id="58" name="Straight Arrow Connector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CxnSpPr/>
      </xdr:nvCxnSpPr>
      <xdr:spPr>
        <a:xfrm>
          <a:off x="14073188" y="62712600"/>
          <a:ext cx="1695451" cy="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881064</xdr:colOff>
      <xdr:row>59</xdr:row>
      <xdr:rowOff>1190625</xdr:rowOff>
    </xdr:from>
    <xdr:to>
      <xdr:col>11</xdr:col>
      <xdr:colOff>881065</xdr:colOff>
      <xdr:row>59</xdr:row>
      <xdr:rowOff>1190625</xdr:rowOff>
    </xdr:to>
    <xdr:cxnSp macro="">
      <xdr:nvCxnSpPr>
        <xdr:cNvPr id="59" name="Straight Arrow Connector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/>
      </xdr:nvCxnSpPr>
      <xdr:spPr>
        <a:xfrm>
          <a:off x="15768639" y="62712600"/>
          <a:ext cx="1695451" cy="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294409</xdr:colOff>
      <xdr:row>59</xdr:row>
      <xdr:rowOff>363682</xdr:rowOff>
    </xdr:from>
    <xdr:to>
      <xdr:col>9</xdr:col>
      <xdr:colOff>527772</xdr:colOff>
      <xdr:row>59</xdr:row>
      <xdr:rowOff>842313</xdr:rowOff>
    </xdr:to>
    <xdr:sp macro="" textlink="">
      <xdr:nvSpPr>
        <xdr:cNvPr id="60" name="กล่องข้อความ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4372359" y="61885657"/>
          <a:ext cx="1081088" cy="4786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2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308264</xdr:colOff>
      <xdr:row>59</xdr:row>
      <xdr:rowOff>342900</xdr:rowOff>
    </xdr:from>
    <xdr:to>
      <xdr:col>11</xdr:col>
      <xdr:colOff>541627</xdr:colOff>
      <xdr:row>59</xdr:row>
      <xdr:rowOff>821531</xdr:rowOff>
    </xdr:to>
    <xdr:sp macro="" textlink="">
      <xdr:nvSpPr>
        <xdr:cNvPr id="61" name="กล่องข้อความ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6081664" y="61864875"/>
          <a:ext cx="1081088" cy="4786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2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-1</xdr:colOff>
      <xdr:row>6</xdr:row>
      <xdr:rowOff>833437</xdr:rowOff>
    </xdr:from>
    <xdr:to>
      <xdr:col>10</xdr:col>
      <xdr:colOff>0</xdr:colOff>
      <xdr:row>6</xdr:row>
      <xdr:rowOff>833437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4077949" y="3176587"/>
          <a:ext cx="1695451" cy="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361949</xdr:colOff>
      <xdr:row>6</xdr:row>
      <xdr:rowOff>188118</xdr:rowOff>
    </xdr:from>
    <xdr:to>
      <xdr:col>9</xdr:col>
      <xdr:colOff>595312</xdr:colOff>
      <xdr:row>6</xdr:row>
      <xdr:rowOff>666749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439899" y="2531268"/>
          <a:ext cx="1081088" cy="4786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000">
              <a:latin typeface="TH SarabunPSK" panose="020B0500040200020003" pitchFamily="34" charset="-34"/>
              <a:cs typeface="TH SarabunPSK" panose="020B0500040200020003" pitchFamily="34" charset="-34"/>
            </a:rPr>
            <a:t>163,200</a:t>
          </a:r>
        </a:p>
      </xdr:txBody>
    </xdr:sp>
    <xdr:clientData/>
  </xdr:twoCellAnchor>
  <xdr:twoCellAnchor>
    <xdr:from>
      <xdr:col>0</xdr:col>
      <xdr:colOff>0</xdr:colOff>
      <xdr:row>10</xdr:row>
      <xdr:rowOff>166689</xdr:rowOff>
    </xdr:from>
    <xdr:to>
      <xdr:col>3</xdr:col>
      <xdr:colOff>140708</xdr:colOff>
      <xdr:row>13</xdr:row>
      <xdr:rowOff>194830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20806" y="11768139"/>
          <a:ext cx="4253777" cy="1199716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ลงชื่อ..................................ผู้รับผิดชอบแผนปฏิบัติการ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( ..............................................)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...........................................</a:t>
          </a:r>
          <a:endParaRPr lang="en-US" sz="20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5</xdr:col>
      <xdr:colOff>1664709</xdr:colOff>
      <xdr:row>10</xdr:row>
      <xdr:rowOff>175782</xdr:rowOff>
    </xdr:from>
    <xdr:to>
      <xdr:col>7</xdr:col>
      <xdr:colOff>483608</xdr:colOff>
      <xdr:row>13</xdr:row>
      <xdr:rowOff>190500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294234" y="11777232"/>
          <a:ext cx="4371974" cy="1186293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ลงชื่อ..................................ผู้เห็นชอบแผนปฏิบัติการ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</a:t>
          </a:r>
          <a: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(นายปรเมษฐ์ กิ่งโก้)</a:t>
          </a:r>
          <a:b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ผู้อำนวยการสำนักงานเขตสุขภาพที่ ๘</a:t>
          </a:r>
          <a:endParaRPr lang="en-US" sz="20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3</xdr:col>
      <xdr:colOff>700954</xdr:colOff>
      <xdr:row>10</xdr:row>
      <xdr:rowOff>178812</xdr:rowOff>
    </xdr:from>
    <xdr:to>
      <xdr:col>5</xdr:col>
      <xdr:colOff>1612754</xdr:colOff>
      <xdr:row>13</xdr:row>
      <xdr:rowOff>177512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034829" y="11780262"/>
          <a:ext cx="4207450" cy="117027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ลงชื่อ..................................ผู้เสนอแผนปฏิบัติการ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 ..............................................)</a:t>
          </a:r>
          <a:b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lang="th-TH" sz="20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...........................................</a:t>
          </a:r>
          <a:endParaRPr lang="en-US" sz="20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359347</xdr:colOff>
      <xdr:row>10</xdr:row>
      <xdr:rowOff>178378</xdr:rowOff>
    </xdr:from>
    <xdr:to>
      <xdr:col>13</xdr:col>
      <xdr:colOff>168850</xdr:colOff>
      <xdr:row>13</xdr:row>
      <xdr:rowOff>142874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437297" y="11779828"/>
          <a:ext cx="4191003" cy="1136071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ลงชื่อ..................................ผู้อนุมัติแผนปฏิบัติการ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(นายปราโมทย์ เสถียรรัตน์)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ผู้ตรวจราชการกระทรวงสาธารณสุข เขตสุขภาพที่ 8</a:t>
          </a: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b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endParaRPr lang="en-US" sz="20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10</xdr:col>
      <xdr:colOff>0</xdr:colOff>
      <xdr:row>6</xdr:row>
      <xdr:rowOff>833437</xdr:rowOff>
    </xdr:from>
    <xdr:to>
      <xdr:col>12</xdr:col>
      <xdr:colOff>1</xdr:colOff>
      <xdr:row>6</xdr:row>
      <xdr:rowOff>833437</xdr:rowOff>
    </xdr:to>
    <xdr:cxnSp macro="">
      <xdr:nvCxnSpPr>
        <xdr:cNvPr id="8" name="Straight Arrow Connector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15773400" y="3176587"/>
          <a:ext cx="1695451" cy="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381000</xdr:colOff>
      <xdr:row>6</xdr:row>
      <xdr:rowOff>190500</xdr:rowOff>
    </xdr:from>
    <xdr:to>
      <xdr:col>11</xdr:col>
      <xdr:colOff>614363</xdr:colOff>
      <xdr:row>6</xdr:row>
      <xdr:rowOff>669131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6154400" y="2533650"/>
          <a:ext cx="1081088" cy="4786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000">
              <a:latin typeface="TH SarabunPSK" panose="020B0500040200020003" pitchFamily="34" charset="-34"/>
              <a:cs typeface="TH SarabunPSK" panose="020B0500040200020003" pitchFamily="34" charset="-34"/>
            </a:rPr>
            <a:t>163,200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2578099</xdr:colOff>
      <xdr:row>20</xdr:row>
      <xdr:rowOff>63500</xdr:rowOff>
    </xdr:from>
    <xdr:to>
      <xdr:col>8</xdr:col>
      <xdr:colOff>584200</xdr:colOff>
      <xdr:row>24</xdr:row>
      <xdr:rowOff>6350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62FC05FB-3DFD-404E-89F8-7044EBA0E076}"/>
            </a:ext>
          </a:extLst>
        </xdr:cNvPr>
        <xdr:cNvSpPr/>
      </xdr:nvSpPr>
      <xdr:spPr>
        <a:xfrm>
          <a:off x="13101319" y="12750800"/>
          <a:ext cx="4155441" cy="14668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ลงชื่อ...................................ผู้เห็นชอบแผนปฏิบัติการ</a:t>
          </a:r>
          <a:br>
            <a:rPr lang="th-TH" sz="18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8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(นายทวีรัชต์</a:t>
          </a:r>
          <a:r>
            <a:rPr lang="th-TH" sz="18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ศรีกุลวงศ์</a:t>
          </a:r>
          <a:r>
            <a:rPr lang="th-TH" sz="18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8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</a:t>
          </a:r>
          <a:r>
            <a:rPr lang="th-TH" sz="18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รอง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ผู้อำนวยการสำนักงานเขตสุขภาพที่ ๘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1" i="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</a:t>
          </a:r>
          <a:r>
            <a:rPr lang="th-TH" sz="1800" b="1" i="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ปฎิบัติราชการแทนอำนวยการสำนักงานเขตสุขภาพที่ ๘</a:t>
          </a:r>
          <a:endParaRPr lang="th-TH" sz="1800" b="1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br>
            <a:rPr lang="th-TH" sz="18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br>
            <a:rPr lang="th-TH" sz="20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endParaRPr lang="en-US" sz="2000" b="1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406400</xdr:colOff>
      <xdr:row>20</xdr:row>
      <xdr:rowOff>103790</xdr:rowOff>
    </xdr:from>
    <xdr:to>
      <xdr:col>13</xdr:col>
      <xdr:colOff>914400</xdr:colOff>
      <xdr:row>24</xdr:row>
      <xdr:rowOff>177799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AD36DB1F-25C4-4768-9581-139CE781D7CC}"/>
            </a:ext>
          </a:extLst>
        </xdr:cNvPr>
        <xdr:cNvSpPr/>
      </xdr:nvSpPr>
      <xdr:spPr>
        <a:xfrm>
          <a:off x="18275300" y="12791090"/>
          <a:ext cx="4310380" cy="1598009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</a:t>
          </a:r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ลงชื่อ..........................................ผู้อนุมัติแผนปฏิบัติการ</a:t>
          </a:r>
          <a:b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                  </a:t>
          </a:r>
          <a:r>
            <a:rPr lang="th-TH" sz="18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(นายวีรวุฒิ อิ่มสำราญ)</a:t>
          </a:r>
          <a:endParaRPr lang="th-TH" sz="32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  <a:r>
            <a:rPr lang="th-TH" sz="18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</a:t>
          </a:r>
          <a:r>
            <a:rPr lang="th-TH" sz="18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ผู้ตรวจราชการกระทรวงสาธารณสุข เขตสุขภาพที่ 8</a:t>
          </a:r>
          <a:br>
            <a:rPr lang="th-TH" sz="12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endParaRPr lang="th-TH" sz="20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408132</xdr:colOff>
      <xdr:row>20</xdr:row>
      <xdr:rowOff>139697</xdr:rowOff>
    </xdr:from>
    <xdr:to>
      <xdr:col>3</xdr:col>
      <xdr:colOff>190500</xdr:colOff>
      <xdr:row>23</xdr:row>
      <xdr:rowOff>1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BA0CAC12-DFDF-4ED2-A0A0-29215CA97B7B}"/>
            </a:ext>
          </a:extLst>
        </xdr:cNvPr>
        <xdr:cNvSpPr/>
      </xdr:nvSpPr>
      <xdr:spPr>
        <a:xfrm>
          <a:off x="408132" y="12826997"/>
          <a:ext cx="4613448" cy="1003304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 ลงชื่อ...........................................ผู้รับผิดชอบแผนปฏิบัติการ</a:t>
          </a:r>
          <a:b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</a:t>
          </a:r>
          <a:r>
            <a:rPr lang="th-TH" sz="18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8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</a:t>
          </a:r>
          <a:r>
            <a:rPr lang="th-TH" sz="18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br>
            <a:rPr lang="th-TH" sz="18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lang="th-TH" sz="18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นักวิชาการสาธารณสุขชำนาญการ</a:t>
          </a:r>
          <a:endParaRPr lang="en-US" sz="20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3</xdr:col>
      <xdr:colOff>1028700</xdr:colOff>
      <xdr:row>20</xdr:row>
      <xdr:rowOff>127000</xdr:rowOff>
    </xdr:from>
    <xdr:to>
      <xdr:col>6</xdr:col>
      <xdr:colOff>1736726</xdr:colOff>
      <xdr:row>23</xdr:row>
      <xdr:rowOff>317500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CD22A36D-6027-47D9-9AE3-D752BD60DA25}"/>
            </a:ext>
          </a:extLst>
        </xdr:cNvPr>
        <xdr:cNvSpPr/>
      </xdr:nvSpPr>
      <xdr:spPr>
        <a:xfrm>
          <a:off x="5859780" y="12814300"/>
          <a:ext cx="6400166" cy="1333500"/>
        </a:xfrm>
        <a:prstGeom prst="rect">
          <a:avLst/>
        </a:prstGeom>
        <a:solidFill>
          <a:sysClr val="window" lastClr="FFFFFF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ลงชื่อ.......................................ผู้เสนอแผนปฏิบัติการ</a:t>
          </a:r>
          <a:b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</a:t>
          </a: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(นายวีระวัฒน์  ศิริรัฒน์ไพบูลย์)</a:t>
          </a:r>
          <a:b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นักวิชาการสาธารณสุขชำนาญการพิเศษ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%2014%20&#3617;&#3637;&#3588;%2065\Action%20plan%2065\&#3652;&#3615;&#3621;&#3660;&#3611;&#3619;&#3632;&#3594;&#3640;&#3617;%20Action%20plan%20&#3623;&#3633;&#3609;&#3607;&#3637;&#3656;%2018%20&#3605;&#3588;%2064\action%20plan%202022%20&#3619;&#3623;&#3617;&#3585;&#3621;&#3640;&#3656;&#3617;&#3591;&#3634;&#3609;%20&#3629;&#3633;&#3614;&#3648;&#3604;&#3607;%20&#3627;&#3621;&#3633;&#3591;&#3611;&#3619;&#3632;&#3594;&#3640;&#3617;%2018&#3605;&#3588;64%20&#3611;&#3619;&#3633;&#3610;&#3649;&#3612;&#3609;%209%20&#3614;&#3618;%206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สรุปอนุมัติ 65 ยอดงวด1-2"/>
      <sheetName val="สรุปอนุมัติ 65เก่า "/>
      <sheetName val="สรุปอนุมัติ 65 ยอดงวด1 "/>
      <sheetName val="COO_65"/>
      <sheetName val="รายละเอียดแผน COO 65"/>
      <sheetName val="CFO_page1"/>
      <sheetName val="CFO_page2"/>
      <sheetName val="CHRO_65"/>
      <sheetName val="CIO_65"/>
      <sheetName val="CSO_page 1"/>
      <sheetName val="CSO_page 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>
        <row r="8">
          <cell r="K8">
            <v>108400</v>
          </cell>
        </row>
      </sheetData>
      <sheetData sheetId="7">
        <row r="9">
          <cell r="K9">
            <v>17920</v>
          </cell>
        </row>
      </sheetData>
      <sheetData sheetId="8">
        <row r="17">
          <cell r="K17">
            <v>67200</v>
          </cell>
        </row>
      </sheetData>
      <sheetData sheetId="9">
        <row r="8">
          <cell r="K8">
            <v>172700</v>
          </cell>
        </row>
      </sheetData>
      <sheetData sheetId="10">
        <row r="9">
          <cell r="M9">
            <v>124700</v>
          </cell>
        </row>
      </sheetData>
      <sheetData sheetId="11">
        <row r="9">
          <cell r="L9">
            <v>7200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"/>
  <sheetViews>
    <sheetView topLeftCell="A10" zoomScale="55" zoomScaleNormal="55" zoomScaleSheetLayoutView="40" zoomScalePageLayoutView="40" workbookViewId="0">
      <selection activeCell="Z7" sqref="Z7"/>
    </sheetView>
  </sheetViews>
  <sheetFormatPr defaultColWidth="9" defaultRowHeight="30"/>
  <cols>
    <col min="1" max="1" width="6.3984375" style="21" customWidth="1"/>
    <col min="2" max="2" width="24.8984375" style="15" customWidth="1"/>
    <col min="3" max="3" width="29.09765625" style="15" customWidth="1"/>
    <col min="4" max="4" width="22.59765625" style="15" customWidth="1"/>
    <col min="5" max="5" width="26.8984375" style="15" customWidth="1"/>
    <col min="6" max="6" width="70.09765625" style="21" customWidth="1"/>
    <col min="7" max="7" width="13.09765625" style="15" customWidth="1"/>
    <col min="8" max="8" width="13.3984375" style="15" customWidth="1"/>
    <col min="9" max="12" width="12.69921875" style="15" customWidth="1"/>
    <col min="13" max="13" width="14.8984375" style="15" customWidth="1"/>
    <col min="14" max="16384" width="9" style="15"/>
  </cols>
  <sheetData>
    <row r="1" spans="1:14" s="27" customFormat="1">
      <c r="A1" s="121" t="s">
        <v>16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4">
      <c r="A2" s="122" t="s">
        <v>17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4">
      <c r="A3" s="122" t="s">
        <v>18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14">
      <c r="A4" s="119" t="s">
        <v>19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</row>
    <row r="5" spans="1:14" s="1" customFormat="1">
      <c r="A5" s="124" t="s">
        <v>0</v>
      </c>
      <c r="B5" s="124" t="s">
        <v>1</v>
      </c>
      <c r="C5" s="124" t="s">
        <v>2</v>
      </c>
      <c r="D5" s="124" t="s">
        <v>3</v>
      </c>
      <c r="E5" s="2" t="s">
        <v>4</v>
      </c>
      <c r="F5" s="127" t="s">
        <v>5</v>
      </c>
      <c r="G5" s="129" t="s">
        <v>6</v>
      </c>
      <c r="H5" s="129" t="s">
        <v>7</v>
      </c>
      <c r="I5" s="131" t="s">
        <v>15</v>
      </c>
      <c r="J5" s="132"/>
      <c r="K5" s="132"/>
      <c r="L5" s="132"/>
      <c r="M5" s="2" t="s">
        <v>8</v>
      </c>
    </row>
    <row r="6" spans="1:14" s="1" customFormat="1">
      <c r="A6" s="125"/>
      <c r="B6" s="126"/>
      <c r="C6" s="126"/>
      <c r="D6" s="126"/>
      <c r="E6" s="3" t="s">
        <v>9</v>
      </c>
      <c r="F6" s="128"/>
      <c r="G6" s="130"/>
      <c r="H6" s="130"/>
      <c r="I6" s="4" t="s">
        <v>10</v>
      </c>
      <c r="J6" s="4" t="s">
        <v>11</v>
      </c>
      <c r="K6" s="4" t="s">
        <v>12</v>
      </c>
      <c r="L6" s="4" t="s">
        <v>13</v>
      </c>
      <c r="M6" s="5" t="s">
        <v>14</v>
      </c>
    </row>
    <row r="7" spans="1:14" ht="303" customHeight="1">
      <c r="A7" s="6">
        <v>1</v>
      </c>
      <c r="B7" s="7"/>
      <c r="C7" s="7"/>
      <c r="D7" s="8"/>
      <c r="E7" s="7"/>
      <c r="F7" s="8" t="s">
        <v>20</v>
      </c>
      <c r="G7" s="9"/>
      <c r="H7" s="10"/>
      <c r="I7" s="11"/>
      <c r="J7" s="11"/>
      <c r="K7" s="12"/>
      <c r="L7" s="13"/>
      <c r="M7" s="14"/>
    </row>
    <row r="8" spans="1:14" ht="395.25" customHeight="1">
      <c r="A8" s="16"/>
      <c r="B8" s="28"/>
      <c r="C8" s="17"/>
      <c r="D8" s="18"/>
      <c r="E8" s="17"/>
      <c r="F8" s="8" t="s">
        <v>20</v>
      </c>
      <c r="G8" s="9"/>
      <c r="H8" s="10"/>
      <c r="I8" s="19">
        <v>2700</v>
      </c>
      <c r="J8" s="19"/>
      <c r="K8" s="19">
        <v>2700</v>
      </c>
      <c r="L8" s="20"/>
      <c r="M8" s="14"/>
    </row>
    <row r="9" spans="1:14">
      <c r="B9" s="22"/>
      <c r="C9" s="22"/>
      <c r="D9" s="22"/>
      <c r="F9" s="15"/>
      <c r="G9" s="23"/>
      <c r="I9" s="23"/>
      <c r="J9" s="23"/>
      <c r="K9" s="23"/>
      <c r="L9" s="23"/>
      <c r="M9" s="24"/>
    </row>
    <row r="10" spans="1:14">
      <c r="A10" s="25"/>
      <c r="D10" s="22"/>
      <c r="F10" s="25"/>
      <c r="J10" s="26"/>
      <c r="L10" s="23"/>
      <c r="M10" s="23"/>
      <c r="N10" s="23"/>
    </row>
    <row r="11" spans="1:14">
      <c r="F11" s="15"/>
    </row>
    <row r="12" spans="1:14">
      <c r="F12" s="15"/>
    </row>
    <row r="13" spans="1:14">
      <c r="F13" s="15"/>
    </row>
    <row r="14" spans="1:14" s="27" customFormat="1">
      <c r="A14" s="121" t="s">
        <v>16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</row>
    <row r="15" spans="1:14">
      <c r="A15" s="122" t="s">
        <v>17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</row>
    <row r="16" spans="1:14">
      <c r="A16" s="122" t="s">
        <v>18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</row>
    <row r="17" spans="1:14">
      <c r="A17" s="119" t="s">
        <v>19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</row>
    <row r="18" spans="1:14" s="1" customFormat="1">
      <c r="A18" s="124" t="s">
        <v>0</v>
      </c>
      <c r="B18" s="124" t="s">
        <v>1</v>
      </c>
      <c r="C18" s="124" t="s">
        <v>2</v>
      </c>
      <c r="D18" s="124" t="s">
        <v>3</v>
      </c>
      <c r="E18" s="2" t="s">
        <v>4</v>
      </c>
      <c r="F18" s="127" t="s">
        <v>5</v>
      </c>
      <c r="G18" s="129" t="s">
        <v>6</v>
      </c>
      <c r="H18" s="129" t="s">
        <v>7</v>
      </c>
      <c r="I18" s="131" t="s">
        <v>15</v>
      </c>
      <c r="J18" s="132"/>
      <c r="K18" s="132"/>
      <c r="L18" s="132"/>
      <c r="M18" s="2" t="s">
        <v>8</v>
      </c>
    </row>
    <row r="19" spans="1:14" s="1" customFormat="1">
      <c r="A19" s="125"/>
      <c r="B19" s="126"/>
      <c r="C19" s="126"/>
      <c r="D19" s="126"/>
      <c r="E19" s="3" t="s">
        <v>9</v>
      </c>
      <c r="F19" s="128"/>
      <c r="G19" s="130"/>
      <c r="H19" s="130"/>
      <c r="I19" s="4" t="s">
        <v>10</v>
      </c>
      <c r="J19" s="4" t="s">
        <v>11</v>
      </c>
      <c r="K19" s="4" t="s">
        <v>12</v>
      </c>
      <c r="L19" s="4" t="s">
        <v>13</v>
      </c>
      <c r="M19" s="5" t="s">
        <v>14</v>
      </c>
    </row>
    <row r="20" spans="1:14" ht="303" customHeight="1">
      <c r="A20" s="6">
        <v>1</v>
      </c>
      <c r="B20" s="7"/>
      <c r="C20" s="7"/>
      <c r="D20" s="8"/>
      <c r="E20" s="7"/>
      <c r="F20" s="8" t="s">
        <v>20</v>
      </c>
      <c r="G20" s="9"/>
      <c r="H20" s="10"/>
      <c r="I20" s="11"/>
      <c r="J20" s="11"/>
      <c r="K20" s="12"/>
      <c r="L20" s="13"/>
      <c r="M20" s="14"/>
    </row>
    <row r="21" spans="1:14" ht="395.25" customHeight="1">
      <c r="A21" s="16"/>
      <c r="B21" s="28"/>
      <c r="C21" s="17"/>
      <c r="D21" s="18"/>
      <c r="E21" s="17"/>
      <c r="F21" s="8" t="s">
        <v>20</v>
      </c>
      <c r="G21" s="9"/>
      <c r="H21" s="10"/>
      <c r="I21" s="19">
        <v>2700</v>
      </c>
      <c r="J21" s="19"/>
      <c r="K21" s="19">
        <v>2700</v>
      </c>
      <c r="L21" s="20"/>
      <c r="M21" s="14"/>
    </row>
    <row r="22" spans="1:14">
      <c r="B22" s="22"/>
      <c r="C22" s="22"/>
      <c r="D22" s="22"/>
      <c r="F22" s="15"/>
      <c r="G22" s="23"/>
      <c r="I22" s="23"/>
      <c r="J22" s="23"/>
      <c r="K22" s="23"/>
      <c r="L22" s="23"/>
      <c r="M22" s="24"/>
    </row>
    <row r="23" spans="1:14">
      <c r="A23" s="25"/>
      <c r="D23" s="22"/>
      <c r="F23" s="25"/>
      <c r="J23" s="26"/>
      <c r="L23" s="23"/>
      <c r="M23" s="23"/>
      <c r="N23" s="23"/>
    </row>
    <row r="24" spans="1:14">
      <c r="F24" s="15"/>
    </row>
    <row r="25" spans="1:14">
      <c r="F25" s="15"/>
    </row>
    <row r="26" spans="1:14">
      <c r="F26" s="15"/>
    </row>
    <row r="27" spans="1:14" s="27" customFormat="1">
      <c r="A27" s="121" t="s">
        <v>16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</row>
    <row r="28" spans="1:14">
      <c r="A28" s="122" t="s">
        <v>17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</row>
    <row r="29" spans="1:14">
      <c r="A29" s="122" t="s">
        <v>18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</row>
    <row r="30" spans="1:14">
      <c r="A30" s="119" t="s">
        <v>19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</row>
    <row r="31" spans="1:14" s="1" customFormat="1">
      <c r="A31" s="124" t="s">
        <v>0</v>
      </c>
      <c r="B31" s="124" t="s">
        <v>1</v>
      </c>
      <c r="C31" s="124" t="s">
        <v>2</v>
      </c>
      <c r="D31" s="124" t="s">
        <v>3</v>
      </c>
      <c r="E31" s="2" t="s">
        <v>4</v>
      </c>
      <c r="F31" s="127" t="s">
        <v>5</v>
      </c>
      <c r="G31" s="129" t="s">
        <v>6</v>
      </c>
      <c r="H31" s="129" t="s">
        <v>7</v>
      </c>
      <c r="I31" s="131" t="s">
        <v>15</v>
      </c>
      <c r="J31" s="132"/>
      <c r="K31" s="132"/>
      <c r="L31" s="132"/>
      <c r="M31" s="2" t="s">
        <v>8</v>
      </c>
    </row>
    <row r="32" spans="1:14" s="1" customFormat="1">
      <c r="A32" s="125"/>
      <c r="B32" s="126"/>
      <c r="C32" s="126"/>
      <c r="D32" s="126"/>
      <c r="E32" s="3" t="s">
        <v>9</v>
      </c>
      <c r="F32" s="128"/>
      <c r="G32" s="130"/>
      <c r="H32" s="130"/>
      <c r="I32" s="4" t="s">
        <v>10</v>
      </c>
      <c r="J32" s="4" t="s">
        <v>11</v>
      </c>
      <c r="K32" s="4" t="s">
        <v>12</v>
      </c>
      <c r="L32" s="4" t="s">
        <v>13</v>
      </c>
      <c r="M32" s="5" t="s">
        <v>14</v>
      </c>
    </row>
    <row r="33" spans="1:14" ht="303" customHeight="1">
      <c r="A33" s="6">
        <v>1</v>
      </c>
      <c r="B33" s="7"/>
      <c r="C33" s="7"/>
      <c r="D33" s="8"/>
      <c r="E33" s="7"/>
      <c r="F33" s="8" t="s">
        <v>20</v>
      </c>
      <c r="G33" s="9"/>
      <c r="H33" s="10"/>
      <c r="I33" s="11"/>
      <c r="J33" s="11"/>
      <c r="K33" s="12"/>
      <c r="L33" s="13"/>
      <c r="M33" s="14"/>
    </row>
    <row r="34" spans="1:14" ht="395.25" customHeight="1">
      <c r="A34" s="16"/>
      <c r="B34" s="28"/>
      <c r="C34" s="17"/>
      <c r="D34" s="18"/>
      <c r="E34" s="17"/>
      <c r="F34" s="8" t="s">
        <v>20</v>
      </c>
      <c r="G34" s="9"/>
      <c r="H34" s="10"/>
      <c r="I34" s="19">
        <v>2700</v>
      </c>
      <c r="J34" s="19"/>
      <c r="K34" s="19">
        <v>2700</v>
      </c>
      <c r="L34" s="20"/>
      <c r="M34" s="14"/>
    </row>
    <row r="35" spans="1:14">
      <c r="B35" s="22"/>
      <c r="C35" s="22"/>
      <c r="D35" s="22"/>
      <c r="F35" s="15"/>
      <c r="G35" s="23"/>
      <c r="I35" s="23"/>
      <c r="J35" s="23"/>
      <c r="K35" s="23"/>
      <c r="L35" s="23"/>
      <c r="M35" s="24"/>
    </row>
    <row r="36" spans="1:14">
      <c r="A36" s="25"/>
      <c r="D36" s="22"/>
      <c r="F36" s="25"/>
      <c r="J36" s="26"/>
      <c r="L36" s="23"/>
      <c r="M36" s="23"/>
      <c r="N36" s="23"/>
    </row>
    <row r="37" spans="1:14">
      <c r="F37" s="15"/>
    </row>
    <row r="38" spans="1:14">
      <c r="F38" s="15"/>
    </row>
    <row r="39" spans="1:14">
      <c r="F39" s="15"/>
    </row>
    <row r="40" spans="1:14" s="27" customFormat="1">
      <c r="A40" s="121" t="s">
        <v>16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</row>
    <row r="41" spans="1:14">
      <c r="A41" s="122" t="s">
        <v>17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</row>
    <row r="42" spans="1:14">
      <c r="A42" s="122" t="s">
        <v>18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</row>
    <row r="43" spans="1:14">
      <c r="A43" s="119" t="s">
        <v>19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</row>
    <row r="44" spans="1:14" s="1" customFormat="1">
      <c r="A44" s="124" t="s">
        <v>0</v>
      </c>
      <c r="B44" s="124" t="s">
        <v>1</v>
      </c>
      <c r="C44" s="124" t="s">
        <v>2</v>
      </c>
      <c r="D44" s="124" t="s">
        <v>3</v>
      </c>
      <c r="E44" s="2" t="s">
        <v>4</v>
      </c>
      <c r="F44" s="127" t="s">
        <v>5</v>
      </c>
      <c r="G44" s="129" t="s">
        <v>6</v>
      </c>
      <c r="H44" s="129" t="s">
        <v>7</v>
      </c>
      <c r="I44" s="131" t="s">
        <v>15</v>
      </c>
      <c r="J44" s="132"/>
      <c r="K44" s="132"/>
      <c r="L44" s="132"/>
      <c r="M44" s="2" t="s">
        <v>8</v>
      </c>
    </row>
    <row r="45" spans="1:14" s="1" customFormat="1">
      <c r="A45" s="125"/>
      <c r="B45" s="126"/>
      <c r="C45" s="126"/>
      <c r="D45" s="126"/>
      <c r="E45" s="3" t="s">
        <v>9</v>
      </c>
      <c r="F45" s="128"/>
      <c r="G45" s="130"/>
      <c r="H45" s="130"/>
      <c r="I45" s="4" t="s">
        <v>10</v>
      </c>
      <c r="J45" s="4" t="s">
        <v>11</v>
      </c>
      <c r="K45" s="4" t="s">
        <v>12</v>
      </c>
      <c r="L45" s="4" t="s">
        <v>13</v>
      </c>
      <c r="M45" s="5" t="s">
        <v>14</v>
      </c>
    </row>
    <row r="46" spans="1:14" ht="303" customHeight="1">
      <c r="A46" s="6">
        <v>1</v>
      </c>
      <c r="B46" s="7"/>
      <c r="C46" s="7"/>
      <c r="D46" s="8"/>
      <c r="E46" s="7"/>
      <c r="F46" s="8" t="s">
        <v>20</v>
      </c>
      <c r="G46" s="9"/>
      <c r="H46" s="10"/>
      <c r="I46" s="11"/>
      <c r="J46" s="11"/>
      <c r="K46" s="12"/>
      <c r="L46" s="13"/>
      <c r="M46" s="14"/>
    </row>
    <row r="47" spans="1:14" ht="395.25" customHeight="1">
      <c r="A47" s="16"/>
      <c r="B47" s="28"/>
      <c r="C47" s="17"/>
      <c r="D47" s="18"/>
      <c r="E47" s="17"/>
      <c r="F47" s="8" t="s">
        <v>20</v>
      </c>
      <c r="G47" s="9"/>
      <c r="H47" s="10"/>
      <c r="I47" s="19">
        <v>2700</v>
      </c>
      <c r="J47" s="19"/>
      <c r="K47" s="19">
        <v>2700</v>
      </c>
      <c r="L47" s="20"/>
      <c r="M47" s="14"/>
    </row>
    <row r="48" spans="1:14">
      <c r="B48" s="22"/>
      <c r="C48" s="22"/>
      <c r="D48" s="22"/>
      <c r="F48" s="15"/>
      <c r="G48" s="23"/>
      <c r="I48" s="23"/>
      <c r="J48" s="23"/>
      <c r="K48" s="23"/>
      <c r="L48" s="23"/>
      <c r="M48" s="24"/>
    </row>
    <row r="49" spans="1:14">
      <c r="A49" s="25"/>
      <c r="D49" s="22"/>
      <c r="F49" s="25"/>
      <c r="J49" s="26"/>
      <c r="L49" s="23"/>
      <c r="M49" s="23"/>
      <c r="N49" s="23"/>
    </row>
    <row r="50" spans="1:14">
      <c r="F50" s="15"/>
    </row>
    <row r="51" spans="1:14">
      <c r="F51" s="15"/>
    </row>
    <row r="52" spans="1:14">
      <c r="F52" s="15"/>
    </row>
    <row r="53" spans="1:14" s="27" customFormat="1">
      <c r="A53" s="121" t="s">
        <v>16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</row>
    <row r="54" spans="1:14">
      <c r="A54" s="122" t="s">
        <v>17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</row>
    <row r="55" spans="1:14">
      <c r="A55" s="122" t="s">
        <v>18</v>
      </c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</row>
    <row r="56" spans="1:14">
      <c r="A56" s="119" t="s">
        <v>19</v>
      </c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</row>
    <row r="57" spans="1:14" s="1" customFormat="1">
      <c r="A57" s="124" t="s">
        <v>0</v>
      </c>
      <c r="B57" s="124" t="s">
        <v>1</v>
      </c>
      <c r="C57" s="124" t="s">
        <v>2</v>
      </c>
      <c r="D57" s="124" t="s">
        <v>3</v>
      </c>
      <c r="E57" s="2" t="s">
        <v>4</v>
      </c>
      <c r="F57" s="127" t="s">
        <v>5</v>
      </c>
      <c r="G57" s="129" t="s">
        <v>6</v>
      </c>
      <c r="H57" s="129" t="s">
        <v>7</v>
      </c>
      <c r="I57" s="131" t="s">
        <v>15</v>
      </c>
      <c r="J57" s="132"/>
      <c r="K57" s="132"/>
      <c r="L57" s="132"/>
      <c r="M57" s="2" t="s">
        <v>8</v>
      </c>
    </row>
    <row r="58" spans="1:14" s="1" customFormat="1">
      <c r="A58" s="125"/>
      <c r="B58" s="126"/>
      <c r="C58" s="126"/>
      <c r="D58" s="126"/>
      <c r="E58" s="3" t="s">
        <v>9</v>
      </c>
      <c r="F58" s="128"/>
      <c r="G58" s="130"/>
      <c r="H58" s="130"/>
      <c r="I58" s="4" t="s">
        <v>10</v>
      </c>
      <c r="J58" s="4" t="s">
        <v>11</v>
      </c>
      <c r="K58" s="4" t="s">
        <v>12</v>
      </c>
      <c r="L58" s="4" t="s">
        <v>13</v>
      </c>
      <c r="M58" s="5" t="s">
        <v>14</v>
      </c>
    </row>
    <row r="59" spans="1:14" ht="303" customHeight="1">
      <c r="A59" s="6">
        <v>1</v>
      </c>
      <c r="B59" s="7"/>
      <c r="C59" s="7"/>
      <c r="D59" s="8"/>
      <c r="E59" s="7"/>
      <c r="F59" s="8" t="s">
        <v>20</v>
      </c>
      <c r="G59" s="9"/>
      <c r="H59" s="10"/>
      <c r="I59" s="11"/>
      <c r="J59" s="11"/>
      <c r="K59" s="12"/>
      <c r="L59" s="13"/>
      <c r="M59" s="14"/>
    </row>
    <row r="60" spans="1:14" ht="395.25" customHeight="1">
      <c r="A60" s="16"/>
      <c r="B60" s="28"/>
      <c r="C60" s="17"/>
      <c r="D60" s="18"/>
      <c r="E60" s="17"/>
      <c r="F60" s="8" t="s">
        <v>20</v>
      </c>
      <c r="G60" s="9"/>
      <c r="H60" s="10"/>
      <c r="I60" s="19">
        <v>2700</v>
      </c>
      <c r="J60" s="19"/>
      <c r="K60" s="19">
        <v>2700</v>
      </c>
      <c r="L60" s="20"/>
      <c r="M60" s="14"/>
    </row>
    <row r="61" spans="1:14">
      <c r="B61" s="22"/>
      <c r="C61" s="22"/>
      <c r="D61" s="22"/>
      <c r="F61" s="15"/>
      <c r="G61" s="23"/>
      <c r="I61" s="23"/>
      <c r="J61" s="23"/>
      <c r="K61" s="23"/>
      <c r="L61" s="23"/>
      <c r="M61" s="24"/>
    </row>
    <row r="62" spans="1:14">
      <c r="A62" s="25"/>
      <c r="D62" s="22"/>
      <c r="F62" s="25"/>
      <c r="J62" s="26"/>
      <c r="L62" s="23"/>
      <c r="M62" s="23"/>
      <c r="N62" s="23"/>
    </row>
    <row r="63" spans="1:14">
      <c r="F63" s="15"/>
    </row>
    <row r="64" spans="1:14">
      <c r="F64" s="15"/>
    </row>
    <row r="65" spans="6:6">
      <c r="F65" s="15"/>
    </row>
  </sheetData>
  <mergeCells count="60">
    <mergeCell ref="H57:H58"/>
    <mergeCell ref="I57:L57"/>
    <mergeCell ref="A57:A58"/>
    <mergeCell ref="B57:B58"/>
    <mergeCell ref="C57:C58"/>
    <mergeCell ref="D57:D58"/>
    <mergeCell ref="F57:F58"/>
    <mergeCell ref="G57:G58"/>
    <mergeCell ref="A56:M56"/>
    <mergeCell ref="A44:A45"/>
    <mergeCell ref="B44:B45"/>
    <mergeCell ref="C44:C45"/>
    <mergeCell ref="D44:D45"/>
    <mergeCell ref="F44:F45"/>
    <mergeCell ref="G44:G45"/>
    <mergeCell ref="H44:H45"/>
    <mergeCell ref="I44:L44"/>
    <mergeCell ref="A53:M53"/>
    <mergeCell ref="A54:M54"/>
    <mergeCell ref="A55:M55"/>
    <mergeCell ref="A43:M43"/>
    <mergeCell ref="A31:A32"/>
    <mergeCell ref="B31:B32"/>
    <mergeCell ref="C31:C32"/>
    <mergeCell ref="D31:D32"/>
    <mergeCell ref="F31:F32"/>
    <mergeCell ref="G31:G32"/>
    <mergeCell ref="H31:H32"/>
    <mergeCell ref="I31:L31"/>
    <mergeCell ref="A40:M40"/>
    <mergeCell ref="A41:M41"/>
    <mergeCell ref="A42:M42"/>
    <mergeCell ref="A30:M30"/>
    <mergeCell ref="A18:A19"/>
    <mergeCell ref="B18:B19"/>
    <mergeCell ref="C18:C19"/>
    <mergeCell ref="D18:D19"/>
    <mergeCell ref="F18:F19"/>
    <mergeCell ref="G18:G19"/>
    <mergeCell ref="H18:H19"/>
    <mergeCell ref="I18:L18"/>
    <mergeCell ref="A27:M27"/>
    <mergeCell ref="A28:M28"/>
    <mergeCell ref="A29:M29"/>
    <mergeCell ref="A17:M17"/>
    <mergeCell ref="A1:M1"/>
    <mergeCell ref="A2:M2"/>
    <mergeCell ref="A3:M3"/>
    <mergeCell ref="A4:M4"/>
    <mergeCell ref="A5:A6"/>
    <mergeCell ref="B5:B6"/>
    <mergeCell ref="C5:C6"/>
    <mergeCell ref="D5:D6"/>
    <mergeCell ref="F5:F6"/>
    <mergeCell ref="G5:G6"/>
    <mergeCell ref="H5:H6"/>
    <mergeCell ref="I5:L5"/>
    <mergeCell ref="A14:M14"/>
    <mergeCell ref="A15:M15"/>
    <mergeCell ref="A16:M16"/>
  </mergeCells>
  <pageMargins left="0.5151041666666667" right="0.23622047244094491" top="0.74803149606299213" bottom="0.36" header="0.31496062992125984" footer="0.31496062992125984"/>
  <pageSetup paperSize="9" scale="51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"/>
  <sheetViews>
    <sheetView zoomScale="55" zoomScaleNormal="55" zoomScaleSheetLayoutView="40" zoomScalePageLayoutView="40" workbookViewId="0">
      <selection activeCell="F9" sqref="F9"/>
    </sheetView>
  </sheetViews>
  <sheetFormatPr defaultColWidth="9" defaultRowHeight="30"/>
  <cols>
    <col min="1" max="1" width="6.3984375" style="44" customWidth="1"/>
    <col min="2" max="2" width="24.8984375" style="30" customWidth="1"/>
    <col min="3" max="3" width="29.09765625" style="30" customWidth="1"/>
    <col min="4" max="4" width="22.59765625" style="30" customWidth="1"/>
    <col min="5" max="5" width="26.8984375" style="30" customWidth="1"/>
    <col min="6" max="6" width="70.09765625" style="44" customWidth="1"/>
    <col min="7" max="7" width="13.09765625" style="30" customWidth="1"/>
    <col min="8" max="8" width="13.3984375" style="30" customWidth="1"/>
    <col min="9" max="12" width="12.69921875" style="30" customWidth="1"/>
    <col min="13" max="13" width="14.8984375" style="30" customWidth="1"/>
    <col min="14" max="15" width="9" style="30"/>
    <col min="16" max="16" width="10.3984375" style="30" bestFit="1" customWidth="1"/>
    <col min="17" max="16384" width="9" style="30"/>
  </cols>
  <sheetData>
    <row r="1" spans="1:16" s="29" customFormat="1">
      <c r="A1" s="136" t="s">
        <v>28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6">
      <c r="A2" s="137" t="s">
        <v>29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6">
      <c r="A3" s="137" t="s">
        <v>25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16">
      <c r="A4" s="139" t="s">
        <v>26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</row>
    <row r="5" spans="1:16" s="31" customFormat="1">
      <c r="A5" s="141" t="s">
        <v>0</v>
      </c>
      <c r="B5" s="143" t="s">
        <v>1</v>
      </c>
      <c r="C5" s="141" t="s">
        <v>2</v>
      </c>
      <c r="D5" s="141" t="s">
        <v>3</v>
      </c>
      <c r="E5" s="32" t="s">
        <v>4</v>
      </c>
      <c r="F5" s="145" t="s">
        <v>5</v>
      </c>
      <c r="G5" s="147" t="s">
        <v>6</v>
      </c>
      <c r="H5" s="147" t="s">
        <v>7</v>
      </c>
      <c r="I5" s="149" t="s">
        <v>15</v>
      </c>
      <c r="J5" s="150"/>
      <c r="K5" s="150"/>
      <c r="L5" s="150"/>
      <c r="M5" s="32" t="s">
        <v>8</v>
      </c>
    </row>
    <row r="6" spans="1:16" s="31" customFormat="1">
      <c r="A6" s="142"/>
      <c r="B6" s="143"/>
      <c r="C6" s="144"/>
      <c r="D6" s="144"/>
      <c r="E6" s="33" t="s">
        <v>9</v>
      </c>
      <c r="F6" s="146"/>
      <c r="G6" s="148"/>
      <c r="H6" s="148"/>
      <c r="I6" s="34" t="s">
        <v>10</v>
      </c>
      <c r="J6" s="34" t="s">
        <v>11</v>
      </c>
      <c r="K6" s="34" t="s">
        <v>12</v>
      </c>
      <c r="L6" s="34" t="s">
        <v>13</v>
      </c>
      <c r="M6" s="35" t="s">
        <v>14</v>
      </c>
    </row>
    <row r="7" spans="1:16" ht="290.25" customHeight="1">
      <c r="A7" s="36">
        <v>1</v>
      </c>
      <c r="B7" s="43" t="s">
        <v>21</v>
      </c>
      <c r="C7" s="37" t="s">
        <v>22</v>
      </c>
      <c r="D7" s="38" t="s">
        <v>23</v>
      </c>
      <c r="E7" s="37" t="s">
        <v>24</v>
      </c>
      <c r="F7" s="38" t="s">
        <v>30</v>
      </c>
      <c r="G7" s="39">
        <v>326400</v>
      </c>
      <c r="H7" s="40"/>
      <c r="I7" s="41"/>
      <c r="J7" s="41"/>
      <c r="K7" s="42"/>
      <c r="L7" s="41"/>
      <c r="M7" s="36" t="s">
        <v>27</v>
      </c>
      <c r="P7" s="46">
        <f>+G8+79440</f>
        <v>405840</v>
      </c>
    </row>
    <row r="8" spans="1:16" ht="31.5" customHeight="1">
      <c r="A8" s="133" t="s">
        <v>31</v>
      </c>
      <c r="B8" s="134"/>
      <c r="C8" s="134"/>
      <c r="D8" s="134"/>
      <c r="E8" s="134"/>
      <c r="F8" s="135"/>
      <c r="G8" s="51">
        <f>+G7</f>
        <v>326400</v>
      </c>
      <c r="H8" s="52"/>
      <c r="I8" s="53"/>
      <c r="J8" s="53"/>
      <c r="K8" s="54"/>
      <c r="L8" s="53"/>
      <c r="M8" s="50"/>
    </row>
    <row r="9" spans="1:16" ht="26.25" customHeight="1">
      <c r="B9" s="45"/>
      <c r="C9" s="45"/>
      <c r="D9" s="45"/>
      <c r="F9" s="30"/>
      <c r="G9" s="46"/>
      <c r="I9" s="46"/>
      <c r="J9" s="46">
        <v>163200</v>
      </c>
      <c r="K9" s="46"/>
      <c r="L9" s="46">
        <v>163200</v>
      </c>
      <c r="M9" s="47">
        <f>+J9+L9</f>
        <v>326400</v>
      </c>
    </row>
    <row r="10" spans="1:16" ht="47.25" customHeight="1">
      <c r="B10" s="45"/>
      <c r="C10" s="45"/>
      <c r="D10" s="45"/>
      <c r="F10" s="30"/>
      <c r="G10" s="46"/>
      <c r="I10" s="46"/>
      <c r="J10" s="46"/>
      <c r="K10" s="46"/>
      <c r="L10" s="46"/>
      <c r="M10" s="47"/>
    </row>
    <row r="11" spans="1:16">
      <c r="A11" s="48"/>
      <c r="D11" s="45"/>
      <c r="F11" s="48"/>
      <c r="J11" s="49"/>
      <c r="L11" s="46"/>
      <c r="M11" s="46"/>
      <c r="N11" s="46"/>
    </row>
    <row r="12" spans="1:16">
      <c r="F12" s="30"/>
    </row>
    <row r="13" spans="1:16">
      <c r="F13" s="30"/>
    </row>
    <row r="14" spans="1:16">
      <c r="F14" s="30"/>
    </row>
    <row r="15" spans="1:16">
      <c r="F15" s="30"/>
      <c r="I15" s="46"/>
      <c r="L15" s="46"/>
    </row>
  </sheetData>
  <mergeCells count="13">
    <mergeCell ref="A8:F8"/>
    <mergeCell ref="A1:M1"/>
    <mergeCell ref="A2:M2"/>
    <mergeCell ref="A3:M3"/>
    <mergeCell ref="A4:M4"/>
    <mergeCell ref="A5:A6"/>
    <mergeCell ref="B5:B6"/>
    <mergeCell ref="C5:C6"/>
    <mergeCell ref="D5:D6"/>
    <mergeCell ref="F5:F6"/>
    <mergeCell ref="G5:G6"/>
    <mergeCell ref="H5:H6"/>
    <mergeCell ref="I5:L5"/>
  </mergeCells>
  <pageMargins left="0.49765625000000002" right="0.23622047244094491" top="0.74803149606299213" bottom="0.36" header="0.31496062992125984" footer="0.31496062992125984"/>
  <pageSetup paperSize="9" scale="5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I20"/>
  <sheetViews>
    <sheetView zoomScaleNormal="100" zoomScaleSheetLayoutView="84" zoomScalePageLayoutView="80" workbookViewId="0">
      <selection activeCell="J3" sqref="J3"/>
    </sheetView>
  </sheetViews>
  <sheetFormatPr defaultColWidth="9" defaultRowHeight="24.6"/>
  <cols>
    <col min="1" max="1" width="8" style="60" customWidth="1"/>
    <col min="2" max="2" width="36.09765625" style="61" customWidth="1"/>
    <col min="3" max="4" width="18.09765625" style="60" customWidth="1"/>
    <col min="5" max="5" width="9.296875" style="60" customWidth="1"/>
    <col min="6" max="6" width="12.59765625" style="60" customWidth="1"/>
    <col min="7" max="7" width="23.296875" style="60" customWidth="1"/>
    <col min="8" max="8" width="14.59765625" style="60" customWidth="1"/>
    <col min="9" max="9" width="13.59765625" style="60" customWidth="1"/>
    <col min="10" max="16384" width="9" style="60"/>
  </cols>
  <sheetData>
    <row r="1" spans="1:9">
      <c r="A1" s="151" t="s">
        <v>38</v>
      </c>
      <c r="B1" s="151"/>
      <c r="C1" s="151"/>
      <c r="D1" s="151"/>
      <c r="E1" s="151"/>
      <c r="F1" s="151"/>
      <c r="G1" s="151"/>
    </row>
    <row r="2" spans="1:9" ht="12" customHeight="1"/>
    <row r="3" spans="1:9" s="64" customFormat="1" ht="98.25" customHeight="1">
      <c r="A3" s="62" t="s">
        <v>0</v>
      </c>
      <c r="B3" s="62" t="s">
        <v>32</v>
      </c>
      <c r="C3" s="62" t="s">
        <v>33</v>
      </c>
      <c r="D3" s="62" t="s">
        <v>39</v>
      </c>
      <c r="E3" s="62" t="s">
        <v>40</v>
      </c>
      <c r="F3" s="62" t="s">
        <v>41</v>
      </c>
      <c r="G3" s="62" t="s">
        <v>34</v>
      </c>
      <c r="H3" s="63" t="s">
        <v>35</v>
      </c>
      <c r="I3" s="63" t="s">
        <v>36</v>
      </c>
    </row>
    <row r="4" spans="1:9">
      <c r="A4" s="65">
        <v>1</v>
      </c>
      <c r="B4" s="66" t="s">
        <v>42</v>
      </c>
      <c r="C4" s="67">
        <f>SUM(D4:E4)</f>
        <v>554880</v>
      </c>
      <c r="D4" s="68">
        <v>554880</v>
      </c>
      <c r="E4" s="69"/>
      <c r="F4" s="68"/>
      <c r="G4" s="56"/>
      <c r="H4" s="70">
        <f>C4+I10</f>
        <v>654880</v>
      </c>
      <c r="I4" s="71">
        <v>0</v>
      </c>
    </row>
    <row r="5" spans="1:9" s="55" customFormat="1">
      <c r="A5" s="56">
        <v>2</v>
      </c>
      <c r="B5" s="72" t="s">
        <v>43</v>
      </c>
      <c r="C5" s="67">
        <f>SUM(D5:F5)</f>
        <v>176320</v>
      </c>
      <c r="D5" s="57">
        <f>[1]CFO_page1!K8+[1]CFO_page2!K9</f>
        <v>126320</v>
      </c>
      <c r="E5" s="73"/>
      <c r="F5" s="57">
        <v>50000</v>
      </c>
      <c r="G5" s="74" t="s">
        <v>44</v>
      </c>
      <c r="H5" s="58">
        <f>SUM(D5:E5)</f>
        <v>126320</v>
      </c>
      <c r="I5" s="71">
        <f>C5-H5</f>
        <v>50000</v>
      </c>
    </row>
    <row r="6" spans="1:9">
      <c r="A6" s="65">
        <v>3</v>
      </c>
      <c r="B6" s="66" t="s">
        <v>45</v>
      </c>
      <c r="C6" s="67">
        <f t="shared" ref="C6:C9" si="0">SUM(D6:E6)</f>
        <v>67200</v>
      </c>
      <c r="D6" s="68">
        <f>[1]CHRO_65!K17</f>
        <v>67200</v>
      </c>
      <c r="E6" s="69"/>
      <c r="F6" s="68"/>
      <c r="G6" s="72"/>
      <c r="H6" s="58">
        <f t="shared" ref="H6:H9" si="1">SUM(D6:E6)</f>
        <v>67200</v>
      </c>
      <c r="I6" s="71">
        <f t="shared" ref="I6:I9" si="2">C6-H6</f>
        <v>0</v>
      </c>
    </row>
    <row r="7" spans="1:9">
      <c r="A7" s="65">
        <v>4</v>
      </c>
      <c r="B7" s="66" t="s">
        <v>46</v>
      </c>
      <c r="C7" s="67">
        <f>SUM(D7:F7)</f>
        <v>172700</v>
      </c>
      <c r="D7" s="68">
        <f>[1]CIO_65!K8-50000</f>
        <v>122700</v>
      </c>
      <c r="E7" s="69"/>
      <c r="F7" s="68">
        <v>50000</v>
      </c>
      <c r="G7" s="75" t="s">
        <v>47</v>
      </c>
      <c r="H7" s="58">
        <f t="shared" si="1"/>
        <v>122700</v>
      </c>
      <c r="I7" s="71">
        <f t="shared" si="2"/>
        <v>50000</v>
      </c>
    </row>
    <row r="8" spans="1:9">
      <c r="A8" s="65">
        <v>5</v>
      </c>
      <c r="B8" s="66" t="s">
        <v>48</v>
      </c>
      <c r="C8" s="67">
        <f t="shared" si="0"/>
        <v>131900</v>
      </c>
      <c r="D8" s="68">
        <f>SUM('[1]CSO_page 1'!M9:O9,'[1]CSO_page 2'!L9:M9)</f>
        <v>131900</v>
      </c>
      <c r="E8" s="69"/>
      <c r="F8" s="68"/>
      <c r="G8" s="72"/>
      <c r="H8" s="58">
        <f t="shared" si="1"/>
        <v>131900</v>
      </c>
      <c r="I8" s="71">
        <f t="shared" si="2"/>
        <v>0</v>
      </c>
    </row>
    <row r="9" spans="1:9">
      <c r="A9" s="65">
        <v>6</v>
      </c>
      <c r="B9" s="66" t="s">
        <v>49</v>
      </c>
      <c r="C9" s="67">
        <f t="shared" si="0"/>
        <v>60000</v>
      </c>
      <c r="D9" s="68">
        <v>60000</v>
      </c>
      <c r="E9" s="69"/>
      <c r="F9" s="68"/>
      <c r="G9" s="56"/>
      <c r="H9" s="58">
        <f t="shared" si="1"/>
        <v>60000</v>
      </c>
      <c r="I9" s="71">
        <f t="shared" si="2"/>
        <v>0</v>
      </c>
    </row>
    <row r="10" spans="1:9">
      <c r="A10" s="76"/>
      <c r="B10" s="59" t="s">
        <v>37</v>
      </c>
      <c r="C10" s="77">
        <f>SUM(D10:F10)</f>
        <v>1163000</v>
      </c>
      <c r="D10" s="77">
        <f t="shared" ref="D10:F10" si="3">SUM(D4:D9)</f>
        <v>1063000</v>
      </c>
      <c r="E10" s="78">
        <f t="shared" si="3"/>
        <v>0</v>
      </c>
      <c r="F10" s="77">
        <f t="shared" si="3"/>
        <v>100000</v>
      </c>
      <c r="G10" s="79"/>
      <c r="H10" s="70">
        <f>SUM(H4:H9)</f>
        <v>1163000</v>
      </c>
      <c r="I10" s="71">
        <f>SUM(I4:I9)</f>
        <v>100000</v>
      </c>
    </row>
    <row r="11" spans="1:9" ht="55.5" customHeight="1">
      <c r="D11" s="80"/>
      <c r="E11" s="80"/>
    </row>
    <row r="12" spans="1:9" hidden="1">
      <c r="C12" s="71"/>
      <c r="D12" s="71">
        <f>SUM(D5:D9)</f>
        <v>508120</v>
      </c>
      <c r="E12" s="71">
        <f>SUM(E6:E9)</f>
        <v>0</v>
      </c>
      <c r="G12" s="71">
        <f>3000000-D10</f>
        <v>1937000</v>
      </c>
    </row>
    <row r="13" spans="1:9" hidden="1">
      <c r="D13" s="71">
        <f>1063000-D12</f>
        <v>554880</v>
      </c>
      <c r="E13" s="71">
        <f>G12-E12</f>
        <v>1937000</v>
      </c>
      <c r="F13" s="71"/>
    </row>
    <row r="14" spans="1:9">
      <c r="B14" s="60" t="s">
        <v>50</v>
      </c>
      <c r="D14" s="71"/>
      <c r="F14" s="71"/>
    </row>
    <row r="15" spans="1:9">
      <c r="B15" s="60"/>
    </row>
    <row r="16" spans="1:9">
      <c r="B16" s="60"/>
    </row>
    <row r="17" spans="2:7" ht="24.75" customHeight="1">
      <c r="B17" s="60"/>
    </row>
    <row r="18" spans="2:7" ht="27" customHeight="1">
      <c r="B18" s="60"/>
    </row>
    <row r="19" spans="2:7">
      <c r="B19" s="60" t="s">
        <v>51</v>
      </c>
      <c r="D19" s="60" t="s">
        <v>52</v>
      </c>
    </row>
    <row r="20" spans="2:7">
      <c r="C20" s="152"/>
      <c r="D20" s="152"/>
      <c r="E20" s="152"/>
      <c r="F20" s="152"/>
      <c r="G20" s="152"/>
    </row>
  </sheetData>
  <mergeCells count="2">
    <mergeCell ref="A1:G1"/>
    <mergeCell ref="C20:G20"/>
  </mergeCells>
  <pageMargins left="0.7421875" right="0.18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981E1-49AF-44C2-ABF1-A1B1A58E03C0}">
  <sheetPr>
    <tabColor rgb="FF92D050"/>
    <pageSetUpPr fitToPage="1"/>
  </sheetPr>
  <dimension ref="A1:O29"/>
  <sheetViews>
    <sheetView tabSelected="1" topLeftCell="A2" zoomScale="60" zoomScaleNormal="60" zoomScaleSheetLayoutView="40" zoomScalePageLayoutView="40" workbookViewId="0">
      <selection activeCell="K30" sqref="K30"/>
    </sheetView>
  </sheetViews>
  <sheetFormatPr defaultColWidth="9" defaultRowHeight="30"/>
  <cols>
    <col min="1" max="1" width="6.3984375" style="94" customWidth="1"/>
    <col min="2" max="2" width="27.8984375" style="85" customWidth="1"/>
    <col min="3" max="3" width="29.09765625" style="85" customWidth="1"/>
    <col min="4" max="5" width="23.8984375" style="85" customWidth="1"/>
    <col min="6" max="6" width="26.8984375" style="85" customWidth="1"/>
    <col min="7" max="7" width="67.59765625" style="94" customWidth="1"/>
    <col min="8" max="8" width="13.09765625" style="85" customWidth="1"/>
    <col min="9" max="9" width="15.69921875" style="85" customWidth="1"/>
    <col min="10" max="10" width="12.69921875" style="85" customWidth="1"/>
    <col min="11" max="11" width="13" style="85" customWidth="1"/>
    <col min="12" max="12" width="12.69921875" style="85" customWidth="1"/>
    <col min="13" max="13" width="11.5" style="85" customWidth="1"/>
    <col min="14" max="14" width="18.09765625" style="94" customWidth="1"/>
    <col min="15" max="15" width="17.296875" style="85" customWidth="1"/>
    <col min="16" max="16" width="9" style="85"/>
    <col min="17" max="17" width="23.09765625" style="85" customWidth="1"/>
    <col min="18" max="16384" width="9" style="85"/>
  </cols>
  <sheetData>
    <row r="1" spans="1:14" s="87" customFormat="1">
      <c r="A1" s="136" t="s">
        <v>64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43.2" customHeight="1">
      <c r="A2" s="159" t="s">
        <v>66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4">
      <c r="A3" s="82" t="s">
        <v>53</v>
      </c>
      <c r="B3" s="83"/>
      <c r="C3" s="111" t="s">
        <v>71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14">
      <c r="A4" s="82"/>
      <c r="B4" s="83"/>
      <c r="C4" s="86" t="s">
        <v>56</v>
      </c>
      <c r="D4" s="86"/>
      <c r="E4" s="86"/>
      <c r="F4" s="86"/>
      <c r="G4" s="86"/>
      <c r="H4" s="86"/>
      <c r="I4" s="86"/>
      <c r="J4" s="111"/>
      <c r="K4" s="111"/>
      <c r="L4" s="113"/>
      <c r="M4" s="161" t="s">
        <v>72</v>
      </c>
      <c r="N4" s="161"/>
    </row>
    <row r="5" spans="1:14">
      <c r="A5" s="82"/>
      <c r="B5" s="83"/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114"/>
      <c r="M5" s="115" t="s">
        <v>67</v>
      </c>
      <c r="N5" s="114" t="s">
        <v>68</v>
      </c>
    </row>
    <row r="6" spans="1:14">
      <c r="A6" s="82"/>
      <c r="B6" s="83"/>
      <c r="C6" s="86" t="s">
        <v>58</v>
      </c>
      <c r="D6" s="86"/>
      <c r="E6" s="86"/>
      <c r="F6" s="86"/>
      <c r="G6" s="86"/>
      <c r="H6" s="86"/>
      <c r="I6" s="86"/>
      <c r="J6" s="86"/>
      <c r="K6" s="86"/>
      <c r="L6" s="114"/>
      <c r="M6" s="115" t="s">
        <v>67</v>
      </c>
      <c r="N6" s="114" t="s">
        <v>69</v>
      </c>
    </row>
    <row r="7" spans="1:14">
      <c r="A7" s="82"/>
      <c r="B7" s="83"/>
      <c r="C7" s="86" t="s">
        <v>59</v>
      </c>
      <c r="D7" s="86"/>
      <c r="E7" s="86"/>
      <c r="F7" s="86"/>
      <c r="G7" s="86"/>
      <c r="H7" s="84"/>
      <c r="I7" s="84"/>
      <c r="J7" s="86"/>
      <c r="K7" s="86"/>
      <c r="L7" s="114"/>
      <c r="M7" s="115" t="s">
        <v>67</v>
      </c>
      <c r="N7" s="114" t="s">
        <v>70</v>
      </c>
    </row>
    <row r="8" spans="1:14">
      <c r="A8" s="82"/>
      <c r="B8" s="83"/>
      <c r="G8" s="85"/>
      <c r="J8" s="84"/>
      <c r="K8" s="84"/>
      <c r="L8" s="116"/>
      <c r="M8" s="115" t="s">
        <v>67</v>
      </c>
      <c r="N8" s="116" t="s">
        <v>75</v>
      </c>
    </row>
    <row r="9" spans="1:14" ht="42">
      <c r="A9" s="159" t="s">
        <v>65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</row>
    <row r="10" spans="1:14">
      <c r="A10" s="82" t="s">
        <v>54</v>
      </c>
      <c r="B10" s="82"/>
      <c r="C10" s="156" t="s">
        <v>60</v>
      </c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>
      <c r="A11" s="82"/>
      <c r="B11" s="82"/>
      <c r="C11" s="156" t="s">
        <v>61</v>
      </c>
      <c r="D11" s="156"/>
      <c r="E11" s="156"/>
      <c r="F11" s="156"/>
      <c r="G11" s="156"/>
      <c r="H11" s="81"/>
      <c r="I11" s="81"/>
      <c r="J11" s="81"/>
      <c r="K11" s="81"/>
      <c r="L11" s="81"/>
      <c r="M11" s="81"/>
      <c r="N11" s="81"/>
    </row>
    <row r="12" spans="1:14">
      <c r="A12" s="82"/>
      <c r="B12" s="82"/>
      <c r="C12" s="156" t="s">
        <v>63</v>
      </c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</row>
    <row r="13" spans="1:14">
      <c r="A13" s="82"/>
      <c r="B13" s="82"/>
      <c r="C13" s="156" t="s">
        <v>62</v>
      </c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</row>
    <row r="14" spans="1:14">
      <c r="A14" s="82"/>
      <c r="B14" s="82"/>
      <c r="C14" s="156" t="s">
        <v>81</v>
      </c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</row>
    <row r="15" spans="1:14" s="88" customFormat="1">
      <c r="A15" s="157" t="s">
        <v>55</v>
      </c>
      <c r="B15" s="141" t="s">
        <v>1</v>
      </c>
      <c r="C15" s="141" t="s">
        <v>2</v>
      </c>
      <c r="D15" s="141" t="s">
        <v>3</v>
      </c>
      <c r="E15" s="32" t="s">
        <v>4</v>
      </c>
      <c r="F15" s="32" t="s">
        <v>77</v>
      </c>
      <c r="G15" s="145" t="s">
        <v>5</v>
      </c>
      <c r="H15" s="147" t="s">
        <v>6</v>
      </c>
      <c r="I15" s="147" t="s">
        <v>76</v>
      </c>
      <c r="J15" s="149" t="s">
        <v>73</v>
      </c>
      <c r="K15" s="150"/>
      <c r="L15" s="150"/>
      <c r="M15" s="150"/>
      <c r="N15" s="32" t="s">
        <v>8</v>
      </c>
    </row>
    <row r="16" spans="1:14" s="88" customFormat="1">
      <c r="A16" s="158"/>
      <c r="B16" s="144"/>
      <c r="C16" s="144"/>
      <c r="D16" s="144"/>
      <c r="E16" s="33" t="s">
        <v>9</v>
      </c>
      <c r="F16" s="33" t="s">
        <v>78</v>
      </c>
      <c r="G16" s="146"/>
      <c r="H16" s="148"/>
      <c r="I16" s="148"/>
      <c r="J16" s="34" t="s">
        <v>10</v>
      </c>
      <c r="K16" s="34" t="s">
        <v>11</v>
      </c>
      <c r="L16" s="34" t="s">
        <v>12</v>
      </c>
      <c r="M16" s="34" t="s">
        <v>13</v>
      </c>
      <c r="N16" s="112" t="s">
        <v>74</v>
      </c>
    </row>
    <row r="17" spans="1:15" ht="408.6" customHeight="1">
      <c r="A17" s="89">
        <v>1</v>
      </c>
      <c r="B17" s="102"/>
      <c r="C17" s="108"/>
      <c r="D17" s="103"/>
      <c r="E17" s="103"/>
      <c r="F17" s="109"/>
      <c r="G17" s="104"/>
      <c r="H17" s="105"/>
      <c r="I17" s="118" t="s">
        <v>80</v>
      </c>
      <c r="J17" s="106"/>
      <c r="K17" s="106"/>
      <c r="L17" s="107"/>
      <c r="M17" s="106"/>
      <c r="N17" s="110"/>
    </row>
    <row r="18" spans="1:15" ht="31.5" customHeight="1">
      <c r="A18" s="153" t="s">
        <v>79</v>
      </c>
      <c r="B18" s="154"/>
      <c r="C18" s="154"/>
      <c r="D18" s="154"/>
      <c r="E18" s="154"/>
      <c r="F18" s="154"/>
      <c r="G18" s="155"/>
      <c r="H18" s="51">
        <f>SUM(H17:H17)</f>
        <v>0</v>
      </c>
      <c r="I18" s="90"/>
      <c r="J18" s="91"/>
      <c r="K18" s="91"/>
      <c r="L18" s="92"/>
      <c r="M18" s="91"/>
      <c r="N18" s="93"/>
    </row>
    <row r="19" spans="1:15" hidden="1">
      <c r="B19" s="95"/>
      <c r="C19" s="95"/>
      <c r="D19" s="95"/>
      <c r="E19" s="95"/>
      <c r="G19" s="85"/>
      <c r="H19" s="96"/>
      <c r="J19" s="96"/>
      <c r="K19" s="97">
        <f>18000+50000</f>
        <v>68000</v>
      </c>
      <c r="L19" s="97"/>
      <c r="M19" s="97">
        <f>50000</f>
        <v>50000</v>
      </c>
      <c r="N19" s="98"/>
    </row>
    <row r="20" spans="1:15">
      <c r="B20" s="95"/>
      <c r="C20" s="95"/>
      <c r="D20" s="95"/>
      <c r="E20" s="95"/>
      <c r="G20" s="85"/>
      <c r="H20" s="96"/>
      <c r="J20" s="96"/>
      <c r="K20" s="96"/>
      <c r="L20" s="96"/>
      <c r="M20" s="96"/>
      <c r="N20" s="98"/>
    </row>
    <row r="21" spans="1:15">
      <c r="B21" s="95"/>
      <c r="C21" s="95"/>
      <c r="D21" s="95"/>
      <c r="E21" s="95"/>
      <c r="G21" s="85"/>
      <c r="H21" s="96"/>
      <c r="J21" s="96"/>
      <c r="K21" s="96"/>
      <c r="L21" s="96"/>
      <c r="M21" s="96"/>
      <c r="N21" s="98"/>
    </row>
    <row r="22" spans="1:15">
      <c r="B22" s="95"/>
      <c r="C22" s="95"/>
      <c r="D22" s="95"/>
      <c r="E22" s="95"/>
      <c r="G22" s="85"/>
      <c r="H22" s="96"/>
      <c r="J22" s="96"/>
      <c r="K22" s="96"/>
      <c r="L22" s="96"/>
      <c r="M22" s="96"/>
      <c r="N22" s="98"/>
    </row>
    <row r="23" spans="1:15">
      <c r="B23" s="95"/>
      <c r="C23" s="95"/>
      <c r="D23" s="95"/>
      <c r="E23" s="95"/>
      <c r="G23" s="85"/>
      <c r="H23" s="96"/>
      <c r="J23" s="96"/>
      <c r="K23" s="96"/>
      <c r="L23" s="96"/>
      <c r="M23" s="96"/>
      <c r="N23" s="98"/>
    </row>
    <row r="24" spans="1:15">
      <c r="A24" s="99"/>
      <c r="D24" s="95"/>
      <c r="E24" s="95"/>
      <c r="G24" s="99"/>
      <c r="K24" s="100"/>
      <c r="M24" s="96"/>
      <c r="N24" s="101"/>
      <c r="O24" s="96"/>
    </row>
    <row r="25" spans="1:15">
      <c r="G25" s="85"/>
    </row>
    <row r="26" spans="1:15">
      <c r="G26" s="85"/>
    </row>
    <row r="29" spans="1:15" ht="36">
      <c r="B29" s="117"/>
    </row>
  </sheetData>
  <mergeCells count="18">
    <mergeCell ref="C11:G11"/>
    <mergeCell ref="A1:N1"/>
    <mergeCell ref="A2:N2"/>
    <mergeCell ref="M4:N4"/>
    <mergeCell ref="A9:N9"/>
    <mergeCell ref="C10:N10"/>
    <mergeCell ref="J15:M15"/>
    <mergeCell ref="A18:G18"/>
    <mergeCell ref="C12:N12"/>
    <mergeCell ref="C13:N13"/>
    <mergeCell ref="C14:N14"/>
    <mergeCell ref="A15:A16"/>
    <mergeCell ref="B15:B16"/>
    <mergeCell ref="C15:C16"/>
    <mergeCell ref="D15:D16"/>
    <mergeCell ref="G15:G16"/>
    <mergeCell ref="H15:H16"/>
    <mergeCell ref="I15:I16"/>
  </mergeCells>
  <pageMargins left="0.23622047244094491" right="0.15748031496062992" top="0.19685039370078741" bottom="0.35433070866141736" header="0.15748031496062992" footer="0.31496062992125984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ฟอร์มเปล่า งปม.</vt:lpstr>
      <vt:lpstr>CSO งปม. ไม่อนุมัติ</vt:lpstr>
      <vt:lpstr>สรุปอนุมัติ 66 ยอดงวด1-2 </vt:lpstr>
      <vt:lpstr>แผน ปี68</vt:lpstr>
      <vt:lpstr>'CSO งปม. ไม่อนุมัติ'!Print_Area</vt:lpstr>
      <vt:lpstr>'แผน ปี68'!Print_Area</vt:lpstr>
      <vt:lpstr>'ฟอร์มเปล่า งปม.'!Print_Area</vt:lpstr>
      <vt:lpstr>'สรุปอนุมัติ 66 ยอดงวด1-2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</dc:creator>
  <cp:lastModifiedBy>BD-Dell</cp:lastModifiedBy>
  <cp:lastPrinted>2024-09-01T08:11:41Z</cp:lastPrinted>
  <dcterms:created xsi:type="dcterms:W3CDTF">2022-09-13T08:29:52Z</dcterms:created>
  <dcterms:modified xsi:type="dcterms:W3CDTF">2024-09-02T04:03:16Z</dcterms:modified>
</cp:coreProperties>
</file>