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5" yWindow="6300" windowWidth="28860" windowHeight="6360" activeTab="1"/>
  </bookViews>
  <sheets>
    <sheet name="สรุป" sheetId="10" r:id="rId1"/>
    <sheet name="ข้อมูล" sheetId="11" r:id="rId2"/>
  </sheets>
  <definedNames>
    <definedName name="_xlnm.Print_Area" localSheetId="1">ข้อมูล!$A$1:$L$158</definedName>
    <definedName name="_xlnm.Print_Area" localSheetId="0">สรุป!$A$1:$F$13</definedName>
  </definedNames>
  <calcPr calcId="124519"/>
  <fileRecoveryPr autoRecover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6" i="11"/>
  <c r="I155"/>
  <c r="I154"/>
  <c r="I153"/>
  <c r="I152"/>
  <c r="I151"/>
  <c r="I150"/>
  <c r="I149"/>
  <c r="I145"/>
  <c r="I142"/>
  <c r="I140"/>
  <c r="F9" i="10" l="1"/>
  <c r="F8"/>
  <c r="F7"/>
  <c r="F11" l="1"/>
  <c r="F6"/>
  <c r="F5"/>
  <c r="F10"/>
  <c r="E12"/>
  <c r="D12"/>
  <c r="C12"/>
  <c r="F12" l="1"/>
</calcChain>
</file>

<file path=xl/sharedStrings.xml><?xml version="1.0" encoding="utf-8"?>
<sst xmlns="http://schemas.openxmlformats.org/spreadsheetml/2006/main" count="658" uniqueCount="500">
  <si>
    <t>ชื่อแบบ</t>
  </si>
  <si>
    <t>ส่งเสริมสุขภาพและกายภาพบำบัด</t>
  </si>
  <si>
    <t>อาคารศูนย์สุขภาพองค์รวม</t>
  </si>
  <si>
    <t>อาคารฟื้นฟูสภาพ (ระดับปฐมภูมิ)</t>
  </si>
  <si>
    <t>อาคารเอนกประสงค์ 2 ชั้น (ระดับปฐมภูมิ)</t>
  </si>
  <si>
    <t>ลำดับ</t>
  </si>
  <si>
    <t>ยกเลิกการใช้งาน</t>
  </si>
  <si>
    <t>Redesign</t>
  </si>
  <si>
    <t>เผยแพร่แบบ</t>
  </si>
  <si>
    <t>รายละเอียด</t>
  </si>
  <si>
    <t>หมายเหตุ</t>
  </si>
  <si>
    <t>อาคารประเภท : อื่นๆ</t>
  </si>
  <si>
    <t>ทางเดินเชื่อม</t>
  </si>
  <si>
    <t>อาคารโรงซ่อมบำรุงพัสดุ</t>
  </si>
  <si>
    <t>โรงจอดรถ</t>
  </si>
  <si>
    <t>10808+ข 142/ก.ย./50</t>
  </si>
  <si>
    <t>อาคารศาลาพักญาติ แบบ A</t>
  </si>
  <si>
    <t>10809+ข 142/ก.ย./50</t>
  </si>
  <si>
    <t>อาคารศาลาพักญาติ แบบ B</t>
  </si>
  <si>
    <t>อาคารเอนกประสงค์</t>
  </si>
  <si>
    <t>เอกสารเลขที่ ก.45/เม.ย./63</t>
  </si>
  <si>
    <t>แบบปรับปรุงระบบปรับอากาศและระบายอากาศห้องทันตกรรมทั่วไป</t>
  </si>
  <si>
    <t>แบบ/รายการปรับปรุงห้องผ่าตัดรูปแบบใหม่ (OR-New Normal) ห้องผ่าตัดความดันลบ แบบที่ 1 (แบบมี Ante Rm. 1 ห้อง)</t>
  </si>
  <si>
    <t>แบบ/รายการปรับปรุงห้องผ่าตัดรูปแบบใหม่ (OR-New Normal) ห้องผ่าตัดความดันลบ แบบที่ 2 (แบบมี Ante Rm. 2 ห้อง)</t>
  </si>
  <si>
    <t>เอกสารเลขที่ ก.113/ส.ค../63</t>
  </si>
  <si>
    <t xml:space="preserve">อาคารผู้ป่วยพิเศษ 12 เตียง </t>
  </si>
  <si>
    <t xml:space="preserve">หอผู้ป่วยใน 7 ชั้น </t>
  </si>
  <si>
    <t>อาคารสูติกรรม</t>
  </si>
  <si>
    <t>อาคารผู้ป่วยหนักและผู้ป่วยใน 300 เตียง</t>
  </si>
  <si>
    <t>อาคารวินิจฉัย LABORATORY &amp; X-RAY</t>
  </si>
  <si>
    <t>อาคารวินิจฉัยและบำบัดรักษา</t>
  </si>
  <si>
    <t>อาคารผ่าตัด ผู้ป่วยหนักและผู้ป่วยใน</t>
  </si>
  <si>
    <t xml:space="preserve">อาคารพัสดุ </t>
  </si>
  <si>
    <t>อาคารซักฟอกจ่ายกลาง</t>
  </si>
  <si>
    <t>อาคารสนับสนุน(ซักฟอก/ จ่ายกลาง)</t>
  </si>
  <si>
    <t>อาคารจ่ายกลาง</t>
  </si>
  <si>
    <t>อาคารซักฟอก</t>
  </si>
  <si>
    <t>อาคารโภชนาการ (รพช.)</t>
  </si>
  <si>
    <t>อาคารตรวจและเก็บศพ</t>
  </si>
  <si>
    <t xml:space="preserve">อาคารนิติเวชกรรม </t>
  </si>
  <si>
    <t>อาคารสนับสนุนบริการ 8 ชั้น</t>
  </si>
  <si>
    <t>อาคารสนับสนุนบริการ 5 ชั้น</t>
  </si>
  <si>
    <t>อาคารพักขยะ (ขนาดเล็ก)</t>
  </si>
  <si>
    <t>อาคารพักเจ้าหน้าที่</t>
  </si>
  <si>
    <t>หอพักนักศึกษาแพทย์และอาจารย์</t>
  </si>
  <si>
    <t>บ้านพักข้าราชการ อำนวยการระดับสูง</t>
  </si>
  <si>
    <t>อาคารพักเจ้าหน้าที่ 4 ชั้น</t>
  </si>
  <si>
    <t>อาคารอุบัติเหตุและฉุกเฉิน</t>
  </si>
  <si>
    <t>อาคารผู้ป่วยนอก 5 ชั้น</t>
  </si>
  <si>
    <t>อาคารผู้ป่วยนอก (โรงพยาบาลชุมชน)</t>
  </si>
  <si>
    <t>อาคารผู้ป่วยนอก อุบัติเหตุ และบำบัดรักษา 6 ชั้น</t>
  </si>
  <si>
    <t>อาคารผู้ป่วยนอก วินิจฉัยและบำบัดรักษา 5 ชั้น</t>
  </si>
  <si>
    <t>ผู้ป่วยนอก ผ่าตัด ผู้ป่วยหนักและผู้ป่วยใน</t>
  </si>
  <si>
    <t>อาคารผู้ป่วยนอก,อุบัติเหตุฉุกเฉิน,บำบัดรักษา และสำนักงาน 4 ชั้น</t>
  </si>
  <si>
    <t>อาคารทันตกรรม 4 ยูนิต</t>
  </si>
  <si>
    <t>อาคารทันตกรรม 8 ยูนิต</t>
  </si>
  <si>
    <t>อาคารทันตกรรม 16 ยูนิต</t>
  </si>
  <si>
    <t xml:space="preserve">หอพักแพทย์และพยาบาล รพ.ราชวิถี 18 ชั้น (350 ห้อง) </t>
  </si>
  <si>
    <t>อาคารพักเจ้าหน้าที่ (96 ยูนิต 8 ชั้น)</t>
  </si>
  <si>
    <t xml:space="preserve">อาคารประเภท </t>
  </si>
  <si>
    <t>รวม</t>
  </si>
  <si>
    <t xml:space="preserve">  อื่นๆ</t>
  </si>
  <si>
    <t xml:space="preserve">  ผู้ป่วยนอก/ อุบัติเหตุ (OPD +ER)</t>
  </si>
  <si>
    <t xml:space="preserve">  วินิจฉัย/ บำบัดรักษา (Treatment)</t>
  </si>
  <si>
    <t xml:space="preserve">  สนับสนุนบริการ (Support)</t>
  </si>
  <si>
    <t xml:space="preserve">  พักอาศัย (Residence )</t>
  </si>
  <si>
    <t xml:space="preserve">  หน่วยบริการ ระดับปฐมภูมิ (PCC)/</t>
  </si>
  <si>
    <t>อาคารพักเจ้าหน้าที่ (72 ยูนิต 6 ชั้น)</t>
  </si>
  <si>
    <t>R06-11185-13760</t>
  </si>
  <si>
    <t>แบบอาคารซ่อมบำรุง 2 ชั้น</t>
  </si>
  <si>
    <t>R12-11183-11461</t>
  </si>
  <si>
    <t xml:space="preserve">อาคารผู้ป่วยนอก วินิจฉัยรักษา </t>
  </si>
  <si>
    <t>R11-11184-11459</t>
  </si>
  <si>
    <t>R11-11183-11325</t>
  </si>
  <si>
    <t xml:space="preserve">อาคารผู้ป่วยนอก อุบัติเหตุ-ฉุกเฉิน วินิจฉัยรักษา </t>
  </si>
  <si>
    <t>อาคารบำบัดรักษา 6 ชั้น</t>
  </si>
  <si>
    <t>R08-11152-21009</t>
  </si>
  <si>
    <t>R09-11115-10666</t>
  </si>
  <si>
    <t>อาคารศูนย์ความเป็นเลิศทางการแพทย์ 18 ชั้น รพ.มหาราช นครราชสีมา</t>
  </si>
  <si>
    <t>R07-11157-10707</t>
  </si>
  <si>
    <t>อาคารศูนย์เชี่ยวชาญโรคหลอดเลือดสมองขั้นสูง 12 ชั้น รพ.มหาสารคาม</t>
  </si>
  <si>
    <t>อาคารสนับสนุนบริการทางการแพทย์ 12 ชั้น รพ.อุดรธานี</t>
  </si>
  <si>
    <t>อาคารอุบัติเหตุฉุกเฉิน ผู้ป่วยนอก และบำบัดรักษา 10 ชั้น รพ.กำแพงเพชร</t>
  </si>
  <si>
    <t>อาคารศูนย์สนับสนุนบริการสุขภาพที่ 2</t>
  </si>
  <si>
    <t>อาคารแพทย์แผนไทย  2 ชั้น</t>
  </si>
  <si>
    <t>อาคารสำนักงานสาธารณสุขจังหวัดสุราษฎ์ธานี</t>
  </si>
  <si>
    <t>อาคารเอกซเรย์ 4 ชั้น</t>
  </si>
  <si>
    <t>อาคารส่งเสริมสุขภาพประจำตำบล 3 ชั้น รพ.สต. ราไวย์ จ.ภูเก็ต</t>
  </si>
  <si>
    <t>อาคารโรงซ่อมบำรุงพัสดุ 2 ชั้น รพ.บางไทร จ.พระนครศรีอยุธยา</t>
  </si>
  <si>
    <t xml:space="preserve">อาคารผู้ป่วยใน ผู้ป่วยวิกฤติ </t>
  </si>
  <si>
    <t>R04-11172-11350</t>
  </si>
  <si>
    <t>R04-11171-10661</t>
  </si>
  <si>
    <t>R04-11145-10686</t>
  </si>
  <si>
    <t>อาคารคลินิกผู้ป่วยนอก รพ.พระนั่งเกล้า</t>
  </si>
  <si>
    <t>R05-11133-08427</t>
  </si>
  <si>
    <t>อาคารสถานีอนามัยเขตเมือง 3 ชั้น รพสต.บ้านสามพราน นครปฐม</t>
  </si>
  <si>
    <t>R12-11140-10684-67</t>
  </si>
  <si>
    <t>R04-11174-10765</t>
  </si>
  <si>
    <t>ระบบบำบัดน้ำเสีย (ขนาด 100 ลบ.ม./วัน)</t>
  </si>
  <si>
    <t>ระบบบำบัดน้ำเสีย (ขนาด 300 ลบ.ม./วัน)</t>
  </si>
  <si>
    <t>R10-11177-10951</t>
  </si>
  <si>
    <t>บ้านพักข้าราชการระดับชำนาญงาน/ ปฏิบัติการ/ อาวุโส/ ชำนาญการ</t>
  </si>
  <si>
    <t>บ้านพักข้าราชการระดับอำนวยการต้น/ ชำนาญการพิเศษ</t>
  </si>
  <si>
    <t>อาคารอุบัติเหตุฉุกเฉินและศูนย์หัวใจ รพ.วชิระภูเก็ต จ.ภูเก็ต</t>
  </si>
  <si>
    <t>ห้องชุดครอบครัว 12 ยูนิต (24 ครอบครัว)</t>
  </si>
  <si>
    <t xml:space="preserve">ลำดับ </t>
  </si>
  <si>
    <t xml:space="preserve">แบบเลขที่ </t>
  </si>
  <si>
    <t>แบบเผยแพร่</t>
  </si>
  <si>
    <t>คลินิกโรคระบบทางเดินหายใจ (ARI CLINIC)</t>
  </si>
  <si>
    <t>รวม  19</t>
  </si>
  <si>
    <t>รวม  11</t>
  </si>
  <si>
    <t>เสาธงสูง 12 เมตร</t>
  </si>
  <si>
    <t>7427/35</t>
  </si>
  <si>
    <t>เสาธงสูง 20 เมตร</t>
  </si>
  <si>
    <t>อาคารพักขยะ (ขนาดใหญ่)</t>
  </si>
  <si>
    <t>รายการอาคารและสิ่งก่อสร้างเพิ่มจาก 108 แบบ</t>
  </si>
  <si>
    <t>อาคารประเภท : ผู้ป่วยใน (WARD)</t>
  </si>
  <si>
    <t>อาคารประเภท : วินิจฉัย/ บำบัดรักษา (Treatment)</t>
  </si>
  <si>
    <t>อาคารประเภท : ผู้ป่วยนอก/ อุบัติเหตุ-ฉุกเฉิน (OPD +ER)</t>
  </si>
  <si>
    <t>อาคารประเภท : สนับสนุนบริการ (Support)</t>
  </si>
  <si>
    <t>อาคารประเภท : พักอาศัย (Residence)</t>
  </si>
  <si>
    <t>อาคารประเภท : อื่นๆ : หน่วยบริการระดับปฐมภูมิ (PCC)</t>
  </si>
  <si>
    <t xml:space="preserve">  ผู้ป่วยใน (WARD)</t>
  </si>
  <si>
    <t>สรุปบัญชีแสดงรายการแบบก่อสร้าง - แบบทบทวน-ติดตาม/ยกเลิกการใช้งาน/Redesign/เผยแพร่แบบ ปีงบประมาณ พ.ศ. 2568 (Shopping List)</t>
  </si>
  <si>
    <t>10404+ก.72/ส.ค./66</t>
  </si>
  <si>
    <t>10943+ก.73/ส.ค./66</t>
  </si>
  <si>
    <t>10944+ก.76/ส.ค./66</t>
  </si>
  <si>
    <t>10945+ก.77/ส.ค./66</t>
  </si>
  <si>
    <t>11008+ก.78/ส.ค./66</t>
  </si>
  <si>
    <t>10109+ก.79/ส.ค./66</t>
  </si>
  <si>
    <t>อาคารอุบัติเหตุและฉุกเฉิน 14 ชั้น โรงพยาบาลเชียงรายประชานุเคราะห์ จังหวัดเชียงราย</t>
  </si>
  <si>
    <t>อาคารผู้ป่วยนอก 4 ชั้น โรงพยาบาลทุ่งสง</t>
  </si>
  <si>
    <t>อาคารผู้ป่วยนอก ผู้ป่วยใน และบำบัดรักษา 10 ชั้น โรงพยาบาลยะลา จังหวัดยะลา</t>
  </si>
  <si>
    <t>รวม  5</t>
  </si>
  <si>
    <t>ข้อมูล 25 ส.ค. 66</t>
  </si>
  <si>
    <t>อาคารตรวจทั่วไป(สำหรับส่วนขยายส่วนบริการสถานีอนามัย)</t>
  </si>
  <si>
    <t>อาคารอุบัติเหตุฉุกเฉิน(สำหรับส่วนขยายส่วนบริการสถานีอนามัย)</t>
  </si>
  <si>
    <t>อาคาร X-RAY, LAB(สำหรับส่วนขยายส่วนบริการสถานีอนามัย)</t>
  </si>
  <si>
    <t>อาคารแพทย์แผนไทยและกายภาพบำบัด(สำหรับส่วนขยายส่วนบริการสถานีอนามัย)</t>
  </si>
  <si>
    <t>อาคารทันตกรรม(สำหรับส่วนขยายส่วนบริการสถานีอนามัย)</t>
  </si>
  <si>
    <t>อาคารห้องน้ำ-ส้วม 5 ห้อง(พร้อมห้องน้ำ-ส้วม สำหรับคนพิการและคนชรา)</t>
  </si>
  <si>
    <t>อาคารห้องน้ำ-ส้วม 7 ห้อง(พร้อมห้องน้ำ-ส้วม สำหรับคนพิการและคนชรา)</t>
  </si>
  <si>
    <t>อาคารห้องน้ำ-ส้วม 8 ห้อง(พร้อมห้องน้ำ-ส้วม สำหรับคนพิการและคนชรา)</t>
  </si>
  <si>
    <t xml:space="preserve">รวม  16 </t>
  </si>
  <si>
    <t>ราคา</t>
  </si>
  <si>
    <t>อาคารตรวจรักษาและส่งเสริมสุขภาพ</t>
  </si>
  <si>
    <t>11006+11025</t>
  </si>
  <si>
    <t>ข้อมูลแบบ</t>
  </si>
  <si>
    <t>งวดงาน-งวดเงิน</t>
  </si>
  <si>
    <t>พื้นที่ก่อสร้างแนะนำ (ม.)</t>
  </si>
  <si>
    <t>จน.ชั้น</t>
  </si>
  <si>
    <t>ก.x ย.(ม.)</t>
  </si>
  <si>
    <t>ประโยชน์ใช้สอย</t>
  </si>
  <si>
    <t>พท.(ตร.ม.)</t>
  </si>
  <si>
    <t>ระยะเวลาก่อสร้าง</t>
  </si>
  <si>
    <t>ชั้น 1 ...
ชั้น 2...</t>
  </si>
  <si>
    <t>45 x 55</t>
  </si>
  <si>
    <t>57 x 67</t>
  </si>
  <si>
    <t>ชั้นใต้ดิน: แทงค์เก็บน้ำใต้ดิน
ชั้น 1: สำนักงาน, ห้องระบบไฟฟ้า-ประปา
ชั้น 2-5: ห้องผู้ป่วยสามัญ 46 เตียง,
ห้องทำงานแพทย์ พยาบาล เจ้าหน้าที่ 
ชั้น 6-8: ห้องผู้ป่วยสามัญ 34 เตียง,
ห้องผู้ป่วยพิเศษ จำนวน 4 ห้อง,
ห้องทำงานแพทย์ พยาบาล เจ้าหน้าที่
ชั้น 9-11: ห้องผู้ป่วยพิเศษ จำนวน 14 ห้อง, ห้องทำงานแพทย์ พยาบาล เจ้าหน้าที่
ชั้น 12-14: แผนก RCU (20เตียง), 
ห้องISOLATE, สำนักงาน, ห้องทำงานแพทย์ พยาบาล เจ้าหน้าที่
ชั้น15: แผนก BURN UNIT (9เตียง),
ห้องผ่าตัด, สำนักงาน, ห้องทำงานแพทย์ พยาบาล เจ้าหน้าที่
ชั้นดาดฟ้า: แทงก์เก็บน้ำ, พื้นที่วางระบบปรับอากาศ, ห้องเครื่องลิฟต์, 
ลานจอดเฮริคอปเตอร์</t>
  </si>
  <si>
    <t>11x18</t>
  </si>
  <si>
    <t>23x30</t>
  </si>
  <si>
    <t>ชั้น 1 เก็บวัสดุสำนักงาน, ทำงานซ่อม, ทำงานช่าง
ชั้น 2 ห้องเก็บเวชภัณฑ์, เก็บอุปกรณ์ทางการแพทย์</t>
  </si>
  <si>
    <t>26x39.50</t>
  </si>
  <si>
    <t>14x27.50</t>
  </si>
  <si>
    <t>43.76x56.70</t>
  </si>
  <si>
    <t>55.76x68.70</t>
  </si>
  <si>
    <t>ชั้น 1 บริเวณทำงานซ่อม, สำนักงานช่าง, ห้องเก็บของงานช่าง, ห้องนอนเวร
ชั้น 2 สำนักงานวางแผน, ห้องเก็บแบบแปลน, คลังพัสดุ, ห้องเก็บวัสดุงานบ้าน, ห้องเครื่องมือแพทย์</t>
  </si>
  <si>
    <t>ชั้น 1 คลังน้ำเกลือ น้ำยา Dialysis แอลกอฮอล์ น้ำยาฆ่าเชื้อ, จอดรถ(34 คัน)
ชั้น 2 โรงอาหาร 1 (ร้านอาคาร 15 ร้าน), จอดรถ(25 คัน)
ชั้น 3 โรงอาหาร 1 (ร้านอาคาร 15 ร้าน), จอดรถ(25 คัน)
ชั้น 4 กลุ่มงานโภชนาการ(สำนักงาน,ผลิตอาหารผู้ป่วย, บรรจุอาหาร), จอดรถ(25 คัน)
ชั้น 5 กลุ่มงานเภสัชกรรม (คลังยา)(เก็บยาเสพติด, เก็บยา 3 ห้อง), จอดรถ(25 คัน)
ชั้น 6 กลุ่มงานพัสดุ (คลังพัสดุการแพทย์, คลังพัสดุ),กลุ่มงานพัสดุ-คลังพัสดุการแพทย์, จอดรถ(25 คัน)
ชั้น 7 กลุ่มงานพัสดุ (คลังพัสดุ), กลุ่มงานพัสดุ-คลังพัสดุการแพทย์
ชั้น 8 กลุ่มงานเภสัชกรรม (งานผลิตยา), ผลิตยา, กลุ่มงานเภสัชกรรม(งานจัดซื้อยา)
ชั้น 9 กลุ่มงานเทคนิคการแพทย์ (Laboratory)
ชั้น 10 กลุ่มงานสารสนเทศทางการแพทย์, กลุ่มงานเวชสังคม, กลุ่มงานเภสัชกรรม (งานจัดซื้อจัดจ้างยา)
ชั้น 11 กลุ่มงานโครงสร้างพื้นฐานและวิศวกรรมทางการแพทย์(งานวิศวกรรมการแพทย์, งานสำรวจออกแบบและประมาณราคา, งานซ่อมบำรุง, งานวิศวกรรมระบบ)
ชั้น 12 ห้องประชุม(ห้องประชุมใหญ่ 2 ห้อง บรรจุ 600 คน), กลุ่มงานโสตทัศนูปกรณ์</t>
  </si>
  <si>
    <t>รวม  15</t>
  </si>
  <si>
    <t>30x46</t>
  </si>
  <si>
    <t>18x34</t>
  </si>
  <si>
    <t>ชั้น 1 แผนกทันตกรรมจำนวน 4 ยูนิต,ห้อง X-RAY 1 ห้อง</t>
  </si>
  <si>
    <t>34x54</t>
  </si>
  <si>
    <t>22x42</t>
  </si>
  <si>
    <t>ชั้น 1 แผนกทันตกรรมจำนวน 8 ยูนิต,ห้อง X-RAY 1 ห้อง</t>
  </si>
  <si>
    <t>37x55</t>
  </si>
  <si>
    <t>25x43</t>
  </si>
  <si>
    <t>ชั้น 1 แผนกทันตกรรมจำนวน 8 ยูนิต,ห้อง X-RAY 1 ห้อง
ชั้น 2 แผนกทันตกรรมจำนวน 8 ยูนิต,ห้อง X-RAY 1 ห้อง</t>
  </si>
  <si>
    <t>ชั้น 1 ส่วนต้อนรับ, หมวดยานพาหนะ, สำหรับเป็นที่จอดรถของผู้มารับบริการ(11 คัน)
ชั้น 2 ห้องนวดแผนไทย (6 เตียง), คลินิก YFHS (คลินิกวัยรุ่น) (1 ห้องตรวจ), คลินิกส่งเสริมสุขภาพ (2 ห้องตรวจ), สำนักงานกลุ่มวัยรุ่น
ชั้น 3 คลินิก DPAC (คลินิกไร้พุง) (1 ห้องตรวจ), สำนักงานกลุ่มวัยทำงาน, สำนักงานกลุ่มสูงอายุล Co working space 
ชั้น 4 Lab สิ่งแวดล้อม,Lab ส่งเสริมสุขภาพ, สำนักงานกลุ่มสิ่งแวดล้อม 
ชั้น 5 Studio สำหรับงานสื่อ(ถ่ายคลิป/อัดเสียง), ห้องประชุม/ศูนย์ฝึกอบรมสำหรับ 100 คน</t>
  </si>
  <si>
    <t>33.60x49.80</t>
  </si>
  <si>
    <t>21.60x37.80</t>
  </si>
  <si>
    <t>ชั้น 1 ส่วนต้อนรับ, พักรอ,ห้องบัตร, การเงิน, จ่ายยา, OPD (Neuro ศัลยกรรม, Neuro MED, ENT, เวชศาสตร์ฟื้นฟู), ห้องตรวจ 6 ห้อง, เจาหะเลือด 1 ห้อง, MRI
ชั้น 2 บ้านร่วมเย็น, ARV คลินิกต้านไวรัสเอดส์, STIS คลินิกกามโรค, กลุ่มงานเชิงรุก HIV. 
ชั้น 3 แผนกกายภาพบำบัด
     - งานกายภาพบำบัด
     - งานกายอุปกรณ์
     - งานกิจกรรมบำบัด 
ชั้น 4 WARD 
     - สามัญ Neuro ศัลยกรรม 16 เตียง
     - พิเศษ Nero ศัลยกรรม 6 เตียง 
สามัญ IMC (ฟื้นฟูระยะกลาง คนไข้สมอง 
       เส้นเหลือดสมองตีบ) 8 เตียง
     - ห้องฝึกเดิน + สอนญาติ   
ชั้น 5 WARD สามัญ Neuro, MED
      - สามัญ 24 เตียง
      - พิเศษ 8 เตียง
      - แยกโรค(Negative Pressure) 2 เตียง
ชั้น 6 ICU Neuro ศัลยกรรม, MED 
      - สามัญ 18 เตียง
      - พิเศษ 10 เตียง
      - แยกโรค(Negative Pressure) 2 เตียง 
ชั้น 7 แผนกผ่าตัดโรคหลอดเลือดสมองขั้นสูง
     ( Neurolgical Intervention Unit)
     - 4 ห้อง
แผนกส่องกล้อง 2 ห้อง 
ชั้น 8 OPD EYE
     - ห้องตรวจ 5 ห้อง
     - ห้องตรวจพิเศษ 2 ห้อง
OPD ENT
     - ห้องตรวจ 8 ห้อง
     - ห้องตรวจพิเศษ 2 ห้อง 
ชั้น 9 WARD ENT
     - สามัญ 24 เตียง
     - พิเศษ 6 เตียง
แยกโรค(Negative Pressure) 2 ห้อง
ตรวจ Sleep Lab 2 ห้อง 
ชั้น 10 WARD EYE
     - สามัญ 24 เตียง
     - พิเศษ 7 เตียง
แยกโรค(Negative Pressure) 2 ห้อง
ตรวจตา/ Treatment 
ชั้น 11 กลุ่มงานพยาธิวิทยากายวิภาค (Patho)
     - LAB งานกายวิภาค 
ชั้น 12 ห้องประชุมสัมมนาและวิชาการ
     - ห้องประชุม 1 (ความจุ 300 คน)
     - ห้องประชุม 2 (ความจุ 170 คน)
     - ห้องประชุม 3 (ความจุ 130 คน)</t>
  </si>
  <si>
    <t>45.60x73.70</t>
  </si>
  <si>
    <t>33.60x61.70</t>
  </si>
  <si>
    <t>ชั้น 1 โถงพักผ่อน,ห้องน้ำรวม,ร้านค้า,ห้องงานระบบ
ชั้น 2 ห้องพักผ่อน-เอนกประสงค์ 5 ห้อง   ชั้น 3-18 ห้องพัก 2เตียง 22 ห้อง/ชั้น</t>
  </si>
  <si>
    <t>ชั้น 1  ลานเอนกประสงค์,ห้องเอนกประสงค์,ห้องเครื่อง
ชั้น 2-3 ห้องพัก 2นอน1โถง 8ห้อง/ชั้น     ชั้น 4-8 ห้องพักเดี่ยว 16 ห้อง/ชั้น</t>
  </si>
  <si>
    <t>ชั้น 1 ลานเอนกประสงค์,ห้องเอนกประสงค์,ห้องเครื่อง
ชั้น 2 ห้องพัก 2นอน1โถง 8 ห้อง             ชั้น 3-6 ห้องพักเดี่ยว 16ห้อง/ชั้น</t>
  </si>
  <si>
    <t>ชั้น 1-4 ห้องพัก 2ห้อง1โถง 4ห้อง/ชั้น</t>
  </si>
  <si>
    <t>หอผู้ป่วยใน 5 ชั้น (+7%)</t>
  </si>
  <si>
    <t>อาคารผู้ป่วยใน 30 เตียง  (+7%)</t>
  </si>
  <si>
    <t>ชั้น 1 กลุ่มมาตรฐานวิศวกรรมการอพทย์, ซ่อมบำรุง
ชั้น 2...</t>
  </si>
  <si>
    <t xml:space="preserve">ชั้น 1 : 
ชั้น 2 : </t>
  </si>
  <si>
    <t>62x61</t>
  </si>
  <si>
    <t>56x55</t>
  </si>
  <si>
    <t>36x58</t>
  </si>
  <si>
    <t>48x70</t>
  </si>
  <si>
    <t>74x77</t>
  </si>
  <si>
    <t>62x65</t>
  </si>
  <si>
    <t>52x56</t>
  </si>
  <si>
    <t>40x44</t>
  </si>
  <si>
    <t>52x82</t>
  </si>
  <si>
    <t>40x70</t>
  </si>
  <si>
    <t>68x70</t>
  </si>
  <si>
    <t>56x58</t>
  </si>
  <si>
    <t xml:space="preserve">ชั้น 1 ห้องฉายรังสี LINAC, ห้องใส่แร่, SIMULATOR, ห้องตรวจ 1 ห้อง
</t>
  </si>
  <si>
    <t>อาคารรังสีรักษา รพ.สวรรค์ประชารักษ์ จ.นครสวรรค์</t>
  </si>
  <si>
    <t>21.55x34.90</t>
  </si>
  <si>
    <t>33.55x46.90</t>
  </si>
  <si>
    <t>42x70</t>
  </si>
  <si>
    <t>30x58</t>
  </si>
  <si>
    <t>ชั้น 1 (แผนก X-RAY) CT-SCAN 1 ห้อง, Fluoroscopy 2 ห้อง, X-RAY 2 ห้อง, Ultrasound 1 ห้อง
ชั้น 2 (แผนกคลอด) ห้องคลอด 5 เตียง, คลอดแยก 1 ห้อง, คลอดติดเชื้อ 1 ห้อง, ผ่าตัด 1 ห้อง
ชั้น 3 (แผนก ICU เด็ก) ICU 3 ห้อง 18 เตียง, ISOLATE 4 ห้อง, STRICT ISOLATE 4 ห้อง, SPECIAL CARE PHOTOGRAPHY 1 ห้อง 6 เตียง (แผนกไตเทียม) ล้างไต 11 เตียง, ไตเทียมพิเศษ 6 เตียง 
ชั้น 4 (ผู้ป่วยหนักศัลยกรรม) แยกโรค 10 ห้อง, NEGATIVE ROOM 1 ห้อง
(ผู้ป่วยหนักอายุรกรรม) แยกโรค 12 ห้อง, NEGATIVE ROOM 1 ห้อง
ชั้น 5 (ผ่าตัด) ห้องผ่าตัด 7 ห้อง
ชั้น 5 (ผ่าตัด) ห้องผ่าตัด 7 ห้อง</t>
  </si>
  <si>
    <t>ชั้นใต้ดิน:
ห้องเครื่องงานระบบ
- ห้องเครื่องระบบปรับอากาศ
- ห้องงานระบบก๊าซทางการแพทย์
สำนักงานช่าง
พื้นที่เอนกประสงค์
พื้นที่จอดรถ 100 คัน
พื้นที่จอดรถผู้พิการ 4 คัน
ชั้น 1:
แผนกอุบัติเหตุฉุกเฉิน NON-TRAUMA UNIT
- ห้องแยกโรค NEW NORMAL จำนวน 2 ห้อง
- OBSERVATION จำนวน 8 เตียง
- TREATMENT จำนวน 1 เตียง
- OPD 24 Hr. จำนวน 3 ห้อง
- ห้องหัตถการ จำนวน 1 ห้อง
แผนกรังสีวิทยา
- MRI จำนวน 1 ห้อง
- CT SCAN จำนวน 1 ห้อง
- X-RAY GENERAL จำนวน 4 ห้อง
- MAMOGRAM จำนวน 1 ห้อง
- ULTRASOUND MAMOGRAM จำนวน 1 ห้อง
- ULTRASOUND จำนวน 1 ห้อง 3 เตียง
แผนกอุบัติเหตุฉุกเฉิน TRAUMA UNIT
- ห้องล้างตัว
- ห้องแยกโรค NEW NORMAL จำนวน 1 ห้อง
- RESUSCITATION จำนวน 6 เตียง
- OR MINOR จำนวน 1 ห้อง
- OBSERVATION จำนวน 10 เตียง
- TREATMENT จำนวน 8 เตียง
ศูนย์ส่งต่อ EMS/ TEA U/ REFER
แผนกจ่ายยา (เล็ก)
- ช่องจ่ายยาจำนวน 8 ช่อง
ห้องส่งตัวอย่าง LAB
ชั้น 2: 
แผนกอุบัติเหตุฉุกเฉิน NON-TRAUMA UNIT
- หอพักผู้ป่วยเพื่อสังเกตุอาการ 3 โซน  จำนวน 30 เตียง
แผนกรังสีวิทยา
- PET-CT SCAN จำนวน 1 ห้อง
- FLUOROSCOPE จำนวน 1 ห้อง
- BONE DENTSITY จำนวน 1 ห้อง
- ULTRASOUND จำนวน 1 ห้อง 3 เตียง
แผนกอุบัติเหตุฉุกเฉิน TRAUMA UNIT
- หอพักผู้ป่วยเพื่อสังเกตุอาการ 3 โซน  จำนวน 30 เตียง
ชั้น3:
ศูนย์โรคหัวใจและหลอดเลือด (Cardiac Catheterization Lab - CATH LAB)
- ห้องตรวจโรค จำนวน 3 ห้อง
- ห้องตรวจคลื่นหัวใจด้วยความถี่สูง (ECHO)
- ห้องใส่เครื่องกระตุ้นห้วใจด้วยไฟฟ้า (PACEMAKER)
- ห้องตรวจหัวใจด้วยการวิ่ง (EXERCISE STRESS TEST)
- ห้องเก็บอุปกรณ์ทางการแพทย์
แผนกผ่าตัดศัลยกรรมโรคหัวใจและหลอดเลือด (OR-CATH LAB)
- ห้องผ่าตัด ขนาด 6.00x8.00 เมตร จำนวน 3 ห้อง
- ห้องผ่าตัด HYBRID ขนาด 8.00x11.00 จำนวน 2 ห้อง
แผนกผู้ป่วยวิกฤตโรคหัวใจและหลอดเลือด (ICU-CATH LAB)
- ICU รวม จำนวน 10 เตียง
- ICU ห้องแยก จำนวน 14 เตียง
- ICU NEW NORMAL จำนวน 2 เตียง
ชั้น4:
ศูนย์หัวใจและทรวงอก (Cardio-Vascular-Thoracic surgery – CVT)
- ห้องตรวจโรค จำนวน 3 ห้อง
- ห้องตรวจคลื่นหัวใจด้วยความถี่สูง (ECHO)
- ห้องใส่เครื่องกระตุ้นห้วใจด้วยไฟฟ้า (PACEMAKER)
- ห้องตรวจหัวใจด้วยการวิ่ง (EXERCISE STRESS TEST)
- ห้องเก็บอุปกรณ์ทางการแพทย์
แผนกผ่าตัดศัลยกรรมโรคหัวใจและทรวงอก (OR-CVT)
- ห้องผ่าตัด ขนาด 6.00x8.00 เมตร จำนวน 3 ห้อง
- ห้องผ่าตัด HYBRID ขนาด 8.00x11.00 จำนวน 2 ห้อง
แผนกผู้ป่วยวิกฤตโรคหัวใจและทรวงอก (ICU-CVT)
- ICU รวม จำนวน 5 เตียง
- ICU ห้องแยก จำนวน 7 เตียง
- ICU NEW NORMAL จำนวน 1 เตียง
ศูนย์เปลี่ยนถ่ายอวัยวะ
- ห้องตรวจทั่วไป จำนวน 3 ห้อง
- ห้องให้คำปรึกษา จำนวน 1 ห้อง
- ห้องหัตถการ จำนวน 1 ห้อง
- ห้องพักผู้ป่วยเปลี่ยนถ่ายอวัยวะ จำนวน 6 ห้อง 8 เตียง
ชั้น5:
ศูนย์ส่องกล้อง
- ห้องส่องกล้องแยกโรค (NEW NORMAL) ขนาด 6.00x6.00 เมตร จำนวน 1 ห้อง
- ห้องผ่าตัดส่องกล้อง ขนาด 6.00x8.00 เมตร จำนวน 2 ห้อง
- ห้องส่องกล้อง 2 เตียง ขนาด 6.00x3.50 เมตร จำนวน 5 ห้อง
- บริเวณเตียงผู้ป่วยรอส่องกล้อง จำนวน 7 เตียง
- บริเวณเตียงผู้ป่วยพักฟื้นหลังส่องกล้อง จำนวน 20 เตียง
ศูนย์ผ่าตัดแบบวันเดียวกลับ (One Day Surgery: ODS) และการผ่าตัดแผลเล็ก (Minimally Invasive Surgery: MIS)
- ห้องตรวจโรค จำนวน 5 ห้อง
- ห้องหัตถการ จำนวน 1 ห้อง
- ห้องผ่าตัดแยกโรค (NEW NORMAL) ขนาด 6.00x6.00 เมตร จำนวน 1 ห้อง
- ห้องผ่าตัดทั่วไป ขนาด 6.00x8.00 เมตร จำนวน 1 ห้อง
- ห้องผ่าตัดทั่วไป ขนาด 6.00x6.00 เมตร จำนวน 4 ห้อง
- บริเวณเตียงผู้ป่วยรอผ่าตัด จำนวน 7 เตียง
- บริเวณเตียงผู้ป่วยพักฟื้นหลังผ่าตัด จำนวน 10 เตียง
ชั้น6-8:
แผนกผ่าตัด 
- ห้องผ่าตัดแยกโรค (NEW NORMAL) ขนาด 6.00x6.00 เมตร จำนวน 2 ห้อง
- ห้องผ่าตัดทั่วไป ขนาด 6.00x8.00 เมตร จำนวน 4 ห้อง
- ห้องผ่าตัดทั่วไป ขนาด 6.00x9.00 เมตร จำนวน 4 ห้อง
- ห้องผ่าตัดทั่วไป ขนาด 8.00x10.00 เมตร จำนวน 3 ห้อง
- ห้องผ่าตัดทั่วไป ขนาด 8.00x12.00 เมตร จำนวน 3 ห้อง
- บริเวณเตียงผู้ป่วยรอผ่าตัด จำนวน 14 เตียง
- บริเวณเตียงผู้ป่วยพักฟื้นหลังผ่าตัด จำนวน 20 เตียง
ชั้นดาดฟ้าชั้น8:
ห้องเครื่องงานระบบ
- ห้องเครื่องระบบปรับอากาศ
- ห้องเครื่องปั้มน้ำ
- ห้องเก็บถังเก็บน้ำสำรอง
ศูนย์สุขภาพครบวงจร (CHECK UP CENTER)
- ห้องตรวจ EKG จำนวน 1 ห้อง
- ห้องตรวจหัวใจ จำนวน 2 ห้อง
- ห้องตรวจโรคทั่วไป จำนวน 5 ห้อง
- ห้องตรวจสูติ จำนวน 2 ห้อง
- ห้องหัตถการ จำนวน 1 ห้อง
- ห้อง X-RAY จำนวน 1 ห้อง
- ห้อง ULTRASOUND จำนวน 1 ห้อง
- ห้องงานพยาธิวิทยา จำนวน 1 ห้อง
ศูนย์อาหาร
- พื้นที่เอนกประสงค์ให้เช่า ขนาด 4.00x6.00 เมตร จำนวน 8 ห้อง
- พื้นที่นั่ง จำนวน 60 โต๊ะ
ชั้น9:
อาคารที่ 1:
ห้องทำงานแพทย์ภาควิชา (หญิง)
- ห้องทำงานย่อย จำนวน 12 ห้อง
- ห้องประชุมย่อย จำนวน 6 ห้อง
- ห้อง LOCKER ROMM
- ห้องพักผ่อนส่วนกลาง
- ห้องนอนเวร จำนวน 5 ห้อง
 อาคารที่ 2:
ห้องทำงานแพทย์ภาควิชา (ชาย)
- ห้องทำงานย่อย จำนวน 12 ห้อง
- ห้องประชุมย่อย จำนวน 6 ห้อง
- ห้อง LOCKER ROOM
- ห้องพักผ่อนส่วนกลาง
- ห้องนอนเวร จำนวน 5 ห้อง
ชั้น10:
อาคารที่ 1:
ห้องทำงานและห้องพักพยาบาล
- ห้อง LOCKER ROMM
- ห้องพักผ่อนส่วนกลาง
- ห้องนอนเวร จำนวน 7 ห้อง
อาคารที่ 2:
ห้องทำงานและห้องพักเจ้าหน้าที่
- ห้อง LOCKER ROOM
- ห้องพักผ่อนส่วนกลาง
- ห้องนอนเวร จำนวน 7 ห้อง
ชั้น11-13:
อาคารที่ 1:
แผนกผู้ป่วยวิกฤติ
- NURSE STATION
- ICU รวม จำนวน 18 เตียง
- ICU แยกโรค จำนวน 2 เตียง
- ICU NEW NORMAL จำนวน 1 เตียง
อาคารที่ 2:
แผนกผู้ป่วยวิกฤติ
- NURSE STATION
- ICU รวม จำนวน 18 เตียง
- ICU แยกโรค จำนวน 2 เตียง
- ICU NEW NORMAL จำนวน 1 เตียง
ชั้น14-15:
อาคารที่ 1:
แผนกผู้ป่วยสามัญ 
- NURSE STATION
- เตียงผู้ปวยสามัญ จำนวน 56 เตียง
อาคารที่ 2:
แผนกผู้ป่วยสามัญ 
- NURSE STATION
- เตียงผู้ปวยสามัญ จำนวน 56 เตียง
ชั้น16-17:
อาคารที่ 1:
แผนกผู้ป่วยพิเศษ 
- NURSE STATION
- ห้องพักผู้ป่วยพิเศษ ขนาด 32 ตารางเมตร  จำนวน 32 ห้อง
อาคารที่ 2:
แผนกผู้ป่วยพิเศษ 
- NURSE STATION
- ห้องพักผู้ป่วยพิเศษ ขนาด 32 ตารางเมตร  จำนวน 32 ห้อง
ชั้น18:
อาคารที่ 1:
แผนกผู้ป่วยพิเศษ 
- NURSE STATION
- ห้องพักผู้ป่วยพิเศษ ขนาด 32 ตารางเมตร  จำนวน 2 ห้อง
- ห้องพักผูป้วยพิเศษ ขนาด 64 ตารางเมตร  จำนวน 7 ห้อง
อาคารที่ 2:
แผนกผู้ป่วยพิเศษ 
- NURSE STATION
- ห้องพักผู้ป่วยพิเศษ ขนาด 32 ตารางเมตร  จำนวน 4 ห้อง
- ห้องพักผูป้วยพิเศษ ขนาด 64 ตารางเมตร  จำนวน 4 ห้อง
- ห้องพักรับรองผู้ป่วยพิเศษ ขนาด 288 ตารางเมตร
จำนวน 1 ห้อง
ชั้นดาดฟ้าชั้น18:
อาคารที่ 1:
ห้องเครื่องงานระบบ
- ห้อง server
- งานระบบปรับอากาศ
- งานระบบปั้มน้ำ
- งานระบบถังเก็บน้ำสำรอง
อาคารที่ 2:
ห้องช่วยพื้นคืนชีพ
ห้องเครื่องงานระบบ
     -     ห้อง server
     -     งานระบบปรับอากาศ
     -     งานระบบปั้มน้ำ
     -     งานระบบถังเก็บน้ำสำรอง
หลังคาชั้น 18:
อาคารที่ 2:
ลานจอดเฮลิคอปเตอร์</t>
  </si>
  <si>
    <t>66x68</t>
  </si>
  <si>
    <t>54x56</t>
  </si>
  <si>
    <t>44x68</t>
  </si>
  <si>
    <t>32x56</t>
  </si>
  <si>
    <t>ชั้น 1-คลินิกพิเศษโรคไม่ติดต่อเรื้อรัง 6 ห้องตรวจ / พื้นที่งานระบบประกอบอาคาร
ชั้น 2แผนกผ่าตัด ห้องผ่าตัด 2 ห้อง / แผนกผู้ป่วยหนัก 8 เตียง
ชั้น 3  หอผู้ป่วยสามัญกุมารเวชกรรม / หออภิบาลทารกแรกเกิดสภาวะวิกกฤต (NICU)
ชั้น 4 หอผู้ป่วยในสามัญหญิง
ชั้น 5-6 หอผู้ป่วยในพิเศษ</t>
  </si>
  <si>
    <t>33.6x49.9</t>
  </si>
  <si>
    <t>45.60x61.90</t>
  </si>
  <si>
    <t>42.00x44.00</t>
  </si>
  <si>
    <t>32.00x30.00</t>
  </si>
  <si>
    <t>51.00x26.00</t>
  </si>
  <si>
    <t>43.00x18.00</t>
  </si>
  <si>
    <t>11.00x11.00</t>
  </si>
  <si>
    <t>15.00x15.00</t>
  </si>
  <si>
    <t>ห้องตรวจ 2 ห้อง,พักคอย, จ่ายยา,ห้องน้ำ 1 ห้อง , ห้องไฟฟ้า</t>
  </si>
  <si>
    <t>11.00x10.00</t>
  </si>
  <si>
    <t>15.00x14.00</t>
  </si>
  <si>
    <t>พื้นที่ช่วยฟื้นคืนชีพ, สังเกตอาการ, เก็บของ,ห้องน้ำ 1 ห้อง , ห้องไฟฟ้า</t>
  </si>
  <si>
    <t>ห้อง X-Ray, ห้อง LAB, ห้องทำงานเจ้าหน้าที่, ห้องเก็บของ, ห้องไฟฟ้า</t>
  </si>
  <si>
    <t>11.00x15.00</t>
  </si>
  <si>
    <t>15.00x19.00</t>
  </si>
  <si>
    <t>ห้องกายภาพ, ห้องนวด ชาย 2 เตียง ,ห้องนวดหญิง 2 เตียง, ห้องนวดเท้า, ห้องอบชาย 1 ห้อง, ห้องอบหญิง 1 ห้อง , ห้องไฟฟ้า</t>
  </si>
  <si>
    <t>ห้องทำฟัน 2 ห้อง,ห้องLAB 1 ห้อง, ห้อง X-ray ฟัน 1 ห้อง, จ่ายยา,พักคอย ,ห้องไฟฟ้า</t>
  </si>
  <si>
    <t>ระบบบำบัดน้ำเสียตะกอนเร่งแบบเติมอากาศยืดเวลา ขนาด 90 ลูกบาศก์เมตร/วัน โรงพยาบาลเลาขวัญ จ.กาญจนบุรี</t>
  </si>
  <si>
    <t>-</t>
  </si>
  <si>
    <t>28.0 x 53.0</t>
  </si>
  <si>
    <t>22.0 x 47.0</t>
  </si>
  <si>
    <t xml:space="preserve">แบบเฉพาะที่ สำหรับ โรงพยาบาลเลาขวัญ จ.กาญจนบุรี เท่านั้น </t>
  </si>
  <si>
    <t>ระบบบำบัดน้ำเสียตะกอนเร่งแบบเติมอากาศยืดเวลา  ขนาด 200 ลูกบาศก์เมตร/วัน และระบบท่อรวบรวมน้ำเสีย โรงพยาบาลบ้านผือ จ.อุดรธานี</t>
  </si>
  <si>
    <t>56 x 36</t>
  </si>
  <si>
    <t>50 x 30</t>
  </si>
  <si>
    <t>ชั้น 1 ระบบบำบัดน้ำเสียตะกอนเร่งแบบเติมอากาศยืดเวลา (Extended Aeration Activated Sludge) ขนาด 200 ลูกบาศก์เมตร/วัน และระบบท่อรวบรวมน้ำเสีย</t>
  </si>
  <si>
    <t xml:space="preserve">แบบเฉพาะที่ สำหรับ โรงพยาบาลบ้านผือ จ.อุดรธานี เท่านั้น </t>
  </si>
  <si>
    <t>19.5 x 27</t>
  </si>
  <si>
    <t>13.5 x 21</t>
  </si>
  <si>
    <t>ชั้น 1 ระบบบำบัดน้ำเสียตะกอนเร่งแบบเติมอากาศยืดเวลา (Extended Aeration Activated Sludge) ขนาด 30 ลูกบาศก์เมตร/วัน และระบบท่อรวบรวมน้ำเสีย</t>
  </si>
  <si>
    <t xml:space="preserve">แบบเฉพาะที่ สำหรับโรงพยาบาลท่าแพ จ.สตูล เท่านั้น </t>
  </si>
  <si>
    <t>34.5 x 36.2</t>
  </si>
  <si>
    <t>28.5 x 30.2</t>
  </si>
  <si>
    <t xml:space="preserve">ระบบบำบัดน้ำเสียแบบสระเติมอากาศ ขนาด 60 ลูกบาศก์เมตร/วัน </t>
  </si>
  <si>
    <t xml:space="preserve">51 x 51 </t>
  </si>
  <si>
    <t>45 x 45</t>
  </si>
  <si>
    <t>ระบบบำบัดน้ำเสียแบบสระเติมอากาศ ขนาด 60 ลูกบาศก์เมตร/วัน และระบบท่อรวบรวมน้ำเสีย โรงพยาบาลตะโหมด จ.พัทลุง</t>
  </si>
  <si>
    <t>51 x 66</t>
  </si>
  <si>
    <t>45 x 60</t>
  </si>
  <si>
    <t xml:space="preserve">แบบเฉพาะที่ สำหรับโรงพยาบาลตะโหมด จ.พัทลุง เท่านั้น </t>
  </si>
  <si>
    <t>26 x 287</t>
  </si>
  <si>
    <t>20 x 22</t>
  </si>
  <si>
    <t>13 x 31</t>
  </si>
  <si>
    <t>7.2 x 24.5</t>
  </si>
  <si>
    <t>26 x 28</t>
  </si>
  <si>
    <t xml:space="preserve">แบบเฉพาะที่ สำหรับโรงพยาบาลพระแสง จ.สุราษฎร์ธานี เท่านั้น </t>
  </si>
  <si>
    <t xml:space="preserve">แบบเฉพาะที่ สำหรับโรงพยาบาลด่านขุนทด จ.นครราชสีมา เท่านั้น </t>
  </si>
  <si>
    <t>47.6 x 58.5</t>
  </si>
  <si>
    <t>41.6 x 52.5</t>
  </si>
  <si>
    <t xml:space="preserve">แบบเฉพาะที่ สำหรับโรงพยาบาลสุราษฎร์ธานี จ.สุราษฎร์ธานี เท่านั้น </t>
  </si>
  <si>
    <t>66 x 36.5</t>
  </si>
  <si>
    <t>60 x 30.5</t>
  </si>
  <si>
    <t xml:space="preserve">แบบเฉพาะที่ สำหรับโรงพยาบาลแพร่ จ.แพร่ เท่านั้น </t>
  </si>
  <si>
    <t xml:space="preserve">แบบเฉพาะที่ สำหรับโรงพยาบาลเทิง จ.เชียงราย เท่านั้น </t>
  </si>
  <si>
    <t xml:space="preserve">แบบเฉพาะที่ สำหรับโรงพยาบาลเขื่องใน จ.อุบลราชธานี เท่านั้น </t>
  </si>
  <si>
    <t>9.0 x 17.0</t>
  </si>
  <si>
    <t>7.0 x 15.0</t>
  </si>
  <si>
    <t xml:space="preserve">แบบเฉพาะที่ สำหรับโรงพยาบาลวัดบางปลา สมุทรสาคร 4 เท่านั้น </t>
  </si>
  <si>
    <t xml:space="preserve">แบบเฉพาะที่ สำหรับโรงพยาบาลปาดังเปซาร์ จ.สงขลา เท่านั้น </t>
  </si>
  <si>
    <t>31 x 36</t>
  </si>
  <si>
    <t>25 x 30</t>
  </si>
  <si>
    <t xml:space="preserve">แบบเฉพาะที่ สำหรับโรงพยาบาลสมเด็จ จ.กาฬสินธุ์ เท่านั้น </t>
  </si>
  <si>
    <t>41x54</t>
  </si>
  <si>
    <t>29x32</t>
  </si>
  <si>
    <t>57x68</t>
  </si>
  <si>
    <t>45x56</t>
  </si>
  <si>
    <t>อาคารผู้ป่วยนอกและอำนวยการ 4 ชั้น (คลินิกผู้สูงอายุ)</t>
  </si>
  <si>
    <t>64x66</t>
  </si>
  <si>
    <t>76x78</t>
  </si>
  <si>
    <t>51x57</t>
  </si>
  <si>
    <t>63x69</t>
  </si>
  <si>
    <t>อาคารอุบัติเหตุ วินิจฉัยและบำบัดรักษา</t>
  </si>
  <si>
    <t>45x75</t>
  </si>
  <si>
    <t>57x87</t>
  </si>
  <si>
    <t xml:space="preserve">พร้อม11025 (อาคารห้องเครื่องระบบไปป์ไลน์) </t>
  </si>
  <si>
    <t>280,639,000 (53)</t>
  </si>
  <si>
    <t>69x72</t>
  </si>
  <si>
    <t>81x84</t>
  </si>
  <si>
    <t>24x26</t>
  </si>
  <si>
    <t>36x38</t>
  </si>
  <si>
    <t>อาคารเวชศาสตร์ฟื้นฟู 2 ชั้น (คลินิกผู้สูงอายุ)</t>
  </si>
  <si>
    <t>66x75</t>
  </si>
  <si>
    <t>54x63</t>
  </si>
  <si>
    <t>37X75</t>
  </si>
  <si>
    <t>49x87</t>
  </si>
  <si>
    <t>33x44</t>
  </si>
  <si>
    <t>40x60</t>
  </si>
  <si>
    <t>52x72</t>
  </si>
  <si>
    <t>51x27</t>
  </si>
  <si>
    <t>63x84</t>
  </si>
  <si>
    <t>18x35</t>
  </si>
  <si>
    <t>30x47</t>
  </si>
  <si>
    <t xml:space="preserve">ห้องพิเศษ  12 ห้อง </t>
  </si>
  <si>
    <t>8,796,100 (63)</t>
  </si>
  <si>
    <t>24x45</t>
  </si>
  <si>
    <t>36x57</t>
  </si>
  <si>
    <t>ชั้น 1-3  สามัญ 30 เตียง (รวม 90 เตียง)  ชั้น 4-5   พิเศษ 12 ห้อง (รวม 24 ห้อง)</t>
  </si>
  <si>
    <t xml:space="preserve">ชั้น 1     สามัญ 24 เตียง, ห้องแยกโรค 1 เตียง ชั้น 2     สามัญ 32 เตียง, ห้องแยกโรค 1 เตียง ชั้น 3-4  สามัญ 32 เตียง, ห้องแยกโรค 1 เตียง (รวม 66 เตียง) ชั้น 5-7  พิเศษ  12 ห้อง </t>
  </si>
  <si>
    <t>สามัญ  24 เตียง , พิเศษ 5 เตียง , แยกโรค 1 เตียง</t>
  </si>
  <si>
    <t>24x36</t>
  </si>
  <si>
    <t xml:space="preserve">12x24 </t>
  </si>
  <si>
    <t>ชั้นที่ 1 เก็บพัสดุ, สำนักงาน  ชั้นที่ 2 เก็บพัสดุ</t>
  </si>
  <si>
    <t>37x58</t>
  </si>
  <si>
    <t>25x46</t>
  </si>
  <si>
    <t>ชั้นที่ 1 ซักฟอก  ชั้นที่ 2 จ่ายกลาง</t>
  </si>
  <si>
    <t>42x61</t>
  </si>
  <si>
    <t>30x49</t>
  </si>
  <si>
    <t>ชั้นที่ 1 แผนกซักฟอก ชั้นที่ 2 แผนกจ่ายกลาง, เก็บพัสดุ  ชั้นที่ 3 เอนกประสงค์</t>
  </si>
  <si>
    <t>28x40</t>
  </si>
  <si>
    <t>16x28</t>
  </si>
  <si>
    <t>จ่ายกลาง</t>
  </si>
  <si>
    <t>26x36</t>
  </si>
  <si>
    <t>14x24</t>
  </si>
  <si>
    <t>ซักฟอก</t>
  </si>
  <si>
    <t>26x38</t>
  </si>
  <si>
    <t>14x26</t>
  </si>
  <si>
    <t>โภชนาการ</t>
  </si>
  <si>
    <t>30x35</t>
  </si>
  <si>
    <t>18x23</t>
  </si>
  <si>
    <t>ตรวจ/เก็บศพ</t>
  </si>
  <si>
    <t>40x46</t>
  </si>
  <si>
    <t>28x34</t>
  </si>
  <si>
    <t>ชั้นที่ 1 ตรวจ/รับศพ/เก็บศพ, สำนักงาน ชั้นที่ 2 เก็บศพ/ชันสูตร, สำนักงาน  ชั้นที่ 3 สำนักงาน, ประชุม ชั้นที่ 4 ห้องปฏิบัตรการ, สำนักงาน</t>
  </si>
  <si>
    <t>42x50</t>
  </si>
  <si>
    <t>30x38</t>
  </si>
  <si>
    <t>ชั้นที่ 1 แผนกซักฟอก
ชั้นที่ 2 เก็บพัสดุ, สำนักงาน, ประชุม
ชั้นที่ 3 แผนกโภชนาการ
ชั้นที่ 4 แผนกโภชนาการ, สำนักงาน,ห้องประชุม
ชั้นที่ 5 แผนกจ่ายกลาง, สำนักงาน
ชั้นที่ 6 แผนกจ่ายกลาง, สำนักงาน, ห้องประชุม
ชั้นที่ 7 แผนกเก็บพัสดุ, สำนักงาน, ประชุม
ชั้นที่ 8 ห้องประชุมใหญ่</t>
  </si>
  <si>
    <t>ชั้นที่ 1 แผนกซักฟอก
ชั้นที่ 2 ห้องอาหาร (canteen)
ชั้นที่ 3 แผนกจ่ายกลาง
ชั้นที่ 4 แผนกพัสดุ
ชั้นที่ 5 แผนกโภชนาการ</t>
  </si>
  <si>
    <t>23x27</t>
  </si>
  <si>
    <t>11x15</t>
  </si>
  <si>
    <t xml:space="preserve">ชั้นที่ 1 ห้องขยะทั่วไป, ห้องขยะรีไซเคิล, ห้องขยะอันนตราย, ห้องขยะติดเชื้อ, </t>
  </si>
  <si>
    <t>27x32</t>
  </si>
  <si>
    <t>15x20</t>
  </si>
  <si>
    <t>18x36</t>
  </si>
  <si>
    <t>30x48</t>
  </si>
  <si>
    <t xml:space="preserve">ชั้นใต้ถุน / จอดรถ
ชั้น 1 - 2 / ห้องพักแบบ Studio 8 ห้อง
ชั้น 3 - 4 / ห้องพัก 1 ห้องนอน + ห้องเอนกประสงค์ (4 ห้อง)
 +  ยูนิตพัก 2 ห้องนอน + ห้องเอนกประสงค์ (1 ยูนิต) 
ชั้น 5 /  ยูนิตพัก 2 ห้องนอน + ห้องเอนกประสงค์ (4 ยูนิต)
</t>
  </si>
  <si>
    <t>19x43</t>
  </si>
  <si>
    <t>31x55</t>
  </si>
  <si>
    <t>ชั้น 1 / จอดรถ 11 คัน + พื้นที่ทานอาหาร + ห้องออกกำลังกาย + ซักรีด
ชั้น 2 / สำนักงาน + ห้องสันทนาการ 2 ห้อง + ห้องกิจกรรมกลุ่ม 3 ห้อง
 + ห้องสมุด + ห้องน้ำรวม
ชั้น 3 - 7 / ห้องพักแบบ Studio 16 ห้อง พื้นที่ต่อห้อง 30 ตร.ม. (รวม 80 ห้อง)</t>
  </si>
  <si>
    <t>9x11</t>
  </si>
  <si>
    <t>21x23</t>
  </si>
  <si>
    <t>ชั้น 1 / จอดรถ + ห้องนั่งเล่น + เตรียมอาหาร + ห้องน้ำ + ซักล้าง
ชั้น 2 / ห้องนอน  2 ห้อง + ห้องน้ำ</t>
  </si>
  <si>
    <t>12x12</t>
  </si>
  <si>
    <t>24x24</t>
  </si>
  <si>
    <t>ชั้น 1 / จอดรถ + ห้องนั่งเล่น + ครัว + ห้องน้ำ + ซักล้าง
ชั้น 2 / ห้องนอน  2 ห้อง + ห้องน้ำ</t>
  </si>
  <si>
    <t>15x27</t>
  </si>
  <si>
    <t>27x39</t>
  </si>
  <si>
    <t>ชั้น 1 - 3 ชั้นละ 4 ยูนิต ห้องชุดครอบครัว 2 ห้องนอน + ห้องเอนกประสงค์ + 1 ห้องน้ำ
รวม 12 ยูนิต พื้นที่ต่อยูนิต 45.50 ตร.ม.</t>
  </si>
  <si>
    <t>12x15</t>
  </si>
  <si>
    <t>24x27</t>
  </si>
  <si>
    <t>ชั้น 1 / จอดรถ + ห้องนั่งเล่น + ทานอาหาร + ครัว + ห้องน้ำ + ซักล้าง
ชั้น 2 / ห้องนอน  3 ห้อง + 2 ห้องน้ำ</t>
  </si>
  <si>
    <t>23,902,700 (54)</t>
  </si>
  <si>
    <t>18x30</t>
  </si>
  <si>
    <t>30x42</t>
  </si>
  <si>
    <t>ชั้น 1-4 ห้องพัก 13 ห้อง  28 ตร.ม.</t>
  </si>
  <si>
    <t>36x45</t>
  </si>
  <si>
    <t>24x33</t>
  </si>
  <si>
    <t>ชั้นที่ 1 กายภาพ 
ห้องตรวจทั่วไป 2 ห้อง 
ห้องดึง/นวดประคบ 7เตียง
ห้องกิจกรรม (~15 คน) /พท.ออกกำลังกาย
ชั้นที่ 2 แพทย์แผนไทย
ห้องตรวจทั่วไป 1ห้อง
ห้องนวด ช 4 เตียง/ญ 5 เตียง
ห้องอบสมุนไพร ช/ญ อย่างละ 3 ตู้ (ตู้สำเร็จรูป)</t>
  </si>
  <si>
    <t>48x54</t>
  </si>
  <si>
    <t>36x42</t>
  </si>
  <si>
    <t>ชั้น 1  ปฐมพยาบาล ANC ตรวจจิตเวช ตรวจวัณโรค
ปฐมพยาบาล 3 เตียง
ตรวจครรถ์ 2 ห้อง ตรวจภายใน 2ห้อง ตรวจEP 1ห้อง
ตรวจจิตเวช 2 ห้อง ให้คำปรึกษา 2 ห้อง
ตรวจวัณโรค 1 ห้อง
ให้สุขศึกษา ~15 คน
ชั้น 2 ห้องประชุมใหญ่ แพทย์แผนไทย กายภาพ
ห้องนวด ช 4 เตียง /ญ 6 เตียง
ห้องอบ 2 ห้อง
ห้องประชุมใหญ่ (~55 คน)</t>
  </si>
  <si>
    <t>34x38</t>
  </si>
  <si>
    <t>22x26</t>
  </si>
  <si>
    <t>ปฐมพยาบาล 3 เตียง
ตรวจทั่วไป 1 ตรวจครรถ์ 1 ห้อง ตรวจภายใน 2ห้อง 
ทันตกรรม 2 ห้อง
สำนักงาน</t>
  </si>
  <si>
    <t>27x37</t>
  </si>
  <si>
    <t>15x25</t>
  </si>
  <si>
    <t>นวด ช 4 เตียง /ญ 4 เตียง อบสมุนไพร ช 1 ตู้/ญ 1 ตู้
กายภาพบำบัด, สำนักงาน</t>
  </si>
  <si>
    <t>22x32</t>
  </si>
  <si>
    <t>10X20</t>
  </si>
  <si>
    <t>ชั้น 1 ห้องประชุม
ชั้น 2 เอนกประสงค์</t>
  </si>
  <si>
    <t xml:space="preserve"> 3 x125</t>
  </si>
  <si>
    <t>เป็นทางสัญจรเชื่อมต่อพื้นที่ใช้สอยระหว่างอาคาร กว้าง 3.00 เมตร หลังคาซีแพคโมเนีย ทรงจั่ว</t>
  </si>
  <si>
    <t>26x39</t>
  </si>
  <si>
    <t>14x27</t>
  </si>
  <si>
    <t>ชั้น1-ซ่อมรถ 1 คัน สำนักงานช่างไฟฟ้า
ชั้น 2-สำนักงาน เก็บเอกสาร</t>
  </si>
  <si>
    <t>334,000 (64)</t>
  </si>
  <si>
    <t>12x37</t>
  </si>
  <si>
    <t>6x25</t>
  </si>
  <si>
    <t>3,341,900 (55)</t>
  </si>
  <si>
    <t>24x32</t>
  </si>
  <si>
    <t>12x20</t>
  </si>
  <si>
    <t>อาคารศาลาพักญาติ พร้อมห้องน้ำ</t>
  </si>
  <si>
    <t>3,045,900 (55)</t>
  </si>
  <si>
    <t>24x28</t>
  </si>
  <si>
    <t>12x16</t>
  </si>
  <si>
    <t>40588300 (61)</t>
  </si>
  <si>
    <t>31x63</t>
  </si>
  <si>
    <t>19x51</t>
  </si>
  <si>
    <t>เอกสารเลขที่ ก.114/ส.ค../63</t>
  </si>
  <si>
    <t>21 x 29</t>
  </si>
  <si>
    <t>15 x 23</t>
  </si>
  <si>
    <t xml:space="preserve">แบบเฉพาะที่ สำหรับ โรงพยาบาลลาดหลุมแก้ว จังหวัดปทุมธานี เท่านั้น </t>
  </si>
  <si>
    <t>23 x 48</t>
  </si>
  <si>
    <t>17 x 42</t>
  </si>
  <si>
    <t xml:space="preserve">แบบเฉพาะที่ สำหรับ โรงพยาบาลตระการพืชผล จังหวัดอุบลราชธานี เท่านั้น </t>
  </si>
  <si>
    <t>ถังกรองเติมอากาศ ( Aerobic Filter) ขนาด 10 ลบ.ม./วัน โรงพยาบาลวัดบางปลา สมุทรสาคร 4</t>
  </si>
  <si>
    <t xml:space="preserve">ระบบบำบัดน้ำเสียตะกอนเร่งแบบเติมอากาศยืดเวลา ขนาด 30 ลูกบาศก์เมตร/วัน และระบบท่อรวบรวมน้ำเสีย โรงพยาบาลท่าแพ จ.สตูล </t>
  </si>
  <si>
    <t>ระบบบำบัดน้ำเสียตะกอนเร่งแบบเติมอากาศยืดเวลา ขนาด 60 ลูกบาศก์เมตร/วัน โรงพยาบาลชนบท จ.ขอนแก่น</t>
  </si>
  <si>
    <t xml:space="preserve">แบบเฉพาะที่ สำหรับ  โรงพยาบาลชนบท จ.ขอนแก่นเท่านั้น </t>
  </si>
  <si>
    <t>ระบบบำบัดน้ำเสียตะกอนเร่งแบบเติมอากาศยืดเวลา ขนาด 60 ลูกบาศก์เมตร/วัน โรงพยาบาลป่าโมก จ.อ่างทอง</t>
  </si>
  <si>
    <t xml:space="preserve">แบบเฉพาะที่ สำหรับ  โรงพยาบาลป่าโมก จ.อ่างทอง เท่านั้น </t>
  </si>
  <si>
    <t>ระบบบำบัดน้ำเสียตะกอนเร่งแบบเติมอากาศยืดเวลา ขนาด 90 ลูกบาศก์เมตร/วัน โรงพยาบาลลานสัก จ.อุทัยธานี</t>
  </si>
  <si>
    <t xml:space="preserve">แบบเฉพาะที่ สำหรับ โรงพยาบาลลานสัก จ.อุทัยธานี เท่านั้น </t>
  </si>
  <si>
    <t>ระบบบำบัดน้ำเสียตะกอนเร่ง ชนิด IFAS ขนาด 90 ลบ.ม./วัน โรงพยาบาลอุ้มผาง จ.ตาก</t>
  </si>
  <si>
    <t xml:space="preserve">แบบเฉพาะที่ สำหรับ โรงพยาบาลอุ้มผาง จ.ตาก เท่านั้น </t>
  </si>
  <si>
    <t>ระบบบำบัดน้ำเสียตะกอนเร่งแบบเติมอากาศยืดเวลา ขนาด 90 ลูกบาศก์เมตร/วัน โรงพยาบาลพระแสง จ.สุราษฎร์ธานี</t>
  </si>
  <si>
    <t>ระบบบำบัดน้ำเสียตะกอนเร่งแบบเติมอากาศยืดเวลา ขนาด 200 ลูกบาศก์เมตร/วัน  โรงพยาบาลสมเด็จ จ.กาฬสินธุ์</t>
  </si>
  <si>
    <t>ระบบบำบัดน้ำเสียตะกอนเร่งแบบเติมอากาศยืดเวลา  ขนาด 200  ลูกบาศก์เมตร/วัน  และระบบท่อรวบรวมน้ำเสีย โรงพยาบาลด่านขุนทด จ.นครราชสีมา</t>
  </si>
  <si>
    <t>ระบบบำบัดน้ำเสียตะกอนเร่งแบบเติมอากาศยืดเวลา ขนาด 800+400 ลบ.ม./วัน  โรงพยาบาลสุราษฎร์ธานี จ.สุราษฎร์ธานี</t>
  </si>
  <si>
    <t>ระบบบำบัดน้ำเสียตะกอนเร่งแบบเติมอากาศยืดเวลา ขนาด 800 ลบ.ม./วัน  โรงพยาบาลแพร่ จ.แพร่</t>
  </si>
  <si>
    <t>ระบบบำบัดน้ำเสียตะกอนเร่งแบบเติมอากาศยืดเวลา  ขนาด 200  ลูกบาศก์เมตร/วัน  และระบบท่อรวบรวมน้ำเสีย โรงพยาบาลเทิง จ.เชียงราย</t>
  </si>
  <si>
    <t>ระบบบำบัดน้ำเสียตะกอนเร่งแบบเติมอากาศยืดเวลา  ขนาด 200  ลูกบาศก์เมตร/วัน  โรงพยาบาลเขื่องใน จ.อุบลราชธานี</t>
  </si>
  <si>
    <t xml:space="preserve">ชั้น 1 ระบบบำบัดน้ำเสียแบบสระเติมอากาศ ขนาด 60 ลูกบาศก์เมตร/วัน </t>
  </si>
  <si>
    <t>แบบกลาง</t>
  </si>
  <si>
    <t>ระบบบำบัดน้ำเสียตะกอนเร่งแบบเติมอากาศยืดเวลา ขนาด 30 ลบ.ม./วัน และระบบท่อรวบรวมน้ำเสีย โรงพยาบาลปาดังเปซาร์ จ.สงขลา</t>
  </si>
  <si>
    <t>แบบปรับปรุงระบบปรับอากาศและระบายอากาศห้องทันตกรรม</t>
  </si>
  <si>
    <t>แบบ/รายการปรับปรุงห้องผ่าตัดรูปแบบใหม่ (OR-New Normal) ปรับปรุงจากแบบเลขที่ 8708/43</t>
  </si>
  <si>
    <t>5 x 5</t>
  </si>
  <si>
    <t>5 x 12</t>
  </si>
  <si>
    <t>5 x 20</t>
  </si>
  <si>
    <t>อาคารห้องน้ำ-ส้วม 7 ห้อง</t>
  </si>
  <si>
    <t>อาคารห้องน้ำ-ส้วม 5 ห้อง</t>
  </si>
  <si>
    <t>อาคารห้องน้ำ-ส้วม 8 ห้อง</t>
  </si>
  <si>
    <t>โรงอาหาร/สโมสร/ประชุม</t>
  </si>
  <si>
    <t>ชั้นที่1-2: ผู้ป่วยใน/ICU ห้องผู้ป่วยพิเศษ 12 ห้อง  ห้องผู้ป่วย ICU 12 เตียง/แยกโรค 3 ห้อง/แยกโรคติดเชื้อ 1 ห้อง 
ชั้นที่3-8: ผู้ป่วยใน ห้องผู้ป่วยพิเศษ 12 ห้อง ห้องผู้ป่วยสามัญ 30 เตียง/แยกโรค 2 ห้อง/หัถตการ 1 ห้อง</t>
  </si>
  <si>
    <t xml:space="preserve">ชั้นที่ 1 ER 4 เตียง ช่วยฟื้นคีนชีพ 1 เตียง </t>
  </si>
  <si>
    <t>ชั้น 1 OPD เวชระเบียน จ่ายยา-คลังยา การเงิน ห้องเครื่องงานระบบ ห้องตรวจทั่วไป 8 ห้อง ห้องตรวจสูติกรรม  1 ห้อง ห้องตรวจ PV  2 ห้อง ห้องฉีดยา-ทำแผล 1 ห้อง ห้องUltrasound/EKG  1 ห้อง ชั้น 2  LAB / สังคมสงเคราะห์ เจาะเลือด/Routine LAB ห้องตรวจสังคมสงเคราะห์+ห้องให้คำปรึกษา ศูนย์คอมพิวเตอร์ เก็บเวชระเบียน ชั้น 3  OPD-EENT  ทันตกรรม ห้องตรวจEENT  3 ห้อง ห้องตรวจหู  1 ห้อง ห้องตรวจตา  2 ห้อง+รักษาตา 2 ห้อง ห้องทำฟัน 3 ห้อง / ทำฟันเด็ก 1 ห้อง ห้องผ่าตัดฟัน 1 ห้อง Xrayฟัน 1 ห้อง/ Labฟัน 1 ห้อง ห้องล้าง-นึ่ง-เก็บเครื่องมือ/เก็บของ ชั้น 4  สำนักงาน ห้องทำงาน(บริหาร/พัสดุ/ธุรการ/บัญชี)/ห้องผู้บริหาร ชั้น 5  ห้องประชุมใหญ่</t>
  </si>
  <si>
    <t>ชั้น 1 OPD(MED) Xray LAB(OPD) เจาะเลือด 1 จ่ายยา-คลังยา ห้องตรวจทั่วไป  5 ห้อง ห้องตรวจจิตเวช 1 ห้อง ห้องสอนอายุรกรรม 1ห้อง (12 คน) ห้องฉีดยา-ทำแผล 1 ห้อง ห้องหัตถการ 1 ห้อง Xray GEN 1 ห้อง , ชั้น 2 OPD(ORTHO ศัลยกรรม)  ทันตกรรม ห้องตรวจทั่วไป  3 ห้อง ห้องเฝือก 1 ห้อง ห้องหัตถการ 1 ห้อง ห้องตรวจศัลย์ทั่วไป  4 ห้อง ห้องสอนสุขศึกษา 1 ห้อง ทันตกรรม 3 ห้อง, ชั้น 3  EENT ห้องตรวจEENT  5 ห้อง ห้องตรวจการได้ยิน 1 ห้อง ชั้น 4 สำนักงาน ห้องประชุมใหญ่ (~45คน) ห้องประชุมย่อย ห้องประชุมใหญ่ (~45คน) 1 ห้อง ห้องประชุมย่อย 1 ห้อง สำนักงานบริหาร</t>
  </si>
  <si>
    <t>ชั้น 1 OPD ER Xray ผ่าตัดเล็ก คลอด เจาะเลือด 1 จ่ายยา-คลังยา ห้องตรวจทั่วไป  4 ห้อง  ห้องตรวจภายใน 1 ห้อง EKG 1เตียง + US 1 เตียง ER 3 เตียง + observe 2 เตียง ผ่าตัดเล็ก 1 ห้อง Xray GEN 1 ห้อง คลอด 2 เตียง รอคลอด 3 เตียง+พักฟื้น 2 เตียง ชั้น 2 สำนักงาน ทันตกรรม LAB ห้องประชุม (~45คน) ทันตกรรม 3 ห้อง LAB (OPD)</t>
  </si>
  <si>
    <t>ชั้น 1 ER 12 เตียง สังเกตอาการ 10 เตียง Xray 1 ห้อง ชั้น2 ห้องตรวจทั่วไป 23 ห้อง (แบ่งได้ 3 แผนก 9-6-8) ชั้น 3 LAB ธนาคารเลือด ชั้น 4 ห้องผ่าตัด 6 ห้อง ชั้น 5 ห้องคลอด 5 ห้อง ห้องผ่าตัด 2 ห้อง ชั้น 6 NICU 8 เตียง ICU 8 เตียง</t>
  </si>
  <si>
    <t>ชั้นล่าง จอดรถ 28 คัน ห้องเครื่องงานระบบ MEP   หน่วย EMS ชั้น 1 ER 7 เตียง สังเกตอาการ 8 เตียง ห้องตรวจ 2  Xray 3 ห้อง CT 1 ห้อง ชั้น 2 ห้องยา/เก็บยา NICU 6 เตียง  PICU 12 เตียง ล้างไต 8 เตียง ชั้น 3 CCU 8 เตียง  BURN 6 เตียง ชั้น 4 แผนกคลอด 5 เตียง ผ่าตัดคลอด 1 ห้อง ชั้น 5 ห้องผ่าตัด 10 ห้อง</t>
  </si>
  <si>
    <t>ชั้น 1 
แผนกอุบัติเหตุฉุกเฉิน 12 เตียง
สังเกตอาการ 6 เตียง
ช่วยฟื้นคีนชีพ 2 เตียง
OPD ห้องตรวจนอกเวลา 2 ห้อง
ห้องแยกโรค 2 ห้อง
ศูนย์เปล
X RAY 1 ห้อง
CT SCAN 1ห้อง
ห้องพักแพทย์
ชั้น 2
OPD ห้องตรวจ 10 ห้อง
OPD เฉพาะทาง 6 ห้อง
ห้องตรวจภายใน 1 ห้อง
Ultrasound 1 ห้อง
Treatment 1 ห้อง
รับ-จ่ายยา/เวชระเบียน
ห้องพักแพทย์/พยาบาล
ชั้น 3
แผนกทันตกรรม ห้องตรวจ 1 ห้อง
ห้องทำฟัน 9 ห้อง
ห้องผ่าตัดฟัน 1 ห้อง
ห้องพักทันตแพทย์
แผนกตา ห้องตรวจ 3 ห้อง
Treatment ตา 1 ห้อง
ห้องเลเซอร์/วัดความดัน/วัดเลนส์/ห้องมืด
แผนกหู/คอ/จมูก ห้องตรวจ 3 ห้อง
ห้องตรวจการได้ยิน 1 ห้อง
ห้องพักแพทย์/เจ้าหน้าที่
ชั้น 4
แผนกคลอด ห้องคลอด 1 เตียง
ห้องคลอดพิเศษ 2 เตียง
ห้องคลอดติดเชื้อ 1 เตียง
ห้องเตรียมรอคลอด
ห้องพักเด็กคลอดใหม่
ห้องพพักเด็กป่วย
ห้องพักฟื้นหลังคลอด
LAB จุลชีววิทยา
LAB เคมี/ภูมิคุ้มกันวิทยา
LAB โลหิตวิทยา/จุลทรรศนะศาสตร์
ธนาคารเลือด (Blood Bank)
เจาะเลือด
บริจาคเลือด
ห้องพักแพทย์/พยาบาล/เจ้าหน้าที่
ชั้น 5
แผนกผ่าตัด ห้องผ่าตัด 7 ห้อง
รอผ่าตัด 4 เตียง
พักฟื้น 6 เตียง
ห้อง SUPPLY
แผนก ICU 8 เตียง
ICU แยกโรค 1 เตียง
ห้องพักแพทย์/พยาบาล/เจ้าหน้าที่
ห้องนอนเวร</t>
  </si>
  <si>
    <t>ชั้น 1 
จุดคัดกรองผู้ป่วย 
ห้องแยกโรค ANTE RM
ห้องเก็บยา 
ห้อง MRI
OPD ห้องตรวจ 8 ห้อง 
ชั้น 2 
OPD ห้องตรวจ 10 ห้อง
ห้อง TREATMENT 2 เตียง 
ห้องตรวจภายใน 
ห้อง ULTRASOUND 
OPD เฉพาะทาง 6 ห้อง 
รับ-จ่ายยา จัดยา คลังเวชทะเบียน  
ชั้น3 
แผนกไตเทียม 18 เตียง 
ห้องระบบน้ำ RO
OPD ตา 3 ห้อง 
ห้อง TREATMENT (LASER/วัดเลนส์/หัตการ/ดตรวจสอบประสาทตา/วัดค่าและความดันสายตา)
OPD แผนกหู 3 ห้อง
ห้องตรวจการได้ยิน
ชั้น 4 
แผนกคลอดและทารกแรกเกิด 4 เตียง 
ห้องคลอดพิเศษ 2 ห้อง
เตรียมคลอด-รอคลอด 10 เตียง 
ห้องพักเด็ก 8 เตียง 
ห้องพักเด็กป่วย 10 เตียง 
ห้องพักหลังคลอด 7 เตียง 
ห้องนอนเวร 2 เตียง 
ห้องพักแพทย์ 
ห้องพักพยาบาล
LAB ห้องล้าง-นึ่งหลอดทดลอง 
ห้องผลิตน้ำ RO 
ห้องปฏิบัติการจุลชีววิทยา 
ห้องเตรียมตัวอย่าง 
ห้องรับบริจาคโลหิต 
ห้องปฏิบัติการธนาคารเลือด 
ห้องปฏิบัติการเคมี-ห้องภูมิคุ้มกันวิทยา 
ชั้น 5
แผนกผ่าตัด ห้องผ่าตัด 7 ห้อง
ห้องประชุม ห้องนอนเวร ห้องพักวิสัญญีแพทย์ ห้องพักพยาบาล เจ้าหน้าที่  
แผนก ICU ANTR RM
ห้องแยกโรค 
ห้อง ICU 8 เตียง 
ชั้น 6 
พื้นที่พักผู้ป่วย 
ห้องทำงานพยาบาล 
ห้องพักเจ้าหน้าที่ 
ชั้น 7-8 
โซนห้องพักผู้ป่วย 23 
ห้องทำงานพยาบาล 
ห้องทำงานหัวหน้า</t>
  </si>
  <si>
    <t>ชั้น 1 
จุดคัดกรองผู้ป่วย 
ห้องแยกโรค ANTE RM
ห้องเก็บยา 
ห้อง X-RAY  
ห้อง MRI  
โซนOPD ห้องตรวจนอกเวลา 2 ห้อง 
โซนฉุกเฉิน ห้องพ่นยา ช่วยฟื้นคืนชีพ ห้องสังเกตอาการ 
ห้องพักแพทย์
ชั้น 2 
โซน OPD ห้องตรวจ 10 ห้อง 
ห้อง TREATMENT 2 เตียง 
ห้องตรวจภายใน ห้อง 
ULTRASOUND 
ห้องพักแพทย์ ห้องพักพยาบาล 
โซน OPD เฉพาะทาง 
ห้องตรวจเฉพาะทาง 6 ห้อง 
โซนรับ-จ่ายยา จัดยา คลังเวชทะเบียน  
ชั้น3 
โซนแผนกไตเทียม 18 เตียง 
ห้องล้างตัวกรองเลือด 
ห้องเก็บน้ำยา ห้องระบบน้ำ 
ห้องพักเจ้าหน้าที่ 
โซนแผนกตา ห้องตรวจ 3 ห้อง 
ห้อง TREATMENT 
ห้อง LASER ห้องวัดเลนส์และหัตการ 
ห้องมืดตรวจสอบประสาทตา 
ห้องวัดค่าและความดันสายตา 
โซนแผนกหู ห้องตรวจการได้ยิน ห้องตรวจ 3 ห้อง 
ชั้น 4 แผนกห้องคลอดและทารกแรกเกิด ห้องคลอด 4 เตียง 
ห้องคลอดพิเศษ 2 ห้อง
เตรียมคลอด-รอคลอด 10 เตียง 
ห้องพักเด็ก 8 เตียง 
ห้องพักเด็กป่วย 10 เตียง 
ห้องพักหลังคลอด 7 เตียง 
ห้องนอนเวร 2 เตียง 
ห้องพักแพทย์ 
ห้องพักพยาบาล 
โซน LAB ห้องล้าง-นึ่งหลอดทดลอง 
ห้องผลิตน้ำ RO 
ห้องปฏิบัติการจุลชีววิทยา ห้องเตรียมตัวอย่าง 
ห้องรับบริจาคโลหิต 
ห้องปฏิบัติการธนาคารเลือด 
ห้องปฏิบัติการเคมี-ห้องภูมิคุ้มกันวิทยา 
ชั้น 5 
โซนผ่าตัด ห้องผ่าตัด 7 ห้อง 
ห้องประชุม 
ห้องนอนเวร ห้องพักวิสัญญีแพทย์ ห้องพักพยาบาล เจ้าหน้าที่ 
โซน ICU ANTR RM. 
ห้องแยกโรค ห้อง ICU 8 เตียง 
ชั้น 6 
พื้นที่พักผู้ป่วย 
ห้องทำงานพยาบาล ห้องพักเจ้าหน้าที่ 
ชั้น 7-8 
โซนห้องพักผู้ป่วย 23 
ห้องทำงานพยาบาล ห้องทำงานหัวหน้า</t>
  </si>
  <si>
    <t>ชั้น 1 
จุดคัดกรองผู้ป่วย 
ห้องแยกโรค ANTR RM. 
ห้องเก็บยา 
ห้อง MR
โซน OPD ห้องตรวจ 6 ห้อง 
ห้องตรวจเฉพาะทาง 6 ห้อง 
ห้องพักแพทย์ 
ห้องTREATMENT ตา-เท้า เบาหวาน ชั้น 2 
โซน CENTRAL LAB
ห้องปฏิบัติการจุลชีววิทยา 
ห้องปฏิบัติการเคมี-ห้องภูมิคุ้มกันวิทยา 
ห้องรับบริจาคโลหิต 
ห้องปฏิบัติการธนาคารเลือด 
ห้องผลิตน้ำ RO  
ห้องล้าง-นึ่งหลอดทดลอง 
ห้อง STOCK ไม่ควบคุมอุณหภูมิ 
ห้องเจาะเลือดห้องเตรียมตัวอย่าง 
ห้องสกัด  
โซนเจ้าหน้าที่ ห้องพักผ่อน ห้องทำงานเจ้าหน้าที่ ห้องนอนเวร 
โซนกลุ่มงานเวชปฎิบัติครอบครัว 
ห้องตรวจพัฒนาการเด็ก 
ห้องไกล่เกลี่ย 
ห้องวัคซีนเด็ก 
ห้องเตรียมยา 
คลังเก็บยา-วัสดุทางการแพทย์ 
ห้องเก็บยาควบคุมอุณหภูมิ 
โซนคลีนิคนมแม่ โรงเรียนพ่อแม่ 
ชั้น3 
โซนทันตกรรม ห้องทำฟัน 8 ห้อง 
ห้องทำฟันเด็ก 
ห้อง X-RAY 
ห้องผ่าตัดฟัน 1 
ห้อง ANTR RM. 
ห้องทันตกรรม 
ห้องการเรียนการสอน 
โซนแผนกไตเทียม 20 เตียง 
ห้องผลิตน้ำ RO ห้องล้างตัวกรองเลือด ห้องเก็บน้ำยา ห้องระบบน้ำ 
ห้องพักเจ้าหน้าที่ 
โซนกลุ่มงานพยาบาล 
ห้องประชุม 15 ที่นั่ง 
ห้องพักนักศึกษาแพทย์ 
ศูนย์คุณภาพ 
ชั้น 4  
โซนผ่าตัด ห้องผ่าตัด 6 ห้อง 
ห้อง SCOPE 1 
ห้อง RECOVERY SCOPE 
โซน RECOVERY 4 เตียง 
ดมยา/รอผ่าตัด 4 เตียง 
ห้องประชุม 
ห้องนอนเวร ห้องพักวิสัญญีแพทย์ ห้องพักพยาบาล เจ้าหน้าที่  
โซน ICU ANTR RM. 
ห้องแยกโรค ห้อง ICU 8 เตียง 
ชั้น 5 
โซน OPD พื้นที่พักผู้ป่วย 60 เตียง 
ANTR RM. ห้องแยกโรค 
ห้องทำงานพยาบาล ห้องนอนเวณ ห้องพักเจ้าหน้าที่ 
ห้องละหมาด ช-ญ  
ชั้น 6-7 
โซนห้องพักผู้ป่วยพิเศษ 29 เตียง 
ห้องละหมาด 
ทำงานพยาบาล ห้องพักเจ้าหน้าที่  
ชั้น 8 
ห้องมูลนิธิสมเด็จพระยุพราช
ห้องละหมาด 
ห้องประชุมใหญ่ ห้องประชุมเล็ก 
ห้อง CONTROL 
โซนฝ่ายบริการ พัสดุ ธุรการ 
ห้องรับรองผู้ใหญ่ 
ห้องผู้อำนวยการ 
ฝ่ายการเงินและบัญชี 
ฝ่าย IT คอมพิวเตอร์</t>
  </si>
  <si>
    <t>ชั้น 1 
จุดคัดกรองผู้ป่วย
โซน OPD ห้องตรวจ 8 ห้อง 
ห้องแยกโรค ANTR RM. 
ห้องจ่ายยา 
ห้องให้คำปรึกษา 
โซน ER 
ห้องฉีดยาทำแผล สังเกตอาการ
ห้องพักเจ้าหน้าที่ ห้องนอนเวณ 
ชั้น 2 
โซนทันตกรรม ห้องทำฟัน 8 ห้อง
LAB. 
ห้องพักทันตแพทย์
ห้อง X-RAY 
ห้องผ่าตัดฟัน 1 
ห้อง ANTR RM. 
โซนแพทย์แผนไทยและโซนแพทย์จีน  
ห้องตรวจไทย 2 ห้อง 
ห้องสุมยา 
ห้องหัตถการแผนไทย 
ห้องอบ ห้องนวด ห้องนวดสปา 
ห้องหัตถการจีน ห้องตรวจจีน 2 ห้อง 
ห้องให้คำปรึกษา 
โซนห้องตรวจ PV 2 ห้อง 
ห้องหัตถการ 1 ห้อง 
ชั้น3 
แผนกห้องคลอดและทารกแรกเกิด ห้องคลอด 4 เตียง 
เตรียมคลอด-รอคลอด 5 เตียง 
ห้องหลังคลอด 8 เตียง 
ห้องพักแพทย์ ห้องพักพยาบาล 
โซน LAB 
ห้องปฎิบัติการ ห้องผลิตน้ำ RO 
ห้องล้าง-นึ่งหลอดทดลอง 
ห้อง STOCK ไม่ควบคุมอุณหภูมิ 
ห้องปฏิบัติการจุลชีววิทยา 
ห้องเตรียมตัวอย่าง 
ห้องรับบริจาคโลหิต 
ห้องปฏิบัติการธนาคารเลือด 
ห้องเจาะเลือดห้องปฏิบัติการเคมี
ห้องภูมิคุ้มกันวิทยา 
ห้อง LC  
ห้อง EXTRACTION  
ห้อง MASTER MIX GROW RM.  DETECTION RM. 
ชั้น 4 
โซนพื้นที่ไตเทียม  
โซนผ่าตัด ห้องผ่าตัด 4 ห้อง 
ห้องพักวิสัญญีแพทย์ ห้องพักพยาบาล 
โซน ICU 5 เตียง 
ห้องแยกโรค ANTR RM.  
โซนแผนกโรคเด็ก 27 เตียง 
ห้องทำงานพยาบาล 
ชั้น 5 พื้นที่พักผู้ป่วยในชายและหญิง ผู้ป่วยหญิง 30 เตียง  ผู้ป่วยชาย 30 เตียง 
ศูนย์เครื่องมือ 
ห้องทำงานพยาบาล ห้องนอนเวร 
ชั้น 6 พื้นที่พักผู้ป่วยพิเศษ 20 ห้อง 
ห้องพิเศษรวม 8 เตียง 
ห้องทำงานพยาบาล 
ห้องนอนเวร 
ห้องพักเจ้าหน้าที่ 
ชั้น 7 
ห้องมูลนิธิสมเด็จพระยุพราช 
ห้องละหมาด 
ห้องประชุมใหญ่ ห้องประชุมเล็ก 
ห้อง CONTROL 
โซนฝ่ายบริการ พัสดุ บัญชี 
งานประกัน 
งานศุนย์สุขภาพ  
ห้องเภสัช 
ห้องเวชทะเบียน 
ห้องรับรองผู้ใหญ่ 
ห้องผู้อำนวยการ 
ห้องสมุด 
สำนักองค์กรแพทย์ 
ชั้น 8 
ห้องประชุมใหญ่ 
ห้องควบคุม 
ห้องรับรอง</t>
  </si>
  <si>
    <t>ชั้น 1
X-Ray ทั่วไป 1 shv'
X-Ray Fluoroscope/CT Scan 1 ห้อง
Ulrtasound 1 ห้อง
แผนกรังสี
Lab โลหิตวิทยา/จุลทรรศนศาสตร์
Lab เคมี/ภูมิคุ้มกันวิทยา
Lab จุลชีววิทยา
Lab Blood Bank
ห้องบริจาคเลือด
ห้องล้าง-นึ่ง-เก็บเครื่องมือ
ชั้น 2 
แผนกคลอด ห้องคลอด 3 เตียง
ห้องคลอดติดเชื้อ 1 เตียง
ห้องรอคลอด 7 เตียง
ห้องหลังคลอด 8 เตียง
ห้องทารกแรกเกิด
ชั้น 3
แผนกผ่าตัด ห้องผ่าตัด 1 ห้อง
ห้องส่องกล้อง 1 ห้อง
เตรียมผ่าตัด 4 เตียง
พักฟื้น 3 เตียง
แผนกวิสัญญี
ชั้น 4
แผนกผ่าตัด ห้องผ่าตัด 4 ห้อง
เตรียมผ่าตัด 5 เตียง
พักฟื้น 6 เตียง
แผนกวิสัญญี</t>
  </si>
  <si>
    <t>ชั้น 1 : 
ผู้ป่วยนอก 8 ห้อง
อุบัติเหตุฉุกเฉิน
รังสีวินิจฉัย
ชั้น 2 :
ผู้ป่วยนอก (ENT)
แผนกทันตกรรม 8ยูนิต
ห้องปฎิบัติการ (LAB)
ชั้น 3 : 
แผนกผ่าตัด 4 ห้อง
แผนกผู้ป่วยวิกฤต,
แผนกคลอด 4 เตียง
ชั้น 4 : 
สำนักงาน,
ศูนย์เครื่องมือแพทย์
ห้องประชุม</t>
  </si>
  <si>
    <t>ชั้น 1
ส่วนอุบัติเหตุ ฉุกเฉิน 6 เตียง
ห้องล้างตัว 1 ห้อง    
EMS 1 ห้อง
ห้องตรวจ (นอกเวลา) 1 ห้อง    
ห้องผ่าตัดเล็ก 1 ห้อง    
ห้องแยกโรค 2 ห้อง
ห้องสังเกตอาการ 12 เตียง
ห้องเก็บของ STERILE
ห้องนอนเวร 2 ห้อง
ห้องการเงิน จ่ายยา
ห้องเก็บของ/อุปกรณ์
ห้องงานระบบ
ชั้น 2
สำนักงาน ER/EMS/CALL CENTER
ห้องทำงานเจ้าหน้าที่ 1 ห้อง
ห้องทำงานแพทย์ 1 ห้อง
ห้องพักพยาบาล 1 ห้อง
ห้องพักเจ้าหน้าที่ 1 ห้อง
ห้องนอนเวร 2 ห้อง
ห้องเก็บของ/อุปกรณ์
ห้องงานระบบ
ชั้น 3-4
ห้องผ่าตัด 4 ห้อง
ห้องพักฟื้น 8/6 เตียง
ส่วนเตรียมผ่าตัด
ห้องวิสัญญีแพทย์
ห้องเก็บของ STERILE/ล้าง/นึ่ง
ห้องเก็บของ/อุปกรณ์
ชั้น 5
ห้องทำงานแพทย์
ห้องทำงานวิสัญญีแพทย์
ห้องประชุม
ห้องพักพยาบาล
ห้องทำงานเจ้าหน้าที่
ห้องเปลี่ยนเสื้อผ้าเจ้าหน้าที่
ห้องเก็บของ/อุปกรณ์
ห้องงานระบบ
ชั้น 6
BURN UNIT 8 เตียง
NURSE STATION
ห้องพักแพทย์ 1 ห้อง
ห้องล้างตัว 1 ห้อง
ห้องการเงิน จ่ายยา
ห้องนอนเวร 1 ห้อง
ห้องเก็บของ/อุปกรณ์
ชั้น 7
ห้อง ICU 14 เตียง
ห้องแยกโรค 2 ห้อง
NURSE STATION
ห้องพักแพทย์
ห้องทำงานพยาบาล
ห้องพักแพทย์
ห้องนอนเวร
ห้องเก็บของ STERILE
ห้องเก็บของ/อุปกรณ์
ชั้น 8-9
WARD 30 เตียง (หญิง)
ห้องแยกโรค 2 ห้อง
ห้อง TREATMENT 1 ห้อง
NURSE STATION
ห้องพักแพทย์
ห้องเก็บของ/อุปกรณ์
ชั้น 10-11
WARD 30 เตียง (ชาย)
ห้องแยกโรค 2 ห้อง
ห้อง TREATMENT 1 ห้อง
NURSE STATION
ห้องพักแพทย์
ห้องเก็บของ/อุปกรณ์
ชั้น 12-14
WARD 4 เตียง
WARD พิเศษ 9 เตียง
NURSE STATION
ห้องทำงานพยาบาล
ห้องสุขศึกษา
ห้องเก็บของ/อุปกรณ์</t>
  </si>
  <si>
    <t>ชั้น 1
แผนกอุบัติเหตุและฉุกเฉิน 
พื้นที่ผู้ป่วยสีเหลือง 10 เตียง
ARI CLINIC 2 ห้อง 
CPR 4 เตียง 
Treatment 2 เตียง 
สังเกตอาการ 9 เตียง 
แผนกเอ็กซ์เรย์ 
สำนักงาน ประชาสัมพันธ์ 
ชั้น 2 
แผนกผู้ป่วยนอก 12 ห้อง 
เก็บเงิน-จ่ายยา
ชั้น 3 
ห้องปฎิบัติการ (LAB) 3 ห้อง 
ห้องเจาะเลือด 
แผนกผู้ป่วยนอก (เฉพาะทาง) 9 ห้อง 
ห้องฝั่งเข็ม 10 เตียง
ชั้น 4 
แผนก หู คอ จมูก 5 ห้อง 
แผนกกุมารเวชกรรม 8 ห้อง ,ห้องน้ำ
ชั้น 5 
หอผู้ป่วยวิกฤตโรคหัวใจและหลอดเลือด 8 ห้อง
ห้องผ่าตัดหัวใจ CATHLAB 
ชั้น 6
แผนกทันตกรรม 16 ห้อง 
ชั้น 7 
แผนกผ่าตัด ห้องผ่าตัด 4 ห้อง 
ห้องพักฟื้น 2 ห้อง
ชั้น 8 
หออภิบาลผู้ป่วยหนักอายุรกรรม
ห้องพักผู้ป่วย 6 เตียง 3 ห้อง
ห้องพักผู้ป่วย 3 เตียง 1 ห้อง
ชั้น 9
หอผู้ป่วยวิกฤต 8 ห้อง 
ห้องพักผู้ป่วย 8 เตียง 3 ห้อง 
ห้องพักผู้ป่วย 4 เตียง 1 ห้อง
ชั้น 10
สำนักงาน 
ห้องประชุม 4 ห้อง</t>
  </si>
  <si>
    <t>ชั้น 1 
แผนกผู้ป่วยนอก 10 ห้อง
แผนกรังสีวินิจฉัย
ชั้น 2 
แผนกผู้ป่วยนอก 14 ห้อง
เก็บเงิน-จ่ายยา
ชั้น 3  
แผนกผู้ป่วยนอก 8 ห้อง
ห้องปฎิบัติการ (LAB)
ชั้น 4 
แผนกผู้ป่วยนอก (ENT)
แผนกทันตกรรม 12 ยูนิต</t>
  </si>
  <si>
    <t>ชั้นใต้ดิน 
ห้องเครื่องงานระบบ
ศูนย์อาหาร
ชั้น 1 
แผนกอุบัติเหตุฉุกเฉิน,
แผนกรังสีวินิจฉัย
ชั้น 2 
แผนกแพทย์แผนไทยและแพทย์ทางเลือก
แผนกกายภาพบำบัด
ชั้น 3 
แผนกรังสีวินิจฉัย
ชั้น 4 
ห้องปฎิบัติการ (LAB)
ธนาคารเลือด
ชั้น 5 
แผนก Cath Lab (ผ่าตัดหัวใจ)
ชั้น 6 
แผนกผ่าตัด 6 ห้อง
ชั้น 7 
แผนกผ่าตัด 6 ห้อง
ชั้น 8 
แผนกผู้ป่วยวิกฤต (15 ห้อง)
ชั้น 9 
แผนกผุ้ป่วยใน (สามัญ 42 เตียง)
ชั้น 10 
แผนกผู้ป่วยใน (พิเศษ 16 ห้อง)</t>
  </si>
  <si>
    <t>ชั้น 1 
แผนกรังสีวินิจฉัย
ชั้น 2 
แผนกแพทย์แผนไทยและแพทย์ทางเลือก
แผนกกายภาพบำบัด
ชั้น 3  
Endoscope
แผนกผู้ป่วยนอก 21 ห้อง
การเงิน-จ่ายเงิน
ชั้น 4 
แผนกผ่าตัด 10 ห้อง
ชั้น 5 
แผนกคลอด
ชั้น 6 
แผนกผุ้ป่วยใน (สามัญ 24 เตียง)
แผนกผู้ป่วยวิกฤต 12 เตียง
ชั้น 7 
แผนกผุ้ป่วยใน (สามัญ 44 เตียง)
ชั้น 8 
แผนกผุ้ป่วยใน (สามัญ 50 เตียง)
ชั้น 9 
แผนกผู้ป่วยใน (พิเศษ 16 ห้อง)
ชั้น10 
ห้องประชุมใหญ่</t>
  </si>
  <si>
    <t>ชั้นที่1: สูติกรรม ห้องรอคลอด 7 เตียง ห้องเตรียมคลอด 1 ห้อง ห้องสังเกตุอาการ 1 ห้อง ห้องคลอด 2 เตียง ห้องพักฟื้น 4 เตียง ห้องดูแลทารก 1 ห้อง</t>
  </si>
  <si>
    <t>ชั้นที่1: แผนกวินิจฉัย  ห้องตรวจ 3 ห้อง ห้องทำหัตถการ 1 ห้อง แผนกกายอุปกรณ์ ห้องตรวจประเมิน 1 ห้อง ห้องกายอุปกรณ์ 1 ห้อง ห้องราวหัดเดิน 1 ห้อง แผนกกายภาพบำบัด ห้องกายภาพบำบัด 1 ห้อง (13 เตียง) ห้องออกกำลังกายเพื่อรักษา 1 ห้อง ชั้นที่2: แผนกกิจกรรมบำบัด กิจกรรมบำบัด 1 ห้อง ห้องประชุมใหญ่ 1 ห้อง</t>
  </si>
  <si>
    <t xml:space="preserve">ชั้นที่1: แผนกรังสีวินิจฉัย
ห้องทำงานรังสีแพทย์  1 ห้อง
ห้องสังเกตุอาการ   1 ห้อง
ห้อง X-RAY  1 ห้อง
ห้อง X-RAY FLUCROSCOPR  1 ห้อง
ห้อง ULTRASOUND  1 ห้อง
ห้องทำงานหัวหน้าแผนก  1 ห้อง
ห้องประชุม  1 ห้อง
ห้องทำงานเจ้าหน้าที่  1 ห้อง
ห้องพักเจ้าหน้าที่  1 ห้อง
ห้องนอนเวร  1 ห้อง
ห้องเก็บอุปกรณ์ออกหน่วยรับบริจาคโลหิต  1 ห้อง
ห้องงานระบบไฟฟ้า  2 ห้อง
ห้องงานระบบปั๊ม  1 ห้อง
ชั้นที่2: แผนกพยาธิวิทยาคลินิก
ห้องเจาะเลือด  1 ห้อง
ห้องบริจาคโลหิต  1 ห้อง
ห้องธนาคารเลือด เก็บเลือด  1 ห้อง
ห้องปฏิบัติการโลหิตวิทยา/จุลทรรศนศาสตร์   1 ห้อง
ห้องปฏิบิติการเคมี/ภูมิคุ้มกันวิทยา  1 ห้อง
ห้องผลิตน้ำ RO  1 ห้อง
ห้องพักผ่อน  1 ห้อง
ห้องทำงานเจ้าหน้าที่  1 ห้อง
ห้องทำงานหัวหน้าแผนก  1 ห้อง
ห้องประชุม  1 ห้อง
ห้องนอนเวร/ติดต่อเจ้าหน้าที่  1 ห้อง
ชั้นดาดฟ้า
ห้องเครื่อง  1 ห้อง
</t>
  </si>
  <si>
    <t>ชั้นที่1: แผนกรังสีวินิจฉัย 
ห้องทำงานรังสีแพทย์  1 ห้อง
ห้องทำงานแผนกรังสี  1 ห้อง
ห้องพักเจ้าหน้าที่  1 ห้อง
ห้อง X-RAY  1 ห้อง
ห้อง X-RAY FLUCROSCOPR  1 ห้อง
ห้อง ULTRASOUND  1 ห้อง
ห้องระบบก๊าซทางการแพทย์
ห้องงานระบบไฟฟ้า  2 ห้อง
ห้องงานระบบปั๊ม  1 ห้อง
ชั้นที่ 2 แผนกพยาธิวิทยาคลินิก
ห้องบริจาคโลหิต  1 ห้อง
ห้องธนาคารเลือด เก็บเลือด  1 ห้อง
ห้องปฏิบัติการโลหิตวิทยา/จุลทรรศนศาสตร์   1 ห้อง
ห้องปฏิบิติการเคมี/ภูมิคุ้มกันวิทยา  1 ห้อง
ห้องปฏิบัติการจุลชีวิทยา  1 ห้อง
ห้องนอนเวร  1 ห้อง
ห้องทำงาน/พักเจ้าหน้าที่ห้องปฏิบัติการ  1 ห้อง
ห้องทำงานแผนกพยาธิวิทยาคลินิด  1 ห้อง
ห้องประชุม  1 ห้อง
ชั้นที่3: แผนกผ่าตัด
ห้องให้คำปรึกษา 1 ห้อง
ห้องทำงานพยาบาล  1 ห้อง
ห้องพักฟื้น 3 เตียง   1 ห้อง
ห้องเตรียมผ่าตัด 4 เตียง   1 ห้อง
ห้องส่องกล้อง   1 ห้อง
ห้องผ่าตัด   1 ห้อง
ห้องทำงานวิสัญญีแพทย์  1 ห้อง
ห้องนอนพยาบาลเวรวิสัญญี  1 ห้อง
ห้องพักพยาบาลวิสัญญี  1 ห้อง
ห้องนอนแพทย์เวร   1 ห้อง
ห้องพักแพทย์  1 ห้อง
ห้องพักคนงาน 1 ห้อง
ชั้นที่4: แผนกผ่าตัด
ห้องให้คำปรึกษา 1 ห้อง
ห้องทำงานพยาบาล  1 ห้อง
ห้องหัวหน้าพยาบาล  1 ห้อง
ห้องพักฟื้น 6 เตียง   1 ห้อง
ห้องเตรียมผ่าตัด 5 เตียง   1 ห้อง
ห้องผ่าตัด   4 ห้อง
ห้องทำงานพยาบาล  1 ห้อง
ห้องทำงานแพทย์/ประชุมทีมผ่าตัด
ชั้นดาดฟ้า
ห้องเครื่องลิฟท์  2 ห้อง</t>
  </si>
  <si>
    <t>ชั้น1: แผนกผ่าตัด
ห้องผ่าตัด   3 ห้อง
ห้องพักฟื้น 4 เตียง    1 ห้อง
ห้องรอผ่าตัด 3 เตียง  1 ห้อง
ห้องส่องกล้อง   1 ห้อง
ห้องทำงาน/พักพยาบาล    1 ห้อง
ห้องทำงาน/พักแพทย์    1 ห้อง
ห้องงานระบบไฟฟ้า  1 ห้อง
ห้องงานระบบปั๊ม  1 ห้อง
ชั้น2: แผนกICU
ห้องผู้ป่วยหนัก 8 เตียง     1 ห้อง
ห้องหัวหน้าพยาบาล  1 ห้อง
ห้องทำงาน/พักพยาบาล    1 ห้อง
ห้องพักแพทย์  1 ห้อง
ห้องแยกโรค 2 ห้อง
ห้อง ANTM   3 ห้อง
ชั้น3: แผนกผู้ป่วยใน
ห้องผู้ป่วย 32 เตียง    1 ห้อง
ห้องทำงาน/พักพยาบาล  1 ห้อง
ห้อง TREATMENT  1 ห้อง
ห้องแยกโรค 2 ห้อง
ห้อง ANTM   2 ห้อง
ชั้น4: แผนกผู้ป่วยใน
ห้องผู้ป่วย 16 เตียง    1 ห้อง
ห้องNURSERY 8 เตียง    2 ห้อง
ห้องทำงาน/พักพยาบาล  1 ห้อง
ห้อง TREATMENT  1 ห้อง
ชั้น5: แผนกผู้ป่วยใน
ห้องผู้ป่วยพิเศษ   12 ห้อง
ห้องหัวหน้าพยาบาล  1 ห้อง
ห้องทำงาน/พักพยาบาล    1 ห้อง
ชั้นดาดฟ้า
ห้องเครื่องลิฟท์  1 ห้อง</t>
  </si>
  <si>
    <t>ชั้น 1 ห้อง X-ray ทั่วไป 3 ห้อง, ห้องเอกซเรย์-FLUOROSCOPE 1 ห้อง, MRI 1 ห้อง, CT 1  ห้อง, Ultrasound 2 ห้อง, ห้องลงทะเบียน, การเงิน, ทำงานเจ้าหน้าที่, อ่านผลรังสี, ห้องน้ำรวม   ชั้น 2 เวชระเบียน, ห้องตรวจ, ห้องกระตุ้นไฟฟ้า,ห้องออกกำลังกาย,Shortwave, ดึงหลัง,  ห้องกายอุปกรณ์, ห้องกิจกรรมบำบัด, ห้องผู้ป่วยระบบประสาท, ทำงานเจ้าหน้าที่, ห้องน้ำรวม   ชั้น 3 โถงพักคอย, ห้องตรวจ 9 ห้อง, ห้องหัตถการ 1 ห้อง,  ห้องพักแทย์, ห้องทำงานพยาบาล, ห้องทะเบียน,ห้องจ่ายยา ,ห้องน้ำรวม, ชั้น 4 สำนักงาน, ห้องประชุม , ห้องน้ำรวม ดาดฟ้า ห้องเครื่องงานระบบ</t>
  </si>
  <si>
    <t>ชั้น 1 โถงพักคอย,รักษาทางไฟฟ้า,ฝึกระบบประสาท, ห้องตรวจ,ห้องหัตถการ,  ห้องนวด 3เตียง 2 ห้อง , ห้องอบ 2 ห้อง 
ชั้น 2  ห้องตรวจพัฒนาการ, ห้องตรวจภายใน, ห้องฉีดยา, ห้องตรวจ 2 ห้อง,คลินิคพิเศษ , สำนักงาน</t>
  </si>
  <si>
    <t>R12-11184-11460</t>
  </si>
  <si>
    <t>อาคารอุบัติเหตุ-ฉุกเฉิน</t>
  </si>
  <si>
    <t>51 x 55</t>
  </si>
  <si>
    <t>39 x 43</t>
  </si>
  <si>
    <t>ชั้น 1 : ER 10 เตียง สังเกตอาการ 8 เตียง ช่วยฟื้นคืนชีพ 4 เตียง ห้องตรวจนอกเวลา 3 ห้อง X-ray (GEN) 1 ห้อง
ชั้น 2 : แผนกทันตกรรม 6 ห้อง ห้อง X-ray ฟัน 1 ห้อง แผนกเวชปฏิบัติครอบครัว ห้องตรวจทั่วไป 1 ห้อง ห้องตรวจ ANC 1 ห้อง ห้องตรวจภายใน 1 ห้อง ห้องฉีดยา-ทำแผล 1 ห้อง
ชั้น 3 :ห้องประชุมใหญ่ 2 ห้อง (-60 8o/ห้อง) สำนักงานงานบริหารและห้องผู้บริหาร</t>
  </si>
  <si>
    <t>อาคารห้องชุดครอบครัว 16 ยูนิต (32 ห้อง)</t>
  </si>
  <si>
    <t>เพิ่มเติม  ใช้แทน 11187</t>
  </si>
  <si>
    <t>แบบเฉพาะที่</t>
  </si>
  <si>
    <t>อาคารปฎิบัติการและส่งเสริมอนามัยสิ่งแวดล้อม 5 ชั้น
ศูนย์อนามัยที่ 8 อุดรธานี</t>
  </si>
  <si>
    <t>แบบเฉพาะที่ รพ.มหาสารคาม เท่านั้น</t>
  </si>
  <si>
    <t>แบบเฉพาะที่ รพ.มหาราช นครราชสีมา เท่านัน</t>
  </si>
  <si>
    <t>26x55</t>
  </si>
  <si>
    <t>38x67</t>
  </si>
  <si>
    <t>12x31</t>
  </si>
  <si>
    <t>24x43</t>
  </si>
  <si>
    <t>24,338,900 </t>
  </si>
  <si>
    <t xml:space="preserve">แบบเฉพาะทีท รพ.เทพา </t>
  </si>
  <si>
    <t>ที่จอดรถ 10 คัน</t>
  </si>
  <si>
    <t xml:space="preserve">ระบบบำบัดน้ำเสียตะกอนเร่ง (Activated Sludge) ขนาด 100  ลูกบาศก์เมตร/วัน </t>
  </si>
  <si>
    <t>ระบบบำบัดน้ำเสียแบบคลองวนเวียน (Oxidation Ditch) ขนาด 300 ลูกบาศก์เมตร/วัน</t>
  </si>
  <si>
    <t xml:space="preserve">ระบบบำบัดน้ำเสียตะกอนเร่งแบบเติมอากาศยืดเวลา (Extended Aeration Activated Sludge) ขนาด 90  ลูกบาศก์เมตร/วัน </t>
  </si>
  <si>
    <t>ระบบบำบัดน้ำเสียตะกอนเร่งแบบเติมอากาศยืดเวลา (Extended Aeration Activated Sludge) ขนาด 200 ลูกบาศก์เมตร/วัน และระบบท่อรวบรวมน้ำเสีย</t>
  </si>
  <si>
    <t>ถังกรองเติมอากาศ ( Aerobic Filter) ขนาด 10 ลูกบาศก์เมตร/วัน และระบบท่อรวบรวมน้ำเสีย</t>
  </si>
  <si>
    <t>ระบบบำบัดน้ำเสียตะกอนเร่งแบบเติมอากาศยืดเวลา (Extended Aeration Activated Sludge) ขนาด 30 ลูกบาศก์เมตร/วัน และระบบท่อรวบรวมน้ำเสีย</t>
  </si>
  <si>
    <t xml:space="preserve">ระบบบำบัดน้ำเสียตะกอนเร่งแบบเติมอากาศยืดเวลา (Extended Aeration Activated Sludge) ขนาด 60 ลูกบาศก์เมตร/วัน </t>
  </si>
  <si>
    <t>ระบบบำบัดน้ำเสียแบบสระเติมอากาศ (Aerated Lagoon หรือ AL) ขนาด 60 ลูกบาศก์เมตร/วัน และระบบท่อรวบรวมน้ำเสีย</t>
  </si>
  <si>
    <t xml:space="preserve">ระบบบำบัดน้ำเสียตะกอนเร่งแบบเติมอากาศยืดเวลา (Extended Aeration Activated Sludge) ขนาด 90 ลูกบาศก์เมตร/วัน </t>
  </si>
  <si>
    <t>ระบบบำบัดน้ำเสียตะกอนเร่ง ชนิด IFAS ขนาด 90 ลบ.ม./วัน</t>
  </si>
  <si>
    <t>ระบบบำบัดน้ำเสียตะกอนเร่งแบบเติมอากาศยืดเวลา (Extended Aeration Activated Sludge) ขนาด 90 ลูกบาศก์เมตร/วัน และระบบท่อรวบรวมน้ำเสีย</t>
  </si>
  <si>
    <t xml:space="preserve"> ระบบบำบัดน้ำเสียตะกอนเร่งแบบเติมอากาศยืดเวลา (Extended Aeration Activated Sludge) ขนาด 200 ลูกบาศก์เมตร/วัน และระบบท่อรวบรวมน้ำเสีย</t>
  </si>
  <si>
    <t>ระบบบำบัดน้ำเสียตะกอนเร่งแบบเติมอากาศยืดเวลา (Extended Aeration Activated Sludge) ขนาด 800+400 ลูกบาศก์เมตร/วัน และระบบท่อรวบรวมน้ำเสีย</t>
  </si>
  <si>
    <t>ระบบบำบัดน้ำเสียตะกอนเร่งแบบเติมอากาศยืดเวลา (Extended Aeration Activated Sludge) ขนาด 800 ลูกบาศก์เมตร/วัน และระบบท่อรวบรวมน้ำเสีย</t>
  </si>
  <si>
    <r>
      <t xml:space="preserve">รวม  </t>
    </r>
    <r>
      <rPr>
        <b/>
        <sz val="16"/>
        <color rgb="FFFF0000"/>
        <rFont val="TH SarabunPSK"/>
        <family val="2"/>
      </rPr>
      <t>34</t>
    </r>
  </si>
  <si>
    <r>
      <t xml:space="preserve">รวม  </t>
    </r>
    <r>
      <rPr>
        <b/>
        <sz val="14"/>
        <color rgb="FFFF0000"/>
        <rFont val="TH SarabunPSK"/>
        <family val="2"/>
      </rPr>
      <t>16</t>
    </r>
    <r>
      <rPr>
        <sz val="12"/>
        <color theme="1"/>
        <rFont val="TH SarabunPSK"/>
        <family val="2"/>
      </rPr>
      <t xml:space="preserve"> </t>
    </r>
  </si>
</sst>
</file>

<file path=xl/styles.xml><?xml version="1.0" encoding="utf-8"?>
<styleSheet xmlns="http://schemas.openxmlformats.org/spreadsheetml/2006/main">
  <numFmts count="4"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  <numFmt numFmtId="190" formatCode="_-* #,##0_-;\-* #,##0_-;_-* &quot;-&quot;??_-;_-@"/>
  </numFmts>
  <fonts count="17"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sz val="16"/>
      <color theme="1"/>
      <name val="TH SarabunPSK"/>
      <family val="2"/>
    </font>
    <font>
      <b/>
      <sz val="15.5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2"/>
      <color rgb="FF000000"/>
      <name val="TH SarabunPSK"/>
      <family val="2"/>
    </font>
    <font>
      <sz val="12"/>
      <color rgb="FFFF0000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b/>
      <sz val="14"/>
      <color rgb="FFFF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</borders>
  <cellStyleXfs count="3">
    <xf numFmtId="0" fontId="0" fillId="0" borderId="0"/>
    <xf numFmtId="187" fontId="13" fillId="0" borderId="0" applyFont="0" applyFill="0" applyBorder="0" applyAlignment="0" applyProtection="0"/>
    <xf numFmtId="0" fontId="14" fillId="0" borderId="0"/>
  </cellStyleXfs>
  <cellXfs count="184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 readingOrder="1"/>
    </xf>
    <xf numFmtId="0" fontId="5" fillId="0" borderId="14" xfId="0" applyFont="1" applyBorder="1" applyAlignment="1">
      <alignment horizontal="center" vertical="center" wrapText="1" readingOrder="1"/>
    </xf>
    <xf numFmtId="0" fontId="5" fillId="0" borderId="14" xfId="0" applyFont="1" applyBorder="1" applyAlignment="1">
      <alignment horizontal="left" vertical="center" wrapText="1" readingOrder="1"/>
    </xf>
    <xf numFmtId="0" fontId="6" fillId="0" borderId="14" xfId="0" applyFont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5" fillId="0" borderId="15" xfId="0" applyFont="1" applyBorder="1" applyAlignment="1">
      <alignment horizontal="center" vertical="center" wrapText="1" readingOrder="1"/>
    </xf>
    <xf numFmtId="0" fontId="5" fillId="0" borderId="15" xfId="0" applyFont="1" applyBorder="1" applyAlignment="1">
      <alignment horizontal="left" vertical="center" wrapText="1" readingOrder="1"/>
    </xf>
    <xf numFmtId="0" fontId="6" fillId="0" borderId="15" xfId="0" applyFont="1" applyBorder="1" applyAlignment="1">
      <alignment horizontal="center" vertical="center" wrapText="1" readingOrder="1"/>
    </xf>
    <xf numFmtId="0" fontId="7" fillId="4" borderId="15" xfId="0" applyFont="1" applyFill="1" applyBorder="1" applyAlignment="1">
      <alignment horizontal="center" vertical="center" wrapText="1" readingOrder="1"/>
    </xf>
    <xf numFmtId="0" fontId="5" fillId="0" borderId="16" xfId="0" applyFont="1" applyBorder="1" applyAlignment="1">
      <alignment horizontal="left" vertical="center" wrapText="1" readingOrder="1"/>
    </xf>
    <xf numFmtId="0" fontId="6" fillId="0" borderId="16" xfId="0" applyFont="1" applyBorder="1" applyAlignment="1">
      <alignment horizontal="center" vertical="center" wrapText="1" readingOrder="1"/>
    </xf>
    <xf numFmtId="0" fontId="7" fillId="4" borderId="16" xfId="0" applyFont="1" applyFill="1" applyBorder="1" applyAlignment="1">
      <alignment horizontal="center" vertical="center" wrapText="1" readingOrder="1"/>
    </xf>
    <xf numFmtId="0" fontId="5" fillId="0" borderId="17" xfId="0" applyFont="1" applyBorder="1" applyAlignment="1">
      <alignment horizontal="left" vertical="center" wrapText="1" readingOrder="1"/>
    </xf>
    <xf numFmtId="0" fontId="6" fillId="0" borderId="17" xfId="0" applyFont="1" applyBorder="1" applyAlignment="1">
      <alignment horizontal="center" vertical="center" wrapText="1" readingOrder="1"/>
    </xf>
    <xf numFmtId="0" fontId="7" fillId="4" borderId="17" xfId="0" applyFont="1" applyFill="1" applyBorder="1" applyAlignment="1">
      <alignment horizontal="center" vertical="center" wrapText="1" readingOrder="1"/>
    </xf>
    <xf numFmtId="0" fontId="6" fillId="3" borderId="8" xfId="0" applyFont="1" applyFill="1" applyBorder="1" applyAlignment="1">
      <alignment horizontal="center" vertical="center" wrapText="1" readingOrder="1"/>
    </xf>
    <xf numFmtId="0" fontId="7" fillId="2" borderId="8" xfId="0" applyFont="1" applyFill="1" applyBorder="1" applyAlignment="1">
      <alignment horizontal="center" vertical="center" wrapText="1" readingOrder="1"/>
    </xf>
    <xf numFmtId="0" fontId="9" fillId="5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5" borderId="0" xfId="0" applyFont="1" applyFill="1" applyAlignment="1">
      <alignment vertical="center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4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center" vertical="center"/>
    </xf>
    <xf numFmtId="0" fontId="10" fillId="0" borderId="18" xfId="0" applyFont="1" applyFill="1" applyBorder="1" applyAlignment="1">
      <alignment horizontal="center" vertical="top" wrapText="1"/>
    </xf>
    <xf numFmtId="0" fontId="10" fillId="0" borderId="18" xfId="0" applyFont="1" applyFill="1" applyBorder="1" applyAlignment="1">
      <alignment horizontal="left" vertical="top"/>
    </xf>
    <xf numFmtId="0" fontId="9" fillId="0" borderId="18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/>
    </xf>
    <xf numFmtId="0" fontId="10" fillId="0" borderId="28" xfId="0" applyFont="1" applyFill="1" applyBorder="1" applyAlignment="1">
      <alignment horizontal="center" vertical="top" wrapText="1"/>
    </xf>
    <xf numFmtId="0" fontId="10" fillId="0" borderId="28" xfId="0" applyFont="1" applyFill="1" applyBorder="1" applyAlignment="1">
      <alignment horizontal="left" vertical="top" wrapText="1"/>
    </xf>
    <xf numFmtId="0" fontId="9" fillId="0" borderId="28" xfId="0" applyFont="1" applyFill="1" applyBorder="1" applyAlignment="1">
      <alignment horizontal="center" vertical="top"/>
    </xf>
    <xf numFmtId="0" fontId="9" fillId="0" borderId="29" xfId="0" applyFont="1" applyFill="1" applyBorder="1" applyAlignment="1">
      <alignment horizontal="left" vertical="top" wrapText="1"/>
    </xf>
    <xf numFmtId="0" fontId="9" fillId="0" borderId="28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top" wrapText="1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9" fillId="6" borderId="1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5" fillId="3" borderId="11" xfId="0" applyFont="1" applyFill="1" applyBorder="1" applyAlignment="1">
      <alignment horizontal="center" vertical="center" wrapText="1" readingOrder="1"/>
    </xf>
    <xf numFmtId="0" fontId="5" fillId="3" borderId="13" xfId="0" applyFont="1" applyFill="1" applyBorder="1" applyAlignment="1">
      <alignment horizontal="center" vertical="center" wrapText="1" readingOrder="1"/>
    </xf>
    <xf numFmtId="0" fontId="3" fillId="5" borderId="0" xfId="0" applyFont="1" applyFill="1" applyAlignment="1">
      <alignment horizontal="center" vertical="center"/>
    </xf>
    <xf numFmtId="0" fontId="8" fillId="0" borderId="21" xfId="0" applyFont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 wrapText="1" readingOrder="1"/>
    </xf>
    <xf numFmtId="0" fontId="5" fillId="3" borderId="10" xfId="0" applyFont="1" applyFill="1" applyBorder="1" applyAlignment="1">
      <alignment horizontal="center" vertical="center" wrapText="1" readingOrder="1"/>
    </xf>
    <xf numFmtId="0" fontId="5" fillId="3" borderId="12" xfId="0" applyFont="1" applyFill="1" applyBorder="1" applyAlignment="1">
      <alignment horizontal="center" vertical="center" wrapText="1" readingOrder="1"/>
    </xf>
    <xf numFmtId="0" fontId="5" fillId="0" borderId="16" xfId="0" applyFont="1" applyBorder="1" applyAlignment="1">
      <alignment horizontal="center" vertical="center" wrapText="1" readingOrder="1"/>
    </xf>
    <xf numFmtId="0" fontId="5" fillId="0" borderId="17" xfId="0" applyFont="1" applyBorder="1" applyAlignment="1">
      <alignment horizontal="center" vertical="center" wrapText="1" readingOrder="1"/>
    </xf>
    <xf numFmtId="0" fontId="9" fillId="5" borderId="25" xfId="0" applyFont="1" applyFill="1" applyBorder="1" applyAlignment="1">
      <alignment horizontal="left" vertical="top"/>
    </xf>
    <xf numFmtId="0" fontId="9" fillId="7" borderId="1" xfId="0" applyFont="1" applyFill="1" applyBorder="1" applyAlignment="1">
      <alignment horizontal="left" vertical="top"/>
    </xf>
    <xf numFmtId="0" fontId="9" fillId="6" borderId="1" xfId="0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center" vertical="top"/>
    </xf>
    <xf numFmtId="0" fontId="9" fillId="2" borderId="24" xfId="0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horizontal="left" vertical="top"/>
    </xf>
    <xf numFmtId="0" fontId="2" fillId="7" borderId="26" xfId="0" applyFont="1" applyFill="1" applyBorder="1" applyAlignment="1">
      <alignment horizontal="center" vertical="top"/>
    </xf>
    <xf numFmtId="0" fontId="2" fillId="7" borderId="0" xfId="0" applyFont="1" applyFill="1" applyAlignment="1">
      <alignment horizontal="center" vertical="top"/>
    </xf>
    <xf numFmtId="0" fontId="9" fillId="7" borderId="26" xfId="0" applyFont="1" applyFill="1" applyBorder="1" applyAlignment="1">
      <alignment horizontal="center" vertical="top"/>
    </xf>
    <xf numFmtId="0" fontId="9" fillId="7" borderId="0" xfId="0" applyFont="1" applyFill="1" applyAlignment="1">
      <alignment horizontal="center" vertical="top"/>
    </xf>
    <xf numFmtId="189" fontId="9" fillId="0" borderId="3" xfId="1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0" fontId="9" fillId="0" borderId="3" xfId="0" applyFont="1" applyFill="1" applyBorder="1" applyAlignment="1">
      <alignment horizontal="center" vertical="top" wrapText="1"/>
    </xf>
    <xf numFmtId="0" fontId="10" fillId="0" borderId="18" xfId="0" applyFont="1" applyFill="1" applyBorder="1" applyAlignment="1">
      <alignment horizontal="left" vertical="top" wrapText="1"/>
    </xf>
    <xf numFmtId="0" fontId="10" fillId="8" borderId="3" xfId="0" applyFont="1" applyFill="1" applyBorder="1" applyAlignment="1">
      <alignment horizontal="left" vertical="top" wrapText="1"/>
    </xf>
    <xf numFmtId="0" fontId="9" fillId="8" borderId="3" xfId="0" applyFont="1" applyFill="1" applyBorder="1" applyAlignment="1">
      <alignment horizontal="left" vertical="top" wrapText="1"/>
    </xf>
    <xf numFmtId="0" fontId="9" fillId="8" borderId="3" xfId="0" applyFont="1" applyFill="1" applyBorder="1" applyAlignment="1">
      <alignment horizontal="center" vertical="top"/>
    </xf>
    <xf numFmtId="0" fontId="9" fillId="8" borderId="4" xfId="0" applyFont="1" applyFill="1" applyBorder="1" applyAlignment="1">
      <alignment horizontal="center" vertical="top"/>
    </xf>
    <xf numFmtId="0" fontId="10" fillId="0" borderId="28" xfId="0" applyFont="1" applyFill="1" applyBorder="1" applyAlignment="1">
      <alignment horizontal="center" vertical="top"/>
    </xf>
    <xf numFmtId="0" fontId="10" fillId="8" borderId="1" xfId="0" applyFont="1" applyFill="1" applyBorder="1" applyAlignment="1">
      <alignment horizontal="center" vertical="top"/>
    </xf>
    <xf numFmtId="0" fontId="10" fillId="8" borderId="1" xfId="0" applyFont="1" applyFill="1" applyBorder="1" applyAlignment="1">
      <alignment horizontal="left" vertical="top"/>
    </xf>
    <xf numFmtId="189" fontId="10" fillId="8" borderId="1" xfId="1" applyNumberFormat="1" applyFont="1" applyFill="1" applyBorder="1" applyAlignment="1">
      <alignment horizontal="left" vertical="top"/>
    </xf>
    <xf numFmtId="0" fontId="9" fillId="8" borderId="1" xfId="0" applyFont="1" applyFill="1" applyBorder="1" applyAlignment="1">
      <alignment horizontal="center" vertical="top"/>
    </xf>
    <xf numFmtId="0" fontId="9" fillId="8" borderId="1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center" vertical="top" wrapText="1" readingOrder="1"/>
    </xf>
    <xf numFmtId="0" fontId="9" fillId="0" borderId="3" xfId="0" applyFont="1" applyFill="1" applyBorder="1" applyAlignment="1">
      <alignment vertical="top"/>
    </xf>
    <xf numFmtId="0" fontId="9" fillId="0" borderId="3" xfId="2" applyFont="1" applyFill="1" applyBorder="1" applyAlignment="1">
      <alignment horizontal="center" vertical="top"/>
    </xf>
    <xf numFmtId="0" fontId="9" fillId="0" borderId="3" xfId="2" applyFont="1" applyFill="1" applyBorder="1" applyAlignment="1">
      <alignment vertical="top"/>
    </xf>
    <xf numFmtId="0" fontId="9" fillId="0" borderId="18" xfId="2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28" xfId="0" applyFont="1" applyFill="1" applyBorder="1" applyAlignment="1">
      <alignment horizontal="center" vertical="top" wrapText="1"/>
    </xf>
    <xf numFmtId="0" fontId="9" fillId="0" borderId="28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9" fillId="8" borderId="3" xfId="0" applyFont="1" applyFill="1" applyBorder="1" applyAlignment="1">
      <alignment vertical="top"/>
    </xf>
    <xf numFmtId="0" fontId="10" fillId="0" borderId="28" xfId="0" applyFont="1" applyFill="1" applyBorder="1" applyAlignment="1">
      <alignment horizontal="left" vertical="top"/>
    </xf>
    <xf numFmtId="0" fontId="9" fillId="8" borderId="18" xfId="0" applyFont="1" applyFill="1" applyBorder="1" applyAlignment="1">
      <alignment horizontal="center" vertical="top"/>
    </xf>
    <xf numFmtId="0" fontId="9" fillId="8" borderId="18" xfId="0" applyFont="1" applyFill="1" applyBorder="1" applyAlignment="1">
      <alignment horizontal="left" vertical="top" wrapText="1"/>
    </xf>
    <xf numFmtId="189" fontId="9" fillId="8" borderId="3" xfId="1" applyNumberFormat="1" applyFont="1" applyFill="1" applyBorder="1" applyAlignment="1">
      <alignment horizontal="center" vertical="top"/>
    </xf>
    <xf numFmtId="0" fontId="9" fillId="8" borderId="18" xfId="0" applyFont="1" applyFill="1" applyBorder="1" applyAlignment="1">
      <alignment horizontal="center" vertical="top" wrapText="1"/>
    </xf>
    <xf numFmtId="0" fontId="9" fillId="8" borderId="2" xfId="0" applyFont="1" applyFill="1" applyBorder="1" applyAlignment="1">
      <alignment horizontal="left" vertical="top" wrapText="1"/>
    </xf>
    <xf numFmtId="0" fontId="9" fillId="8" borderId="3" xfId="0" applyFont="1" applyFill="1" applyBorder="1" applyAlignment="1">
      <alignment horizontal="center" vertical="top" wrapText="1"/>
    </xf>
    <xf numFmtId="0" fontId="9" fillId="8" borderId="2" xfId="0" applyFont="1" applyFill="1" applyBorder="1" applyAlignment="1">
      <alignment horizontal="center" vertical="top"/>
    </xf>
    <xf numFmtId="0" fontId="11" fillId="8" borderId="2" xfId="0" applyFont="1" applyFill="1" applyBorder="1" applyAlignment="1">
      <alignment horizontal="center" vertical="top" wrapText="1" readingOrder="1"/>
    </xf>
    <xf numFmtId="0" fontId="11" fillId="8" borderId="2" xfId="0" applyFont="1" applyFill="1" applyBorder="1" applyAlignment="1">
      <alignment horizontal="left" vertical="top" wrapText="1" readingOrder="1"/>
    </xf>
    <xf numFmtId="190" fontId="11" fillId="8" borderId="30" xfId="0" applyNumberFormat="1" applyFont="1" applyFill="1" applyBorder="1" applyAlignment="1">
      <alignment horizontal="right" vertical="top"/>
    </xf>
    <xf numFmtId="0" fontId="10" fillId="8" borderId="2" xfId="0" applyFont="1" applyFill="1" applyBorder="1" applyAlignment="1">
      <alignment horizontal="center" vertical="top" wrapText="1"/>
    </xf>
    <xf numFmtId="0" fontId="9" fillId="8" borderId="28" xfId="0" applyFont="1" applyFill="1" applyBorder="1" applyAlignment="1">
      <alignment horizontal="left" vertical="top" wrapText="1"/>
    </xf>
    <xf numFmtId="0" fontId="11" fillId="8" borderId="30" xfId="0" applyFont="1" applyFill="1" applyBorder="1" applyAlignment="1">
      <alignment horizontal="center" vertical="top"/>
    </xf>
    <xf numFmtId="0" fontId="11" fillId="8" borderId="3" xfId="0" applyFont="1" applyFill="1" applyBorder="1" applyAlignment="1">
      <alignment horizontal="center" vertical="top" wrapText="1" readingOrder="1"/>
    </xf>
    <xf numFmtId="0" fontId="11" fillId="8" borderId="3" xfId="0" applyFont="1" applyFill="1" applyBorder="1" applyAlignment="1">
      <alignment horizontal="left" vertical="top" wrapText="1" readingOrder="1"/>
    </xf>
    <xf numFmtId="189" fontId="9" fillId="8" borderId="3" xfId="1" applyNumberFormat="1" applyFont="1" applyFill="1" applyBorder="1" applyAlignment="1">
      <alignment vertical="top"/>
    </xf>
    <xf numFmtId="0" fontId="9" fillId="0" borderId="0" xfId="0" applyFont="1" applyFill="1" applyAlignment="1">
      <alignment horizontal="center" vertical="top"/>
    </xf>
    <xf numFmtId="0" fontId="9" fillId="0" borderId="4" xfId="0" applyFont="1" applyFill="1" applyBorder="1" applyAlignment="1">
      <alignment vertical="top"/>
    </xf>
    <xf numFmtId="0" fontId="9" fillId="8" borderId="3" xfId="0" applyFont="1" applyFill="1" applyBorder="1" applyAlignment="1">
      <alignment horizontal="right" vertical="top"/>
    </xf>
    <xf numFmtId="0" fontId="9" fillId="8" borderId="2" xfId="0" applyFont="1" applyFill="1" applyBorder="1" applyAlignment="1">
      <alignment horizontal="center" vertical="top" wrapText="1"/>
    </xf>
    <xf numFmtId="0" fontId="11" fillId="8" borderId="18" xfId="0" applyFont="1" applyFill="1" applyBorder="1" applyAlignment="1">
      <alignment horizontal="center" vertical="top" wrapText="1" readingOrder="1"/>
    </xf>
    <xf numFmtId="0" fontId="9" fillId="0" borderId="19" xfId="0" applyFont="1" applyFill="1" applyBorder="1" applyAlignment="1">
      <alignment horizontal="center" vertical="top"/>
    </xf>
    <xf numFmtId="0" fontId="9" fillId="0" borderId="19" xfId="0" applyFont="1" applyFill="1" applyBorder="1" applyAlignment="1">
      <alignment vertical="top" wrapText="1"/>
    </xf>
    <xf numFmtId="189" fontId="9" fillId="0" borderId="19" xfId="1" applyNumberFormat="1" applyFont="1" applyFill="1" applyBorder="1" applyAlignment="1">
      <alignment vertical="top"/>
    </xf>
    <xf numFmtId="189" fontId="8" fillId="5" borderId="0" xfId="1" applyNumberFormat="1" applyFont="1" applyFill="1" applyAlignment="1">
      <alignment horizontal="center" vertical="center"/>
    </xf>
    <xf numFmtId="189" fontId="10" fillId="6" borderId="1" xfId="1" applyNumberFormat="1" applyFont="1" applyFill="1" applyBorder="1" applyAlignment="1">
      <alignment horizontal="center" vertical="center" wrapText="1"/>
    </xf>
    <xf numFmtId="189" fontId="9" fillId="0" borderId="4" xfId="1" applyNumberFormat="1" applyFont="1" applyFill="1" applyBorder="1" applyAlignment="1">
      <alignment horizontal="center" vertical="top"/>
    </xf>
    <xf numFmtId="189" fontId="9" fillId="8" borderId="1" xfId="1" applyNumberFormat="1" applyFont="1" applyFill="1" applyBorder="1" applyAlignment="1">
      <alignment horizontal="center" vertical="top"/>
    </xf>
    <xf numFmtId="189" fontId="10" fillId="6" borderId="1" xfId="1" applyNumberFormat="1" applyFont="1" applyFill="1" applyBorder="1" applyAlignment="1">
      <alignment horizontal="center" vertical="top" wrapText="1"/>
    </xf>
    <xf numFmtId="189" fontId="10" fillId="8" borderId="24" xfId="1" applyNumberFormat="1" applyFont="1" applyFill="1" applyBorder="1" applyAlignment="1">
      <alignment horizontal="center" vertical="top"/>
    </xf>
    <xf numFmtId="189" fontId="9" fillId="0" borderId="28" xfId="1" applyNumberFormat="1" applyFont="1" applyFill="1" applyBorder="1" applyAlignment="1">
      <alignment horizontal="center" vertical="top"/>
    </xf>
    <xf numFmtId="189" fontId="9" fillId="0" borderId="0" xfId="1" applyNumberFormat="1" applyFont="1" applyAlignment="1">
      <alignment horizontal="center" vertical="top"/>
    </xf>
    <xf numFmtId="189" fontId="2" fillId="0" borderId="0" xfId="1" applyNumberFormat="1" applyFont="1" applyAlignment="1">
      <alignment horizontal="center" vertical="top"/>
    </xf>
    <xf numFmtId="189" fontId="8" fillId="0" borderId="0" xfId="1" applyNumberFormat="1" applyFont="1" applyAlignment="1">
      <alignment horizontal="center" vertical="top"/>
    </xf>
    <xf numFmtId="0" fontId="8" fillId="5" borderId="0" xfId="0" applyFont="1" applyFill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top" wrapText="1"/>
    </xf>
    <xf numFmtId="0" fontId="9" fillId="8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 readingOrder="1"/>
    </xf>
    <xf numFmtId="189" fontId="9" fillId="8" borderId="19" xfId="1" applyNumberFormat="1" applyFont="1" applyFill="1" applyBorder="1" applyAlignment="1">
      <alignment vertical="top"/>
    </xf>
    <xf numFmtId="0" fontId="9" fillId="8" borderId="19" xfId="0" applyFont="1" applyFill="1" applyBorder="1" applyAlignment="1">
      <alignment horizontal="center" vertical="top"/>
    </xf>
    <xf numFmtId="0" fontId="9" fillId="8" borderId="19" xfId="0" applyFont="1" applyFill="1" applyBorder="1" applyAlignment="1">
      <alignment vertical="top" wrapText="1"/>
    </xf>
    <xf numFmtId="0" fontId="11" fillId="8" borderId="18" xfId="0" applyFont="1" applyFill="1" applyBorder="1" applyAlignment="1">
      <alignment horizontal="left" vertical="top" wrapText="1" readingOrder="1"/>
    </xf>
    <xf numFmtId="0" fontId="9" fillId="8" borderId="22" xfId="0" applyFont="1" applyFill="1" applyBorder="1" applyAlignment="1">
      <alignment horizontal="center" vertical="top"/>
    </xf>
    <xf numFmtId="0" fontId="9" fillId="8" borderId="22" xfId="0" applyFont="1" applyFill="1" applyBorder="1" applyAlignment="1">
      <alignment vertical="top"/>
    </xf>
    <xf numFmtId="0" fontId="9" fillId="8" borderId="4" xfId="0" applyFont="1" applyFill="1" applyBorder="1" applyAlignment="1">
      <alignment horizontal="center" vertical="top" wrapText="1"/>
    </xf>
    <xf numFmtId="0" fontId="10" fillId="8" borderId="3" xfId="0" applyFont="1" applyFill="1" applyBorder="1" applyAlignment="1">
      <alignment horizontal="left" vertical="top" wrapText="1" readingOrder="1"/>
    </xf>
    <xf numFmtId="189" fontId="9" fillId="8" borderId="19" xfId="1" applyNumberFormat="1" applyFont="1" applyFill="1" applyBorder="1" applyAlignment="1">
      <alignment horizontal="right" vertical="top"/>
    </xf>
    <xf numFmtId="0" fontId="9" fillId="8" borderId="4" xfId="0" applyFont="1" applyFill="1" applyBorder="1" applyAlignment="1">
      <alignment vertical="top"/>
    </xf>
    <xf numFmtId="0" fontId="9" fillId="8" borderId="4" xfId="0" applyFont="1" applyFill="1" applyBorder="1" applyAlignment="1">
      <alignment horizontal="left" vertical="top" wrapText="1"/>
    </xf>
    <xf numFmtId="189" fontId="9" fillId="8" borderId="27" xfId="1" applyNumberFormat="1" applyFont="1" applyFill="1" applyBorder="1" applyAlignment="1">
      <alignment horizontal="right" vertical="top"/>
    </xf>
    <xf numFmtId="0" fontId="9" fillId="8" borderId="27" xfId="0" applyFont="1" applyFill="1" applyBorder="1" applyAlignment="1">
      <alignment horizontal="center" vertical="top"/>
    </xf>
    <xf numFmtId="189" fontId="9" fillId="8" borderId="4" xfId="1" applyNumberFormat="1" applyFont="1" applyFill="1" applyBorder="1" applyAlignment="1">
      <alignment horizontal="center" vertical="top"/>
    </xf>
    <xf numFmtId="0" fontId="10" fillId="0" borderId="3" xfId="2" applyFont="1" applyFill="1" applyBorder="1" applyAlignment="1">
      <alignment horizontal="center" vertical="top" wrapText="1"/>
    </xf>
    <xf numFmtId="0" fontId="9" fillId="0" borderId="3" xfId="2" applyFont="1" applyFill="1" applyBorder="1" applyAlignment="1">
      <alignment vertical="top" wrapText="1"/>
    </xf>
    <xf numFmtId="0" fontId="10" fillId="0" borderId="4" xfId="2" applyFont="1" applyFill="1" applyBorder="1" applyAlignment="1">
      <alignment horizontal="center" vertical="top" wrapText="1"/>
    </xf>
    <xf numFmtId="0" fontId="9" fillId="0" borderId="4" xfId="2" applyFont="1" applyFill="1" applyBorder="1" applyAlignment="1">
      <alignment vertical="top" wrapText="1"/>
    </xf>
    <xf numFmtId="0" fontId="9" fillId="8" borderId="2" xfId="0" applyFont="1" applyFill="1" applyBorder="1" applyAlignment="1">
      <alignment vertical="top"/>
    </xf>
    <xf numFmtId="189" fontId="9" fillId="0" borderId="27" xfId="1" applyNumberFormat="1" applyFont="1" applyFill="1" applyBorder="1" applyAlignment="1">
      <alignment vertical="top"/>
    </xf>
    <xf numFmtId="0" fontId="9" fillId="0" borderId="27" xfId="0" applyFont="1" applyFill="1" applyBorder="1" applyAlignment="1">
      <alignment horizontal="center" vertical="top"/>
    </xf>
    <xf numFmtId="188" fontId="9" fillId="0" borderId="19" xfId="1" applyNumberFormat="1" applyFont="1" applyFill="1" applyBorder="1" applyAlignment="1">
      <alignment horizontal="center" vertical="top" wrapText="1"/>
    </xf>
    <xf numFmtId="0" fontId="10" fillId="8" borderId="2" xfId="0" applyFont="1" applyFill="1" applyBorder="1" applyAlignment="1">
      <alignment horizontal="left" vertical="top"/>
    </xf>
    <xf numFmtId="188" fontId="9" fillId="8" borderId="19" xfId="1" applyNumberFormat="1" applyFont="1" applyFill="1" applyBorder="1" applyAlignment="1">
      <alignment horizontal="center" vertical="top" wrapText="1"/>
    </xf>
    <xf numFmtId="0" fontId="10" fillId="8" borderId="18" xfId="0" applyFont="1" applyFill="1" applyBorder="1" applyAlignment="1">
      <alignment horizontal="center" vertical="top" wrapText="1"/>
    </xf>
    <xf numFmtId="0" fontId="10" fillId="8" borderId="18" xfId="0" applyFont="1" applyFill="1" applyBorder="1" applyAlignment="1">
      <alignment horizontal="left" vertical="top"/>
    </xf>
    <xf numFmtId="0" fontId="10" fillId="8" borderId="3" xfId="0" applyFont="1" applyFill="1" applyBorder="1" applyAlignment="1">
      <alignment horizontal="center" vertical="top"/>
    </xf>
    <xf numFmtId="0" fontId="10" fillId="8" borderId="3" xfId="0" applyFont="1" applyFill="1" applyBorder="1" applyAlignment="1">
      <alignment vertical="top" wrapText="1"/>
    </xf>
    <xf numFmtId="188" fontId="9" fillId="8" borderId="19" xfId="1" applyNumberFormat="1" applyFont="1" applyFill="1" applyBorder="1" applyAlignment="1">
      <alignment horizontal="right" vertical="top" wrapText="1"/>
    </xf>
    <xf numFmtId="0" fontId="10" fillId="8" borderId="3" xfId="0" applyFont="1" applyFill="1" applyBorder="1" applyAlignment="1">
      <alignment horizontal="center" vertical="top" wrapText="1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132182</xdr:colOff>
      <xdr:row>78</xdr:row>
      <xdr:rowOff>62204</xdr:rowOff>
    </xdr:from>
    <xdr:to>
      <xdr:col>1</xdr:col>
      <xdr:colOff>948611</xdr:colOff>
      <xdr:row>78</xdr:row>
      <xdr:rowOff>209938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xmlns="" id="{97E974E8-A625-4478-BBB6-B582026E799F}"/>
            </a:ext>
          </a:extLst>
        </xdr:cNvPr>
        <xdr:cNvSpPr/>
      </xdr:nvSpPr>
      <xdr:spPr>
        <a:xfrm>
          <a:off x="583162" y="5784980"/>
          <a:ext cx="816429" cy="14773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cd.hss.moph.go.th/web/plan/pdf/11188pric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zoomScale="129" workbookViewId="0">
      <selection activeCell="F18" sqref="F18"/>
    </sheetView>
  </sheetViews>
  <sheetFormatPr defaultColWidth="8.875" defaultRowHeight="21"/>
  <cols>
    <col min="1" max="1" width="9.5" style="1" customWidth="1"/>
    <col min="2" max="2" width="38.875" style="1" customWidth="1"/>
    <col min="3" max="6" width="17.5" style="1" customWidth="1"/>
    <col min="7" max="16384" width="8.875" style="1"/>
  </cols>
  <sheetData>
    <row r="1" spans="1:6" ht="38.450000000000003" customHeight="1">
      <c r="A1" s="61" t="s">
        <v>123</v>
      </c>
      <c r="B1" s="61"/>
      <c r="C1" s="61"/>
      <c r="D1" s="61"/>
      <c r="E1" s="61"/>
      <c r="F1" s="61"/>
    </row>
    <row r="2" spans="1:6" ht="7.15" customHeight="1">
      <c r="A2" s="2"/>
      <c r="B2" s="2"/>
      <c r="C2" s="3"/>
      <c r="D2" s="3"/>
      <c r="E2" s="3"/>
      <c r="F2" s="2"/>
    </row>
    <row r="3" spans="1:6">
      <c r="A3" s="63" t="s">
        <v>5</v>
      </c>
      <c r="B3" s="63" t="s">
        <v>59</v>
      </c>
      <c r="C3" s="59" t="s">
        <v>9</v>
      </c>
      <c r="D3" s="65"/>
      <c r="E3" s="60"/>
      <c r="F3" s="63" t="s">
        <v>60</v>
      </c>
    </row>
    <row r="4" spans="1:6">
      <c r="A4" s="64"/>
      <c r="B4" s="64"/>
      <c r="C4" s="4" t="s">
        <v>6</v>
      </c>
      <c r="D4" s="4" t="s">
        <v>7</v>
      </c>
      <c r="E4" s="4" t="s">
        <v>8</v>
      </c>
      <c r="F4" s="64"/>
    </row>
    <row r="5" spans="1:6">
      <c r="A5" s="5">
        <v>1</v>
      </c>
      <c r="B5" s="6" t="s">
        <v>62</v>
      </c>
      <c r="C5" s="7">
        <v>3</v>
      </c>
      <c r="D5" s="7">
        <v>3</v>
      </c>
      <c r="E5" s="8">
        <v>19</v>
      </c>
      <c r="F5" s="7">
        <f t="shared" ref="F5:F11" si="0">C5+D5+E5</f>
        <v>25</v>
      </c>
    </row>
    <row r="6" spans="1:6">
      <c r="A6" s="9">
        <v>2</v>
      </c>
      <c r="B6" s="10" t="s">
        <v>63</v>
      </c>
      <c r="C6" s="11">
        <v>1</v>
      </c>
      <c r="D6" s="11">
        <v>3</v>
      </c>
      <c r="E6" s="12">
        <v>15</v>
      </c>
      <c r="F6" s="11">
        <f t="shared" si="0"/>
        <v>19</v>
      </c>
    </row>
    <row r="7" spans="1:6">
      <c r="A7" s="9">
        <v>3</v>
      </c>
      <c r="B7" s="10" t="s">
        <v>122</v>
      </c>
      <c r="C7" s="11">
        <v>1</v>
      </c>
      <c r="D7" s="11">
        <v>3</v>
      </c>
      <c r="E7" s="12">
        <v>5</v>
      </c>
      <c r="F7" s="11">
        <f t="shared" si="0"/>
        <v>9</v>
      </c>
    </row>
    <row r="8" spans="1:6">
      <c r="A8" s="9">
        <v>4</v>
      </c>
      <c r="B8" s="10" t="s">
        <v>64</v>
      </c>
      <c r="C8" s="11">
        <v>0</v>
      </c>
      <c r="D8" s="11">
        <v>0</v>
      </c>
      <c r="E8" s="12">
        <v>15</v>
      </c>
      <c r="F8" s="11">
        <f t="shared" si="0"/>
        <v>15</v>
      </c>
    </row>
    <row r="9" spans="1:6">
      <c r="A9" s="9">
        <v>5</v>
      </c>
      <c r="B9" s="10" t="s">
        <v>65</v>
      </c>
      <c r="C9" s="11">
        <v>0</v>
      </c>
      <c r="D9" s="11">
        <v>4</v>
      </c>
      <c r="E9" s="12">
        <v>11</v>
      </c>
      <c r="F9" s="11">
        <f t="shared" si="0"/>
        <v>15</v>
      </c>
    </row>
    <row r="10" spans="1:6">
      <c r="A10" s="66">
        <v>6</v>
      </c>
      <c r="B10" s="13" t="s">
        <v>66</v>
      </c>
      <c r="C10" s="14">
        <v>1</v>
      </c>
      <c r="D10" s="14">
        <v>10</v>
      </c>
      <c r="E10" s="15">
        <v>16</v>
      </c>
      <c r="F10" s="14">
        <f t="shared" si="0"/>
        <v>27</v>
      </c>
    </row>
    <row r="11" spans="1:6">
      <c r="A11" s="67"/>
      <c r="B11" s="16" t="s">
        <v>61</v>
      </c>
      <c r="C11" s="17">
        <v>4</v>
      </c>
      <c r="D11" s="17">
        <v>8</v>
      </c>
      <c r="E11" s="18">
        <v>32</v>
      </c>
      <c r="F11" s="17">
        <f t="shared" si="0"/>
        <v>44</v>
      </c>
    </row>
    <row r="12" spans="1:6">
      <c r="A12" s="59" t="s">
        <v>60</v>
      </c>
      <c r="B12" s="60"/>
      <c r="C12" s="19">
        <f>SUM(C5:C11)</f>
        <v>10</v>
      </c>
      <c r="D12" s="19">
        <f>SUM(D5:D11)</f>
        <v>31</v>
      </c>
      <c r="E12" s="20">
        <f>SUM(E5:E11)</f>
        <v>113</v>
      </c>
      <c r="F12" s="19">
        <f>SUM(F5:F11)</f>
        <v>154</v>
      </c>
    </row>
    <row r="13" spans="1:6">
      <c r="E13" s="62" t="s">
        <v>134</v>
      </c>
      <c r="F13" s="62"/>
    </row>
  </sheetData>
  <mergeCells count="8">
    <mergeCell ref="A12:B12"/>
    <mergeCell ref="A1:F1"/>
    <mergeCell ref="E13:F13"/>
    <mergeCell ref="A3:A4"/>
    <mergeCell ref="B3:B4"/>
    <mergeCell ref="C3:E3"/>
    <mergeCell ref="F3:F4"/>
    <mergeCell ref="A10:A11"/>
  </mergeCells>
  <printOptions horizontalCentered="1"/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58"/>
  <sheetViews>
    <sheetView tabSelected="1" topLeftCell="A17" workbookViewId="0">
      <selection activeCell="N24" sqref="N24"/>
    </sheetView>
  </sheetViews>
  <sheetFormatPr defaultColWidth="8.875" defaultRowHeight="34.5" customHeight="1"/>
  <cols>
    <col min="1" max="1" width="6.5" style="25" customWidth="1"/>
    <col min="2" max="2" width="13.625" style="25" customWidth="1"/>
    <col min="3" max="3" width="24.75" style="29" customWidth="1"/>
    <col min="4" max="4" width="13.375" style="29" customWidth="1"/>
    <col min="5" max="5" width="7.25" style="30" customWidth="1"/>
    <col min="6" max="6" width="9.875" style="31" customWidth="1"/>
    <col min="7" max="7" width="9.625" style="31" customWidth="1"/>
    <col min="8" max="8" width="39.5" style="32" customWidth="1"/>
    <col min="9" max="9" width="8.5" style="147" customWidth="1"/>
    <col min="10" max="11" width="8.5" style="26" customWidth="1"/>
    <col min="12" max="12" width="27.5" style="30" customWidth="1"/>
    <col min="13" max="16384" width="8.875" style="25"/>
  </cols>
  <sheetData>
    <row r="1" spans="1:12" s="22" customFormat="1" ht="34.5" customHeight="1">
      <c r="A1" s="51" t="s">
        <v>118</v>
      </c>
      <c r="B1" s="51"/>
      <c r="C1" s="51"/>
      <c r="D1" s="51"/>
      <c r="E1" s="52"/>
      <c r="F1" s="21"/>
      <c r="G1" s="21"/>
      <c r="H1" s="24"/>
      <c r="I1" s="138"/>
      <c r="J1" s="34"/>
      <c r="K1" s="34"/>
      <c r="L1" s="148"/>
    </row>
    <row r="2" spans="1:12" s="23" customFormat="1" ht="34.5" customHeight="1">
      <c r="A2" s="78" t="s">
        <v>107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23" customFormat="1" ht="34.5" customHeight="1">
      <c r="A3" s="82" t="s">
        <v>105</v>
      </c>
      <c r="B3" s="82" t="s">
        <v>106</v>
      </c>
      <c r="C3" s="81" t="s">
        <v>0</v>
      </c>
      <c r="D3" s="81" t="s">
        <v>144</v>
      </c>
      <c r="E3" s="75" t="s">
        <v>147</v>
      </c>
      <c r="F3" s="76"/>
      <c r="G3" s="76"/>
      <c r="H3" s="76"/>
      <c r="I3" s="76"/>
      <c r="J3" s="76"/>
      <c r="K3" s="76"/>
      <c r="L3" s="77"/>
    </row>
    <row r="4" spans="1:12" s="23" customFormat="1" ht="34.5" customHeight="1">
      <c r="A4" s="82"/>
      <c r="B4" s="82"/>
      <c r="C4" s="81"/>
      <c r="D4" s="81"/>
      <c r="E4" s="54" t="s">
        <v>150</v>
      </c>
      <c r="F4" s="54" t="s">
        <v>149</v>
      </c>
      <c r="G4" s="54" t="s">
        <v>151</v>
      </c>
      <c r="H4" s="54" t="s">
        <v>152</v>
      </c>
      <c r="I4" s="139" t="s">
        <v>153</v>
      </c>
      <c r="J4" s="54" t="s">
        <v>154</v>
      </c>
      <c r="K4" s="54" t="s">
        <v>148</v>
      </c>
      <c r="L4" s="53" t="s">
        <v>10</v>
      </c>
    </row>
    <row r="5" spans="1:12" s="90" customFormat="1" ht="34.5" customHeight="1">
      <c r="A5" s="114">
        <v>1</v>
      </c>
      <c r="B5" s="114" t="s">
        <v>124</v>
      </c>
      <c r="C5" s="115" t="s">
        <v>47</v>
      </c>
      <c r="D5" s="116">
        <v>8648300</v>
      </c>
      <c r="E5" s="117">
        <v>1</v>
      </c>
      <c r="F5" s="95" t="s">
        <v>279</v>
      </c>
      <c r="G5" s="95" t="s">
        <v>280</v>
      </c>
      <c r="H5" s="118" t="s">
        <v>441</v>
      </c>
      <c r="I5" s="116">
        <v>480</v>
      </c>
      <c r="J5" s="95">
        <v>300</v>
      </c>
      <c r="K5" s="95">
        <v>8</v>
      </c>
      <c r="L5" s="133"/>
    </row>
    <row r="6" spans="1:12" s="90" customFormat="1" ht="34.5" customHeight="1">
      <c r="A6" s="95">
        <v>2</v>
      </c>
      <c r="B6" s="95" t="s">
        <v>125</v>
      </c>
      <c r="C6" s="94" t="s">
        <v>48</v>
      </c>
      <c r="D6" s="116">
        <v>188951500</v>
      </c>
      <c r="E6" s="119">
        <v>5</v>
      </c>
      <c r="F6" s="95" t="s">
        <v>281</v>
      </c>
      <c r="G6" s="95" t="s">
        <v>282</v>
      </c>
      <c r="H6" s="94" t="s">
        <v>442</v>
      </c>
      <c r="I6" s="116">
        <v>9796</v>
      </c>
      <c r="J6" s="95">
        <v>660</v>
      </c>
      <c r="K6" s="95">
        <v>16</v>
      </c>
      <c r="L6" s="119"/>
    </row>
    <row r="7" spans="1:12" s="90" customFormat="1" ht="34.5" customHeight="1">
      <c r="A7" s="95">
        <v>3</v>
      </c>
      <c r="B7" s="95">
        <v>10984</v>
      </c>
      <c r="C7" s="94" t="s">
        <v>283</v>
      </c>
      <c r="D7" s="116">
        <v>226389700</v>
      </c>
      <c r="E7" s="119">
        <v>4</v>
      </c>
      <c r="F7" s="95" t="s">
        <v>285</v>
      </c>
      <c r="G7" s="95" t="s">
        <v>284</v>
      </c>
      <c r="H7" s="94" t="s">
        <v>443</v>
      </c>
      <c r="I7" s="116">
        <v>8592</v>
      </c>
      <c r="J7" s="95">
        <v>720</v>
      </c>
      <c r="K7" s="95">
        <v>18</v>
      </c>
      <c r="L7" s="119"/>
    </row>
    <row r="8" spans="1:12" s="90" customFormat="1" ht="34.5" customHeight="1">
      <c r="A8" s="95">
        <v>4</v>
      </c>
      <c r="B8" s="95" t="s">
        <v>146</v>
      </c>
      <c r="C8" s="94" t="s">
        <v>49</v>
      </c>
      <c r="D8" s="116">
        <v>10404</v>
      </c>
      <c r="E8" s="119">
        <v>2</v>
      </c>
      <c r="F8" s="95" t="s">
        <v>287</v>
      </c>
      <c r="G8" s="95" t="s">
        <v>286</v>
      </c>
      <c r="H8" s="94" t="s">
        <v>444</v>
      </c>
      <c r="I8" s="116">
        <v>2696</v>
      </c>
      <c r="J8" s="95">
        <v>450</v>
      </c>
      <c r="K8" s="95">
        <v>8</v>
      </c>
      <c r="L8" s="119" t="s">
        <v>291</v>
      </c>
    </row>
    <row r="9" spans="1:12" s="90" customFormat="1" ht="34.5" customHeight="1">
      <c r="A9" s="95">
        <v>5</v>
      </c>
      <c r="B9" s="95">
        <v>11017</v>
      </c>
      <c r="C9" s="94" t="s">
        <v>50</v>
      </c>
      <c r="D9" s="116">
        <v>437635700</v>
      </c>
      <c r="E9" s="119">
        <v>6</v>
      </c>
      <c r="F9" s="95" t="s">
        <v>290</v>
      </c>
      <c r="G9" s="95" t="s">
        <v>289</v>
      </c>
      <c r="H9" s="94" t="s">
        <v>445</v>
      </c>
      <c r="I9" s="116">
        <v>15984</v>
      </c>
      <c r="J9" s="95">
        <v>1080</v>
      </c>
      <c r="K9" s="95">
        <v>20</v>
      </c>
      <c r="L9" s="119"/>
    </row>
    <row r="10" spans="1:12" s="90" customFormat="1" ht="34.5" customHeight="1">
      <c r="A10" s="95">
        <v>6</v>
      </c>
      <c r="B10" s="95">
        <v>10213</v>
      </c>
      <c r="C10" s="94" t="s">
        <v>288</v>
      </c>
      <c r="D10" s="116" t="s">
        <v>292</v>
      </c>
      <c r="E10" s="119">
        <v>6</v>
      </c>
      <c r="F10" s="95" t="s">
        <v>293</v>
      </c>
      <c r="G10" s="95" t="s">
        <v>294</v>
      </c>
      <c r="H10" s="94" t="s">
        <v>446</v>
      </c>
      <c r="I10" s="116">
        <v>14137</v>
      </c>
      <c r="J10" s="95">
        <v>900</v>
      </c>
      <c r="K10" s="95">
        <v>25</v>
      </c>
      <c r="L10" s="119"/>
    </row>
    <row r="11" spans="1:12" s="90" customFormat="1" ht="34.5" customHeight="1">
      <c r="A11" s="38">
        <v>7</v>
      </c>
      <c r="B11" s="38">
        <v>11084</v>
      </c>
      <c r="C11" s="40" t="s">
        <v>51</v>
      </c>
      <c r="D11" s="89">
        <v>308035800</v>
      </c>
      <c r="E11" s="91">
        <v>5</v>
      </c>
      <c r="F11" s="38" t="s">
        <v>212</v>
      </c>
      <c r="G11" s="38" t="s">
        <v>213</v>
      </c>
      <c r="H11" s="37" t="s">
        <v>447</v>
      </c>
      <c r="I11" s="89">
        <v>11005</v>
      </c>
      <c r="J11" s="38"/>
      <c r="K11" s="38"/>
      <c r="L11" s="91"/>
    </row>
    <row r="12" spans="1:12" s="90" customFormat="1" ht="34.5" customHeight="1">
      <c r="A12" s="38">
        <v>8</v>
      </c>
      <c r="B12" s="41" t="s">
        <v>72</v>
      </c>
      <c r="C12" s="42" t="s">
        <v>71</v>
      </c>
      <c r="D12" s="42"/>
      <c r="E12" s="41">
        <v>8</v>
      </c>
      <c r="F12" s="38" t="s">
        <v>192</v>
      </c>
      <c r="G12" s="38" t="s">
        <v>193</v>
      </c>
      <c r="H12" s="92" t="s">
        <v>448</v>
      </c>
      <c r="I12" s="89"/>
      <c r="J12" s="38"/>
      <c r="K12" s="38"/>
      <c r="L12" s="91"/>
    </row>
    <row r="13" spans="1:12" s="90" customFormat="1" ht="34.5" customHeight="1">
      <c r="A13" s="38">
        <v>9</v>
      </c>
      <c r="B13" s="41" t="s">
        <v>73</v>
      </c>
      <c r="C13" s="42" t="s">
        <v>74</v>
      </c>
      <c r="D13" s="42"/>
      <c r="E13" s="41">
        <v>8</v>
      </c>
      <c r="F13" s="38" t="s">
        <v>192</v>
      </c>
      <c r="G13" s="38" t="s">
        <v>193</v>
      </c>
      <c r="H13" s="92" t="s">
        <v>449</v>
      </c>
      <c r="I13" s="89"/>
      <c r="J13" s="38"/>
      <c r="K13" s="38"/>
      <c r="L13" s="91"/>
    </row>
    <row r="14" spans="1:12" s="90" customFormat="1" ht="34.5" customHeight="1">
      <c r="A14" s="38">
        <v>10</v>
      </c>
      <c r="B14" s="41" t="s">
        <v>466</v>
      </c>
      <c r="C14" s="42" t="s">
        <v>71</v>
      </c>
      <c r="D14" s="42"/>
      <c r="E14" s="41">
        <v>8</v>
      </c>
      <c r="F14" s="38" t="s">
        <v>192</v>
      </c>
      <c r="G14" s="38" t="s">
        <v>193</v>
      </c>
      <c r="H14" s="92" t="s">
        <v>450</v>
      </c>
      <c r="I14" s="89"/>
      <c r="J14" s="38"/>
      <c r="K14" s="38"/>
      <c r="L14" s="149"/>
    </row>
    <row r="15" spans="1:12" s="90" customFormat="1" ht="34.5" customHeight="1">
      <c r="A15" s="38">
        <v>11</v>
      </c>
      <c r="B15" s="41" t="s">
        <v>70</v>
      </c>
      <c r="C15" s="42" t="s">
        <v>74</v>
      </c>
      <c r="D15" s="42"/>
      <c r="E15" s="41">
        <v>8</v>
      </c>
      <c r="F15" s="38" t="s">
        <v>192</v>
      </c>
      <c r="G15" s="38" t="s">
        <v>193</v>
      </c>
      <c r="H15" s="92" t="s">
        <v>451</v>
      </c>
      <c r="I15" s="89"/>
      <c r="J15" s="38"/>
      <c r="K15" s="38"/>
      <c r="L15" s="91"/>
    </row>
    <row r="16" spans="1:12" s="90" customFormat="1" ht="34.5" customHeight="1">
      <c r="A16" s="38">
        <v>12</v>
      </c>
      <c r="B16" s="38">
        <v>11113</v>
      </c>
      <c r="C16" s="40" t="s">
        <v>52</v>
      </c>
      <c r="D16" s="40"/>
      <c r="E16" s="91">
        <v>4</v>
      </c>
      <c r="F16" s="38" t="s">
        <v>194</v>
      </c>
      <c r="G16" s="38" t="s">
        <v>195</v>
      </c>
      <c r="H16" s="37" t="s">
        <v>452</v>
      </c>
      <c r="I16" s="89"/>
      <c r="J16" s="38"/>
      <c r="K16" s="38"/>
      <c r="L16" s="91"/>
    </row>
    <row r="17" spans="1:12" s="90" customFormat="1" ht="34.5" customHeight="1">
      <c r="A17" s="38">
        <v>13</v>
      </c>
      <c r="B17" s="38">
        <v>11160</v>
      </c>
      <c r="C17" s="40" t="s">
        <v>53</v>
      </c>
      <c r="D17" s="40"/>
      <c r="E17" s="91">
        <v>4</v>
      </c>
      <c r="F17" s="38" t="s">
        <v>196</v>
      </c>
      <c r="G17" s="38" t="s">
        <v>197</v>
      </c>
      <c r="H17" s="37" t="s">
        <v>453</v>
      </c>
      <c r="I17" s="89"/>
      <c r="J17" s="38"/>
      <c r="K17" s="38"/>
      <c r="L17" s="91"/>
    </row>
    <row r="18" spans="1:12" s="90" customFormat="1" ht="34.5" customHeight="1">
      <c r="A18" s="38">
        <v>14</v>
      </c>
      <c r="B18" s="38">
        <v>10717</v>
      </c>
      <c r="C18" s="40" t="s">
        <v>130</v>
      </c>
      <c r="D18" s="89">
        <v>380310700</v>
      </c>
      <c r="E18" s="91">
        <v>14</v>
      </c>
      <c r="F18" s="38" t="s">
        <v>198</v>
      </c>
      <c r="G18" s="38" t="s">
        <v>199</v>
      </c>
      <c r="H18" s="37" t="s">
        <v>454</v>
      </c>
      <c r="I18" s="89"/>
      <c r="J18" s="38"/>
      <c r="K18" s="38"/>
      <c r="L18" s="91"/>
    </row>
    <row r="19" spans="1:12" s="90" customFormat="1" ht="34.5" customHeight="1">
      <c r="A19" s="38">
        <v>15</v>
      </c>
      <c r="B19" s="38">
        <v>11127</v>
      </c>
      <c r="C19" s="40" t="s">
        <v>82</v>
      </c>
      <c r="D19" s="40"/>
      <c r="E19" s="91">
        <v>10</v>
      </c>
      <c r="F19" s="38" t="s">
        <v>214</v>
      </c>
      <c r="G19" s="38" t="s">
        <v>215</v>
      </c>
      <c r="H19" s="37" t="s">
        <v>455</v>
      </c>
      <c r="I19" s="89"/>
      <c r="J19" s="38"/>
      <c r="K19" s="38"/>
      <c r="L19" s="91"/>
    </row>
    <row r="20" spans="1:12" s="90" customFormat="1" ht="34.5" customHeight="1">
      <c r="A20" s="38">
        <v>16</v>
      </c>
      <c r="B20" s="38">
        <v>11091</v>
      </c>
      <c r="C20" s="40" t="s">
        <v>131</v>
      </c>
      <c r="D20" s="40"/>
      <c r="E20" s="91">
        <v>4</v>
      </c>
      <c r="F20" s="38" t="s">
        <v>200</v>
      </c>
      <c r="G20" s="38" t="s">
        <v>201</v>
      </c>
      <c r="H20" s="37" t="s">
        <v>456</v>
      </c>
      <c r="I20" s="89"/>
      <c r="J20" s="38"/>
      <c r="K20" s="38"/>
      <c r="L20" s="91"/>
    </row>
    <row r="21" spans="1:12" s="90" customFormat="1" ht="34.5" customHeight="1">
      <c r="A21" s="38">
        <v>17</v>
      </c>
      <c r="B21" s="38">
        <v>11041</v>
      </c>
      <c r="C21" s="40" t="s">
        <v>103</v>
      </c>
      <c r="D21" s="40"/>
      <c r="E21" s="91">
        <v>10</v>
      </c>
      <c r="F21" s="38" t="s">
        <v>202</v>
      </c>
      <c r="G21" s="38" t="s">
        <v>203</v>
      </c>
      <c r="H21" s="37" t="s">
        <v>457</v>
      </c>
      <c r="I21" s="89"/>
      <c r="J21" s="38"/>
      <c r="K21" s="38"/>
      <c r="L21" s="91"/>
    </row>
    <row r="22" spans="1:12" s="90" customFormat="1" ht="34.5" customHeight="1">
      <c r="A22" s="38">
        <v>18</v>
      </c>
      <c r="B22" s="91" t="s">
        <v>96</v>
      </c>
      <c r="C22" s="40" t="s">
        <v>132</v>
      </c>
      <c r="D22" s="40"/>
      <c r="E22" s="91">
        <v>10</v>
      </c>
      <c r="F22" s="38" t="s">
        <v>202</v>
      </c>
      <c r="G22" s="38" t="s">
        <v>203</v>
      </c>
      <c r="H22" s="37" t="s">
        <v>458</v>
      </c>
      <c r="I22" s="89"/>
      <c r="J22" s="38"/>
      <c r="K22" s="38"/>
      <c r="L22" s="91"/>
    </row>
    <row r="23" spans="1:12" s="90" customFormat="1" ht="34.5" customHeight="1">
      <c r="A23" s="49">
        <v>19</v>
      </c>
      <c r="B23" s="97">
        <v>11103</v>
      </c>
      <c r="C23" s="45" t="s">
        <v>108</v>
      </c>
      <c r="D23" s="113"/>
      <c r="E23" s="97"/>
      <c r="F23" s="46"/>
      <c r="G23" s="46"/>
      <c r="H23" s="47" t="s">
        <v>191</v>
      </c>
      <c r="I23" s="140"/>
      <c r="J23" s="49"/>
      <c r="K23" s="49"/>
      <c r="L23" s="50"/>
    </row>
    <row r="24" spans="1:12" s="55" customFormat="1" ht="34.5" customHeight="1">
      <c r="A24" s="79" t="s">
        <v>109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  <row r="25" spans="1:12" s="55" customFormat="1" ht="34.5" customHeight="1">
      <c r="A25" s="28" t="s">
        <v>10</v>
      </c>
      <c r="B25" s="98">
        <v>126601</v>
      </c>
      <c r="C25" s="99" t="s">
        <v>467</v>
      </c>
      <c r="D25" s="100">
        <v>97268600</v>
      </c>
      <c r="E25" s="98">
        <v>3</v>
      </c>
      <c r="F25" s="101" t="s">
        <v>468</v>
      </c>
      <c r="G25" s="101" t="s">
        <v>469</v>
      </c>
      <c r="H25" s="102" t="s">
        <v>470</v>
      </c>
      <c r="I25" s="141">
        <v>3580</v>
      </c>
      <c r="J25" s="101">
        <v>480</v>
      </c>
      <c r="K25" s="101">
        <v>14</v>
      </c>
      <c r="L25" s="150" t="s">
        <v>472</v>
      </c>
    </row>
    <row r="26" spans="1:12" ht="34.5" customHeight="1">
      <c r="A26" s="68" t="s">
        <v>117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</row>
    <row r="27" spans="1:12" s="26" customFormat="1" ht="34.5" customHeight="1">
      <c r="A27" s="69" t="s">
        <v>107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</row>
    <row r="28" spans="1:12" s="26" customFormat="1" ht="34.5" customHeight="1">
      <c r="A28" s="70" t="s">
        <v>105</v>
      </c>
      <c r="B28" s="70" t="s">
        <v>106</v>
      </c>
      <c r="C28" s="71" t="s">
        <v>0</v>
      </c>
      <c r="D28" s="71" t="s">
        <v>144</v>
      </c>
      <c r="E28" s="72" t="s">
        <v>147</v>
      </c>
      <c r="F28" s="73"/>
      <c r="G28" s="73"/>
      <c r="H28" s="73"/>
      <c r="I28" s="73"/>
      <c r="J28" s="73"/>
      <c r="K28" s="73"/>
      <c r="L28" s="74"/>
    </row>
    <row r="29" spans="1:12" s="26" customFormat="1" ht="34.5" customHeight="1">
      <c r="A29" s="70"/>
      <c r="B29" s="70"/>
      <c r="C29" s="71"/>
      <c r="D29" s="71"/>
      <c r="E29" s="57" t="s">
        <v>150</v>
      </c>
      <c r="F29" s="57" t="s">
        <v>149</v>
      </c>
      <c r="G29" s="57" t="s">
        <v>151</v>
      </c>
      <c r="H29" s="57" t="s">
        <v>152</v>
      </c>
      <c r="I29" s="142" t="s">
        <v>153</v>
      </c>
      <c r="J29" s="57" t="s">
        <v>154</v>
      </c>
      <c r="K29" s="57" t="s">
        <v>148</v>
      </c>
      <c r="L29" s="56" t="s">
        <v>10</v>
      </c>
    </row>
    <row r="30" spans="1:12" s="26" customFormat="1" ht="34.5" customHeight="1">
      <c r="A30" s="120">
        <v>1</v>
      </c>
      <c r="B30" s="121">
        <v>10405</v>
      </c>
      <c r="C30" s="122" t="s">
        <v>27</v>
      </c>
      <c r="D30" s="123">
        <v>8318400</v>
      </c>
      <c r="E30" s="124">
        <v>1</v>
      </c>
      <c r="F30" s="124" t="s">
        <v>296</v>
      </c>
      <c r="G30" s="124" t="s">
        <v>295</v>
      </c>
      <c r="H30" s="125" t="s">
        <v>459</v>
      </c>
      <c r="I30" s="143">
        <v>424</v>
      </c>
      <c r="J30" s="95">
        <v>320</v>
      </c>
      <c r="K30" s="126">
        <v>8</v>
      </c>
      <c r="L30" s="133"/>
    </row>
    <row r="31" spans="1:12" s="28" customFormat="1" ht="34.5" customHeight="1">
      <c r="A31" s="95">
        <v>2</v>
      </c>
      <c r="B31" s="127">
        <v>10985</v>
      </c>
      <c r="C31" s="128" t="s">
        <v>297</v>
      </c>
      <c r="D31" s="129">
        <v>87750400</v>
      </c>
      <c r="E31" s="127">
        <v>2</v>
      </c>
      <c r="F31" s="127" t="s">
        <v>298</v>
      </c>
      <c r="G31" s="127" t="s">
        <v>299</v>
      </c>
      <c r="H31" s="94" t="s">
        <v>460</v>
      </c>
      <c r="I31" s="116">
        <v>3888</v>
      </c>
      <c r="J31" s="95">
        <v>670</v>
      </c>
      <c r="K31" s="95">
        <v>15</v>
      </c>
      <c r="L31" s="119"/>
    </row>
    <row r="32" spans="1:12" s="28" customFormat="1" ht="34.5" customHeight="1">
      <c r="A32" s="95">
        <v>3</v>
      </c>
      <c r="B32" s="127">
        <v>11039</v>
      </c>
      <c r="C32" s="128" t="s">
        <v>28</v>
      </c>
      <c r="D32" s="129">
        <v>406600000</v>
      </c>
      <c r="E32" s="127">
        <v>8</v>
      </c>
      <c r="F32" s="127" t="s">
        <v>301</v>
      </c>
      <c r="G32" s="127" t="s">
        <v>300</v>
      </c>
      <c r="H32" s="94" t="s">
        <v>440</v>
      </c>
      <c r="I32" s="116">
        <v>13087</v>
      </c>
      <c r="J32" s="95">
        <v>1095</v>
      </c>
      <c r="K32" s="95">
        <v>28</v>
      </c>
      <c r="L32" s="119"/>
    </row>
    <row r="33" spans="1:12" s="28" customFormat="1" ht="34.5" customHeight="1">
      <c r="A33" s="95">
        <v>4</v>
      </c>
      <c r="B33" s="127">
        <v>11082</v>
      </c>
      <c r="C33" s="128" t="s">
        <v>29</v>
      </c>
      <c r="D33" s="129">
        <v>62044600</v>
      </c>
      <c r="E33" s="127">
        <v>2</v>
      </c>
      <c r="F33" s="127" t="s">
        <v>282</v>
      </c>
      <c r="G33" s="127" t="s">
        <v>302</v>
      </c>
      <c r="H33" s="94" t="s">
        <v>461</v>
      </c>
      <c r="I33" s="116">
        <v>2322</v>
      </c>
      <c r="J33" s="95">
        <v>450</v>
      </c>
      <c r="K33" s="95">
        <v>13</v>
      </c>
      <c r="L33" s="119"/>
    </row>
    <row r="34" spans="1:12" s="28" customFormat="1" ht="34.5" customHeight="1">
      <c r="A34" s="95">
        <v>5</v>
      </c>
      <c r="B34" s="95">
        <v>11083</v>
      </c>
      <c r="C34" s="112" t="s">
        <v>30</v>
      </c>
      <c r="D34" s="129">
        <v>214459300</v>
      </c>
      <c r="E34" s="127">
        <v>4</v>
      </c>
      <c r="F34" s="127" t="s">
        <v>304</v>
      </c>
      <c r="G34" s="127" t="s">
        <v>303</v>
      </c>
      <c r="H34" s="94" t="s">
        <v>462</v>
      </c>
      <c r="I34" s="116">
        <v>6771</v>
      </c>
      <c r="J34" s="95">
        <v>780</v>
      </c>
      <c r="K34" s="95">
        <v>18</v>
      </c>
      <c r="L34" s="119"/>
    </row>
    <row r="35" spans="1:12" s="28" customFormat="1" ht="34.5" customHeight="1">
      <c r="A35" s="38">
        <v>6</v>
      </c>
      <c r="B35" s="38">
        <v>11111</v>
      </c>
      <c r="C35" s="104" t="s">
        <v>31</v>
      </c>
      <c r="D35" s="104"/>
      <c r="E35" s="103">
        <v>5</v>
      </c>
      <c r="F35" s="103" t="s">
        <v>306</v>
      </c>
      <c r="G35" s="103" t="s">
        <v>305</v>
      </c>
      <c r="H35" s="40" t="s">
        <v>463</v>
      </c>
      <c r="I35" s="89"/>
      <c r="J35" s="38"/>
      <c r="K35" s="38"/>
      <c r="L35" s="91"/>
    </row>
    <row r="36" spans="1:12" s="28" customFormat="1" ht="34.5" customHeight="1">
      <c r="A36" s="38">
        <v>7</v>
      </c>
      <c r="B36" s="38">
        <v>11196</v>
      </c>
      <c r="C36" s="104" t="s">
        <v>54</v>
      </c>
      <c r="D36" s="104"/>
      <c r="E36" s="103">
        <v>1</v>
      </c>
      <c r="F36" s="103" t="s">
        <v>169</v>
      </c>
      <c r="G36" s="103" t="s">
        <v>170</v>
      </c>
      <c r="H36" s="40" t="s">
        <v>171</v>
      </c>
      <c r="I36" s="89"/>
      <c r="J36" s="38"/>
      <c r="K36" s="38"/>
      <c r="L36" s="91"/>
    </row>
    <row r="37" spans="1:12" s="28" customFormat="1" ht="34.5" customHeight="1">
      <c r="A37" s="38">
        <v>8</v>
      </c>
      <c r="B37" s="38">
        <v>11197</v>
      </c>
      <c r="C37" s="104" t="s">
        <v>55</v>
      </c>
      <c r="D37" s="104"/>
      <c r="E37" s="103">
        <v>1</v>
      </c>
      <c r="F37" s="103" t="s">
        <v>172</v>
      </c>
      <c r="G37" s="103" t="s">
        <v>173</v>
      </c>
      <c r="H37" s="37" t="s">
        <v>174</v>
      </c>
      <c r="I37" s="89"/>
      <c r="J37" s="38"/>
      <c r="K37" s="38"/>
      <c r="L37" s="91"/>
    </row>
    <row r="38" spans="1:12" s="28" customFormat="1" ht="34.5" customHeight="1">
      <c r="A38" s="38">
        <v>9</v>
      </c>
      <c r="B38" s="38">
        <v>11198</v>
      </c>
      <c r="C38" s="104" t="s">
        <v>56</v>
      </c>
      <c r="D38" s="104"/>
      <c r="E38" s="103">
        <v>2</v>
      </c>
      <c r="F38" s="103" t="s">
        <v>175</v>
      </c>
      <c r="G38" s="103" t="s">
        <v>176</v>
      </c>
      <c r="H38" s="37" t="s">
        <v>177</v>
      </c>
      <c r="I38" s="89"/>
      <c r="J38" s="38"/>
      <c r="K38" s="38"/>
      <c r="L38" s="91"/>
    </row>
    <row r="39" spans="1:12" s="28" customFormat="1" ht="34.5" customHeight="1">
      <c r="A39" s="38">
        <v>10</v>
      </c>
      <c r="B39" s="38">
        <v>10554</v>
      </c>
      <c r="C39" s="104" t="s">
        <v>75</v>
      </c>
      <c r="D39" s="104"/>
      <c r="E39" s="103">
        <v>6</v>
      </c>
      <c r="F39" s="103" t="s">
        <v>208</v>
      </c>
      <c r="G39" s="103" t="s">
        <v>209</v>
      </c>
      <c r="H39" s="37" t="s">
        <v>210</v>
      </c>
      <c r="I39" s="89"/>
      <c r="J39" s="38"/>
      <c r="K39" s="38"/>
      <c r="L39" s="91"/>
    </row>
    <row r="40" spans="1:12" s="28" customFormat="1" ht="34.5" customHeight="1">
      <c r="A40" s="38">
        <v>11</v>
      </c>
      <c r="B40" s="38">
        <v>10744</v>
      </c>
      <c r="C40" s="108" t="s">
        <v>205</v>
      </c>
      <c r="D40" s="104"/>
      <c r="E40" s="103">
        <v>1</v>
      </c>
      <c r="F40" s="103" t="s">
        <v>207</v>
      </c>
      <c r="G40" s="103" t="s">
        <v>206</v>
      </c>
      <c r="H40" s="37" t="s">
        <v>204</v>
      </c>
      <c r="I40" s="89"/>
      <c r="J40" s="38"/>
      <c r="K40" s="38"/>
      <c r="L40" s="91"/>
    </row>
    <row r="41" spans="1:12" s="28" customFormat="1" ht="34.5" customHeight="1">
      <c r="A41" s="38">
        <v>12</v>
      </c>
      <c r="B41" s="105">
        <v>11107</v>
      </c>
      <c r="C41" s="106" t="s">
        <v>86</v>
      </c>
      <c r="D41" s="104"/>
      <c r="E41" s="103">
        <v>4</v>
      </c>
      <c r="F41" s="103" t="s">
        <v>219</v>
      </c>
      <c r="G41" s="103" t="s">
        <v>220</v>
      </c>
      <c r="H41" s="107" t="s">
        <v>464</v>
      </c>
      <c r="I41" s="89"/>
      <c r="J41" s="38"/>
      <c r="K41" s="38"/>
      <c r="L41" s="91"/>
    </row>
    <row r="42" spans="1:12" s="28" customFormat="1" ht="34.5" customHeight="1">
      <c r="A42" s="38">
        <v>13</v>
      </c>
      <c r="B42" s="91" t="s">
        <v>76</v>
      </c>
      <c r="C42" s="108" t="s">
        <v>474</v>
      </c>
      <c r="D42" s="104"/>
      <c r="E42" s="103">
        <v>5</v>
      </c>
      <c r="F42" s="103" t="s">
        <v>179</v>
      </c>
      <c r="G42" s="103" t="s">
        <v>180</v>
      </c>
      <c r="H42" s="37" t="s">
        <v>178</v>
      </c>
      <c r="I42" s="89"/>
      <c r="J42" s="38"/>
      <c r="K42" s="38"/>
      <c r="L42" s="91"/>
    </row>
    <row r="43" spans="1:12" s="28" customFormat="1" ht="34.5" customHeight="1">
      <c r="A43" s="38">
        <v>14</v>
      </c>
      <c r="B43" s="91" t="s">
        <v>79</v>
      </c>
      <c r="C43" s="108" t="s">
        <v>80</v>
      </c>
      <c r="D43" s="104"/>
      <c r="E43" s="91">
        <v>12</v>
      </c>
      <c r="F43" s="38" t="s">
        <v>182</v>
      </c>
      <c r="G43" s="38" t="s">
        <v>183</v>
      </c>
      <c r="H43" s="37" t="s">
        <v>181</v>
      </c>
      <c r="I43" s="89"/>
      <c r="J43" s="38"/>
      <c r="K43" s="38"/>
      <c r="L43" s="91" t="s">
        <v>475</v>
      </c>
    </row>
    <row r="44" spans="1:12" s="28" customFormat="1" ht="34.5" customHeight="1">
      <c r="A44" s="46">
        <v>15</v>
      </c>
      <c r="B44" s="109" t="s">
        <v>77</v>
      </c>
      <c r="C44" s="110" t="s">
        <v>78</v>
      </c>
      <c r="D44" s="104"/>
      <c r="E44" s="109"/>
      <c r="F44" s="46"/>
      <c r="G44" s="46"/>
      <c r="H44" s="48" t="s">
        <v>211</v>
      </c>
      <c r="I44" s="144"/>
      <c r="J44" s="46"/>
      <c r="K44" s="46"/>
      <c r="L44" s="109" t="s">
        <v>476</v>
      </c>
    </row>
    <row r="45" spans="1:12" s="28" customFormat="1" ht="34.5" customHeight="1">
      <c r="A45" s="49">
        <v>16</v>
      </c>
      <c r="B45" s="50">
        <v>11036</v>
      </c>
      <c r="C45" s="111"/>
      <c r="D45" s="111"/>
      <c r="E45" s="50">
        <v>6</v>
      </c>
      <c r="F45" s="49" t="s">
        <v>218</v>
      </c>
      <c r="G45" s="49" t="s">
        <v>217</v>
      </c>
      <c r="H45" s="33" t="s">
        <v>216</v>
      </c>
      <c r="I45" s="140"/>
      <c r="J45" s="49"/>
      <c r="K45" s="49"/>
      <c r="L45" s="50"/>
    </row>
    <row r="46" spans="1:12" s="55" customFormat="1" ht="34.5" customHeight="1">
      <c r="A46" s="87" t="s">
        <v>499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</row>
    <row r="47" spans="1:12" s="55" customFormat="1" ht="34.5" customHeight="1">
      <c r="A47" s="28" t="s">
        <v>10</v>
      </c>
      <c r="B47" s="28"/>
      <c r="C47" s="27"/>
      <c r="D47" s="27"/>
      <c r="E47" s="28"/>
      <c r="F47" s="31"/>
      <c r="G47" s="31"/>
      <c r="H47" s="32"/>
      <c r="I47" s="145"/>
      <c r="J47" s="28"/>
      <c r="K47" s="28"/>
      <c r="L47" s="151"/>
    </row>
    <row r="48" spans="1:12" ht="34.5" customHeight="1">
      <c r="A48" s="68" t="s">
        <v>116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s="26" customFormat="1" ht="34.5" customHeight="1">
      <c r="A49" s="69" t="s">
        <v>107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</row>
    <row r="50" spans="1:12" s="26" customFormat="1" ht="34.5" customHeight="1">
      <c r="A50" s="70" t="s">
        <v>105</v>
      </c>
      <c r="B50" s="70" t="s">
        <v>106</v>
      </c>
      <c r="C50" s="71" t="s">
        <v>0</v>
      </c>
      <c r="D50" s="71" t="s">
        <v>144</v>
      </c>
      <c r="E50" s="72" t="s">
        <v>147</v>
      </c>
      <c r="F50" s="73"/>
      <c r="G50" s="73"/>
      <c r="H50" s="73"/>
      <c r="I50" s="73"/>
      <c r="J50" s="73"/>
      <c r="K50" s="73"/>
      <c r="L50" s="74"/>
    </row>
    <row r="51" spans="1:12" s="26" customFormat="1" ht="34.5" customHeight="1">
      <c r="A51" s="70"/>
      <c r="B51" s="70"/>
      <c r="C51" s="71"/>
      <c r="D51" s="71"/>
      <c r="E51" s="57" t="s">
        <v>150</v>
      </c>
      <c r="F51" s="57" t="s">
        <v>149</v>
      </c>
      <c r="G51" s="57" t="s">
        <v>151</v>
      </c>
      <c r="H51" s="57" t="s">
        <v>152</v>
      </c>
      <c r="I51" s="142" t="s">
        <v>153</v>
      </c>
      <c r="J51" s="57" t="s">
        <v>154</v>
      </c>
      <c r="K51" s="57" t="s">
        <v>148</v>
      </c>
      <c r="L51" s="56" t="s">
        <v>10</v>
      </c>
    </row>
    <row r="52" spans="1:12" s="90" customFormat="1" ht="34.5" customHeight="1">
      <c r="A52" s="120">
        <v>1</v>
      </c>
      <c r="B52" s="121">
        <v>10828</v>
      </c>
      <c r="C52" s="121" t="s">
        <v>25</v>
      </c>
      <c r="D52" s="132" t="s">
        <v>310</v>
      </c>
      <c r="E52" s="127">
        <v>1</v>
      </c>
      <c r="F52" s="127" t="s">
        <v>308</v>
      </c>
      <c r="G52" s="127" t="s">
        <v>307</v>
      </c>
      <c r="H52" s="115" t="s">
        <v>309</v>
      </c>
      <c r="I52" s="116">
        <v>648</v>
      </c>
      <c r="J52" s="95">
        <v>300</v>
      </c>
      <c r="K52" s="95">
        <v>8</v>
      </c>
      <c r="L52" s="133"/>
    </row>
    <row r="53" spans="1:12" s="130" customFormat="1" ht="34.5" customHeight="1">
      <c r="A53" s="114">
        <v>2</v>
      </c>
      <c r="B53" s="134" t="s">
        <v>126</v>
      </c>
      <c r="C53" s="134" t="s">
        <v>188</v>
      </c>
      <c r="D53" s="129">
        <v>106662600</v>
      </c>
      <c r="E53" s="127">
        <v>5</v>
      </c>
      <c r="F53" s="127" t="s">
        <v>312</v>
      </c>
      <c r="G53" s="127" t="s">
        <v>311</v>
      </c>
      <c r="H53" s="115" t="s">
        <v>313</v>
      </c>
      <c r="I53" s="116">
        <v>4797</v>
      </c>
      <c r="J53" s="95">
        <v>650</v>
      </c>
      <c r="K53" s="95">
        <v>14</v>
      </c>
      <c r="L53" s="117"/>
    </row>
    <row r="54" spans="1:12" s="130" customFormat="1" ht="34.5" customHeight="1">
      <c r="A54" s="95">
        <v>3</v>
      </c>
      <c r="B54" s="127" t="s">
        <v>127</v>
      </c>
      <c r="C54" s="127" t="s">
        <v>26</v>
      </c>
      <c r="D54" s="129">
        <v>150916000</v>
      </c>
      <c r="E54" s="127">
        <v>7</v>
      </c>
      <c r="F54" s="127" t="s">
        <v>312</v>
      </c>
      <c r="G54" s="127" t="s">
        <v>311</v>
      </c>
      <c r="H54" s="115" t="s">
        <v>314</v>
      </c>
      <c r="I54" s="116">
        <v>6184</v>
      </c>
      <c r="J54" s="95">
        <v>690</v>
      </c>
      <c r="K54" s="95">
        <v>20</v>
      </c>
      <c r="L54" s="119"/>
    </row>
    <row r="55" spans="1:12" s="130" customFormat="1" ht="34.5" customHeight="1">
      <c r="A55" s="95">
        <v>4</v>
      </c>
      <c r="B55" s="127" t="s">
        <v>128</v>
      </c>
      <c r="C55" s="127" t="s">
        <v>189</v>
      </c>
      <c r="D55" s="129">
        <v>28653100</v>
      </c>
      <c r="E55" s="127">
        <v>1</v>
      </c>
      <c r="F55" s="127" t="s">
        <v>175</v>
      </c>
      <c r="G55" s="127" t="s">
        <v>176</v>
      </c>
      <c r="H55" s="115" t="s">
        <v>315</v>
      </c>
      <c r="I55" s="116">
        <v>936</v>
      </c>
      <c r="J55" s="95">
        <v>340</v>
      </c>
      <c r="K55" s="95">
        <v>8</v>
      </c>
      <c r="L55" s="119"/>
    </row>
    <row r="56" spans="1:12" s="130" customFormat="1" ht="34.5" customHeight="1">
      <c r="A56" s="49">
        <v>5</v>
      </c>
      <c r="B56" s="50" t="s">
        <v>91</v>
      </c>
      <c r="C56" s="49" t="s">
        <v>89</v>
      </c>
      <c r="D56" s="131"/>
      <c r="E56" s="153">
        <v>15</v>
      </c>
      <c r="F56" s="153" t="s">
        <v>157</v>
      </c>
      <c r="G56" s="153" t="s">
        <v>156</v>
      </c>
      <c r="H56" s="33" t="s">
        <v>158</v>
      </c>
      <c r="I56" s="140">
        <v>28080</v>
      </c>
      <c r="J56" s="49">
        <v>1080</v>
      </c>
      <c r="K56" s="49">
        <v>34</v>
      </c>
      <c r="L56" s="50" t="s">
        <v>473</v>
      </c>
    </row>
    <row r="57" spans="1:12" s="55" customFormat="1" ht="34.5" customHeight="1">
      <c r="A57" s="87" t="s">
        <v>133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</row>
    <row r="58" spans="1:12" s="55" customFormat="1" ht="34.5" customHeight="1">
      <c r="A58" s="28" t="s">
        <v>10</v>
      </c>
      <c r="B58" s="28"/>
      <c r="C58" s="27"/>
      <c r="D58" s="27"/>
      <c r="E58" s="28"/>
      <c r="F58" s="31"/>
      <c r="G58" s="31"/>
      <c r="H58" s="32"/>
      <c r="I58" s="145"/>
      <c r="J58" s="28"/>
      <c r="K58" s="28"/>
      <c r="L58" s="151"/>
    </row>
    <row r="59" spans="1:12" ht="34.5" customHeight="1">
      <c r="A59" s="68" t="s">
        <v>119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</row>
    <row r="60" spans="1:12" s="26" customFormat="1" ht="34.5" customHeight="1">
      <c r="A60" s="69" t="s">
        <v>107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</row>
    <row r="61" spans="1:12" s="26" customFormat="1" ht="34.5" customHeight="1">
      <c r="A61" s="70" t="s">
        <v>105</v>
      </c>
      <c r="B61" s="70" t="s">
        <v>106</v>
      </c>
      <c r="C61" s="71" t="s">
        <v>0</v>
      </c>
      <c r="D61" s="71" t="s">
        <v>144</v>
      </c>
      <c r="E61" s="72" t="s">
        <v>147</v>
      </c>
      <c r="F61" s="73"/>
      <c r="G61" s="73"/>
      <c r="H61" s="73"/>
      <c r="I61" s="73"/>
      <c r="J61" s="73"/>
      <c r="K61" s="73"/>
      <c r="L61" s="74"/>
    </row>
    <row r="62" spans="1:12" s="26" customFormat="1" ht="34.5" customHeight="1">
      <c r="A62" s="70"/>
      <c r="B62" s="70"/>
      <c r="C62" s="71"/>
      <c r="D62" s="71"/>
      <c r="E62" s="57" t="s">
        <v>150</v>
      </c>
      <c r="F62" s="57" t="s">
        <v>149</v>
      </c>
      <c r="G62" s="57" t="s">
        <v>151</v>
      </c>
      <c r="H62" s="57" t="s">
        <v>152</v>
      </c>
      <c r="I62" s="142" t="s">
        <v>153</v>
      </c>
      <c r="J62" s="57" t="s">
        <v>154</v>
      </c>
      <c r="K62" s="57" t="s">
        <v>148</v>
      </c>
      <c r="L62" s="56" t="s">
        <v>10</v>
      </c>
    </row>
    <row r="63" spans="1:12" s="90" customFormat="1" ht="34.5" customHeight="1">
      <c r="A63" s="120">
        <v>1</v>
      </c>
      <c r="B63" s="121" t="s">
        <v>129</v>
      </c>
      <c r="C63" s="122" t="s">
        <v>32</v>
      </c>
      <c r="D63" s="154">
        <v>8646700</v>
      </c>
      <c r="E63" s="155">
        <v>2</v>
      </c>
      <c r="F63" s="155" t="s">
        <v>316</v>
      </c>
      <c r="G63" s="155" t="s">
        <v>317</v>
      </c>
      <c r="H63" s="156" t="s">
        <v>318</v>
      </c>
      <c r="I63" s="116">
        <v>576</v>
      </c>
      <c r="J63" s="95">
        <v>300</v>
      </c>
      <c r="K63" s="95">
        <v>6</v>
      </c>
      <c r="L63" s="133"/>
    </row>
    <row r="64" spans="1:12" s="130" customFormat="1" ht="34.5" customHeight="1">
      <c r="A64" s="114">
        <v>2</v>
      </c>
      <c r="B64" s="134">
        <v>10145</v>
      </c>
      <c r="C64" s="157" t="s">
        <v>33</v>
      </c>
      <c r="D64" s="154">
        <v>41778500</v>
      </c>
      <c r="E64" s="155">
        <v>2</v>
      </c>
      <c r="F64" s="155" t="s">
        <v>319</v>
      </c>
      <c r="G64" s="155" t="s">
        <v>320</v>
      </c>
      <c r="H64" s="156" t="s">
        <v>321</v>
      </c>
      <c r="I64" s="116">
        <v>1950</v>
      </c>
      <c r="J64" s="95">
        <v>365</v>
      </c>
      <c r="K64" s="95">
        <v>8</v>
      </c>
      <c r="L64" s="117"/>
    </row>
    <row r="65" spans="1:12" s="130" customFormat="1" ht="34.5" customHeight="1">
      <c r="A65" s="95">
        <v>3</v>
      </c>
      <c r="B65" s="127">
        <v>10773</v>
      </c>
      <c r="C65" s="128" t="s">
        <v>34</v>
      </c>
      <c r="D65" s="154">
        <v>68554100</v>
      </c>
      <c r="E65" s="155">
        <v>3</v>
      </c>
      <c r="F65" s="155" t="s">
        <v>322</v>
      </c>
      <c r="G65" s="155" t="s">
        <v>323</v>
      </c>
      <c r="H65" s="156" t="s">
        <v>324</v>
      </c>
      <c r="I65" s="116">
        <v>3714</v>
      </c>
      <c r="J65" s="95">
        <v>540</v>
      </c>
      <c r="K65" s="95">
        <v>13</v>
      </c>
      <c r="L65" s="119"/>
    </row>
    <row r="66" spans="1:12" s="130" customFormat="1" ht="34.5" customHeight="1">
      <c r="A66" s="95">
        <v>4</v>
      </c>
      <c r="B66" s="127">
        <v>11010</v>
      </c>
      <c r="C66" s="128" t="s">
        <v>35</v>
      </c>
      <c r="D66" s="154">
        <v>9387500</v>
      </c>
      <c r="E66" s="155">
        <v>1</v>
      </c>
      <c r="F66" s="155" t="s">
        <v>325</v>
      </c>
      <c r="G66" s="155" t="s">
        <v>326</v>
      </c>
      <c r="H66" s="156" t="s">
        <v>327</v>
      </c>
      <c r="I66" s="116">
        <v>336</v>
      </c>
      <c r="J66" s="95">
        <v>260</v>
      </c>
      <c r="K66" s="95">
        <v>6</v>
      </c>
      <c r="L66" s="119"/>
    </row>
    <row r="67" spans="1:12" s="130" customFormat="1" ht="34.5" customHeight="1">
      <c r="A67" s="95">
        <v>5</v>
      </c>
      <c r="B67" s="127">
        <v>11011</v>
      </c>
      <c r="C67" s="128" t="s">
        <v>36</v>
      </c>
      <c r="D67" s="154">
        <v>7573700</v>
      </c>
      <c r="E67" s="155">
        <v>1</v>
      </c>
      <c r="F67" s="155" t="s">
        <v>328</v>
      </c>
      <c r="G67" s="155" t="s">
        <v>329</v>
      </c>
      <c r="H67" s="156" t="s">
        <v>330</v>
      </c>
      <c r="I67" s="116">
        <v>225</v>
      </c>
      <c r="J67" s="95">
        <v>300</v>
      </c>
      <c r="K67" s="95">
        <v>4</v>
      </c>
      <c r="L67" s="119"/>
    </row>
    <row r="68" spans="1:12" s="130" customFormat="1" ht="34.5" customHeight="1">
      <c r="A68" s="95">
        <v>6</v>
      </c>
      <c r="B68" s="127">
        <v>11012</v>
      </c>
      <c r="C68" s="128" t="s">
        <v>37</v>
      </c>
      <c r="D68" s="154">
        <v>5629400</v>
      </c>
      <c r="E68" s="155">
        <v>1</v>
      </c>
      <c r="F68" s="155" t="s">
        <v>331</v>
      </c>
      <c r="G68" s="155" t="s">
        <v>332</v>
      </c>
      <c r="H68" s="156" t="s">
        <v>333</v>
      </c>
      <c r="I68" s="116">
        <v>327</v>
      </c>
      <c r="J68" s="95">
        <v>300</v>
      </c>
      <c r="K68" s="95">
        <v>4</v>
      </c>
      <c r="L68" s="119"/>
    </row>
    <row r="69" spans="1:12" s="130" customFormat="1" ht="34.5" customHeight="1">
      <c r="A69" s="95">
        <v>7</v>
      </c>
      <c r="B69" s="127">
        <v>11013</v>
      </c>
      <c r="C69" s="128" t="s">
        <v>38</v>
      </c>
      <c r="D69" s="154">
        <v>6583100</v>
      </c>
      <c r="E69" s="155">
        <v>1</v>
      </c>
      <c r="F69" s="155" t="s">
        <v>334</v>
      </c>
      <c r="G69" s="155" t="s">
        <v>335</v>
      </c>
      <c r="H69" s="156" t="s">
        <v>336</v>
      </c>
      <c r="I69" s="116">
        <v>252</v>
      </c>
      <c r="J69" s="95">
        <v>180</v>
      </c>
      <c r="K69" s="95">
        <v>5</v>
      </c>
      <c r="L69" s="119"/>
    </row>
    <row r="70" spans="1:12" s="130" customFormat="1" ht="34.5" customHeight="1">
      <c r="A70" s="95">
        <v>8</v>
      </c>
      <c r="B70" s="127">
        <v>11019</v>
      </c>
      <c r="C70" s="128" t="s">
        <v>39</v>
      </c>
      <c r="D70" s="154">
        <v>95516300</v>
      </c>
      <c r="E70" s="155">
        <v>4</v>
      </c>
      <c r="F70" s="155" t="s">
        <v>337</v>
      </c>
      <c r="G70" s="155" t="s">
        <v>338</v>
      </c>
      <c r="H70" s="156" t="s">
        <v>339</v>
      </c>
      <c r="I70" s="116">
        <v>3390</v>
      </c>
      <c r="J70" s="95">
        <v>540</v>
      </c>
      <c r="K70" s="95">
        <v>12</v>
      </c>
      <c r="L70" s="119"/>
    </row>
    <row r="71" spans="1:12" s="130" customFormat="1" ht="34.5" customHeight="1">
      <c r="A71" s="95">
        <v>9</v>
      </c>
      <c r="B71" s="95">
        <v>11037</v>
      </c>
      <c r="C71" s="112" t="s">
        <v>40</v>
      </c>
      <c r="D71" s="154">
        <v>164683000</v>
      </c>
      <c r="E71" s="155">
        <v>8</v>
      </c>
      <c r="F71" s="155" t="s">
        <v>340</v>
      </c>
      <c r="G71" s="155" t="s">
        <v>341</v>
      </c>
      <c r="H71" s="156" t="s">
        <v>342</v>
      </c>
      <c r="I71" s="116">
        <v>7296</v>
      </c>
      <c r="J71" s="95">
        <v>720</v>
      </c>
      <c r="K71" s="95">
        <v>14</v>
      </c>
      <c r="L71" s="119"/>
    </row>
    <row r="72" spans="1:12" s="130" customFormat="1" ht="34.5" customHeight="1">
      <c r="A72" s="95">
        <v>10</v>
      </c>
      <c r="B72" s="95">
        <v>11038</v>
      </c>
      <c r="C72" s="112" t="s">
        <v>41</v>
      </c>
      <c r="D72" s="154">
        <v>138830600</v>
      </c>
      <c r="E72" s="155">
        <v>5</v>
      </c>
      <c r="F72" s="155" t="s">
        <v>322</v>
      </c>
      <c r="G72" s="155" t="s">
        <v>323</v>
      </c>
      <c r="H72" s="156" t="s">
        <v>343</v>
      </c>
      <c r="I72" s="116">
        <v>7487</v>
      </c>
      <c r="J72" s="95">
        <v>540</v>
      </c>
      <c r="K72" s="95">
        <v>12</v>
      </c>
      <c r="L72" s="119"/>
    </row>
    <row r="73" spans="1:12" s="130" customFormat="1" ht="34.5" customHeight="1">
      <c r="A73" s="95">
        <v>11</v>
      </c>
      <c r="B73" s="95">
        <v>11015</v>
      </c>
      <c r="C73" s="112" t="s">
        <v>42</v>
      </c>
      <c r="D73" s="154">
        <v>1609700</v>
      </c>
      <c r="E73" s="155">
        <v>1</v>
      </c>
      <c r="F73" s="155" t="s">
        <v>344</v>
      </c>
      <c r="G73" s="155" t="s">
        <v>345</v>
      </c>
      <c r="H73" s="156" t="s">
        <v>346</v>
      </c>
      <c r="I73" s="116">
        <v>100</v>
      </c>
      <c r="J73" s="95">
        <v>100</v>
      </c>
      <c r="K73" s="95">
        <v>2</v>
      </c>
      <c r="L73" s="119"/>
    </row>
    <row r="74" spans="1:12" s="130" customFormat="1" ht="34.5" customHeight="1">
      <c r="A74" s="38">
        <v>12</v>
      </c>
      <c r="B74" s="91" t="s">
        <v>68</v>
      </c>
      <c r="C74" s="104" t="s">
        <v>69</v>
      </c>
      <c r="D74" s="137"/>
      <c r="E74" s="135">
        <v>2</v>
      </c>
      <c r="F74" s="135" t="s">
        <v>160</v>
      </c>
      <c r="G74" s="135" t="s">
        <v>159</v>
      </c>
      <c r="H74" s="136" t="s">
        <v>166</v>
      </c>
      <c r="I74" s="89"/>
      <c r="J74" s="38"/>
      <c r="K74" s="38"/>
      <c r="L74" s="91"/>
    </row>
    <row r="75" spans="1:12" s="130" customFormat="1" ht="34.5" customHeight="1">
      <c r="A75" s="38">
        <v>13</v>
      </c>
      <c r="B75" s="38">
        <v>11093</v>
      </c>
      <c r="C75" s="108" t="s">
        <v>81</v>
      </c>
      <c r="D75" s="137"/>
      <c r="E75" s="135">
        <v>12</v>
      </c>
      <c r="F75" s="135" t="s">
        <v>165</v>
      </c>
      <c r="G75" s="135" t="s">
        <v>164</v>
      </c>
      <c r="H75" s="136" t="s">
        <v>167</v>
      </c>
      <c r="I75" s="89"/>
      <c r="J75" s="38"/>
      <c r="K75" s="38"/>
      <c r="L75" s="91"/>
    </row>
    <row r="76" spans="1:12" s="130" customFormat="1" ht="34.5" customHeight="1">
      <c r="A76" s="38">
        <v>14</v>
      </c>
      <c r="B76" s="91" t="s">
        <v>90</v>
      </c>
      <c r="C76" s="108" t="s">
        <v>88</v>
      </c>
      <c r="D76" s="137"/>
      <c r="E76" s="135">
        <v>2</v>
      </c>
      <c r="F76" s="135" t="s">
        <v>162</v>
      </c>
      <c r="G76" s="135" t="s">
        <v>163</v>
      </c>
      <c r="H76" s="136" t="s">
        <v>161</v>
      </c>
      <c r="I76" s="89"/>
      <c r="J76" s="38"/>
      <c r="K76" s="38"/>
      <c r="L76" s="91"/>
    </row>
    <row r="77" spans="1:12" s="130" customFormat="1" ht="34.5" customHeight="1">
      <c r="A77" s="158">
        <v>15</v>
      </c>
      <c r="B77" s="158">
        <v>11016</v>
      </c>
      <c r="C77" s="159" t="s">
        <v>114</v>
      </c>
      <c r="D77" s="154">
        <v>4904500</v>
      </c>
      <c r="E77" s="155">
        <v>1</v>
      </c>
      <c r="F77" s="155" t="s">
        <v>347</v>
      </c>
      <c r="G77" s="155" t="s">
        <v>348</v>
      </c>
      <c r="H77" s="156" t="s">
        <v>346</v>
      </c>
      <c r="I77" s="116">
        <v>207</v>
      </c>
      <c r="J77" s="95">
        <v>180</v>
      </c>
      <c r="K77" s="95">
        <v>5</v>
      </c>
      <c r="L77" s="160"/>
    </row>
    <row r="78" spans="1:12" s="55" customFormat="1" ht="34.5" customHeight="1">
      <c r="A78" s="85" t="s">
        <v>168</v>
      </c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</row>
    <row r="79" spans="1:12" s="55" customFormat="1" ht="34.5" customHeight="1">
      <c r="A79" s="28" t="s">
        <v>10</v>
      </c>
      <c r="B79" s="58"/>
      <c r="C79" s="27" t="s">
        <v>115</v>
      </c>
      <c r="D79" s="27"/>
      <c r="E79" s="28"/>
      <c r="F79" s="31"/>
      <c r="G79" s="31"/>
      <c r="H79" s="32"/>
      <c r="I79" s="146"/>
      <c r="J79" s="58"/>
      <c r="K79" s="58"/>
      <c r="L79" s="152"/>
    </row>
    <row r="80" spans="1:12" ht="34.5" customHeight="1">
      <c r="A80" s="83" t="s">
        <v>120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</row>
    <row r="81" spans="1:12" s="26" customFormat="1" ht="34.5" customHeight="1">
      <c r="A81" s="84" t="s">
        <v>107</v>
      </c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</row>
    <row r="82" spans="1:12" s="26" customFormat="1" ht="34.5" customHeight="1">
      <c r="A82" s="70" t="s">
        <v>105</v>
      </c>
      <c r="B82" s="70" t="s">
        <v>106</v>
      </c>
      <c r="C82" s="71" t="s">
        <v>0</v>
      </c>
      <c r="D82" s="71" t="s">
        <v>144</v>
      </c>
      <c r="E82" s="72" t="s">
        <v>147</v>
      </c>
      <c r="F82" s="73"/>
      <c r="G82" s="73"/>
      <c r="H82" s="73"/>
      <c r="I82" s="73"/>
      <c r="J82" s="73"/>
      <c r="K82" s="73"/>
      <c r="L82" s="74"/>
    </row>
    <row r="83" spans="1:12" s="26" customFormat="1" ht="34.5" customHeight="1">
      <c r="A83" s="70"/>
      <c r="B83" s="70"/>
      <c r="C83" s="71"/>
      <c r="D83" s="71"/>
      <c r="E83" s="57" t="s">
        <v>150</v>
      </c>
      <c r="F83" s="57" t="s">
        <v>149</v>
      </c>
      <c r="G83" s="57" t="s">
        <v>151</v>
      </c>
      <c r="H83" s="57" t="s">
        <v>152</v>
      </c>
      <c r="I83" s="142" t="s">
        <v>153</v>
      </c>
      <c r="J83" s="57" t="s">
        <v>154</v>
      </c>
      <c r="K83" s="57" t="s">
        <v>148</v>
      </c>
      <c r="L83" s="56" t="s">
        <v>10</v>
      </c>
    </row>
    <row r="84" spans="1:12" s="26" customFormat="1" ht="34.5" customHeight="1">
      <c r="A84" s="120">
        <v>1</v>
      </c>
      <c r="B84" s="121">
        <v>9658</v>
      </c>
      <c r="C84" s="122" t="s">
        <v>43</v>
      </c>
      <c r="D84" s="154">
        <v>27745300</v>
      </c>
      <c r="E84" s="155">
        <v>6</v>
      </c>
      <c r="F84" s="155" t="s">
        <v>349</v>
      </c>
      <c r="G84" s="155" t="s">
        <v>350</v>
      </c>
      <c r="H84" s="115" t="s">
        <v>351</v>
      </c>
      <c r="I84" s="116">
        <v>2236</v>
      </c>
      <c r="J84" s="95">
        <v>400</v>
      </c>
      <c r="K84" s="95">
        <v>12</v>
      </c>
      <c r="L84" s="133"/>
    </row>
    <row r="85" spans="1:12" s="28" customFormat="1" ht="34.5" customHeight="1">
      <c r="A85" s="114">
        <v>2</v>
      </c>
      <c r="B85" s="134">
        <v>10309</v>
      </c>
      <c r="C85" s="157" t="s">
        <v>44</v>
      </c>
      <c r="D85" s="154">
        <v>71269800</v>
      </c>
      <c r="E85" s="155">
        <v>7</v>
      </c>
      <c r="F85" s="155" t="s">
        <v>352</v>
      </c>
      <c r="G85" s="155" t="s">
        <v>353</v>
      </c>
      <c r="H85" s="115" t="s">
        <v>354</v>
      </c>
      <c r="I85" s="116">
        <v>4644</v>
      </c>
      <c r="J85" s="95">
        <v>650</v>
      </c>
      <c r="K85" s="95">
        <v>16</v>
      </c>
      <c r="L85" s="117"/>
    </row>
    <row r="86" spans="1:12" s="28" customFormat="1" ht="34.5" customHeight="1">
      <c r="A86" s="95">
        <v>3</v>
      </c>
      <c r="B86" s="127">
        <v>11057</v>
      </c>
      <c r="C86" s="161" t="s">
        <v>101</v>
      </c>
      <c r="D86" s="154">
        <v>1099700</v>
      </c>
      <c r="E86" s="155">
        <v>2</v>
      </c>
      <c r="F86" s="155" t="s">
        <v>355</v>
      </c>
      <c r="G86" s="155" t="s">
        <v>356</v>
      </c>
      <c r="H86" s="115" t="s">
        <v>357</v>
      </c>
      <c r="I86" s="116">
        <v>80</v>
      </c>
      <c r="J86" s="95">
        <v>180</v>
      </c>
      <c r="K86" s="95">
        <v>5</v>
      </c>
      <c r="L86" s="119"/>
    </row>
    <row r="87" spans="1:12" s="28" customFormat="1" ht="34.5" customHeight="1">
      <c r="A87" s="95">
        <v>4</v>
      </c>
      <c r="B87" s="127">
        <v>11058</v>
      </c>
      <c r="C87" s="161" t="s">
        <v>102</v>
      </c>
      <c r="D87" s="154">
        <v>1546100</v>
      </c>
      <c r="E87" s="155">
        <v>2</v>
      </c>
      <c r="F87" s="155" t="s">
        <v>358</v>
      </c>
      <c r="G87" s="155" t="s">
        <v>359</v>
      </c>
      <c r="H87" s="115" t="s">
        <v>360</v>
      </c>
      <c r="I87" s="116">
        <v>100</v>
      </c>
      <c r="J87" s="95">
        <v>180</v>
      </c>
      <c r="K87" s="95">
        <v>5</v>
      </c>
      <c r="L87" s="119"/>
    </row>
    <row r="88" spans="1:12" s="28" customFormat="1" ht="34.5" customHeight="1">
      <c r="A88" s="95">
        <v>5</v>
      </c>
      <c r="B88" s="127">
        <v>11062</v>
      </c>
      <c r="C88" s="128" t="s">
        <v>104</v>
      </c>
      <c r="D88" s="154">
        <v>13687900</v>
      </c>
      <c r="E88" s="155">
        <v>3</v>
      </c>
      <c r="F88" s="155" t="s">
        <v>361</v>
      </c>
      <c r="G88" s="155" t="s">
        <v>362</v>
      </c>
      <c r="H88" s="115" t="s">
        <v>363</v>
      </c>
      <c r="I88" s="116">
        <v>819</v>
      </c>
      <c r="J88" s="95">
        <v>360</v>
      </c>
      <c r="K88" s="95">
        <v>8</v>
      </c>
      <c r="L88" s="119"/>
    </row>
    <row r="89" spans="1:12" s="28" customFormat="1" ht="34.5" customHeight="1">
      <c r="A89" s="95">
        <v>6</v>
      </c>
      <c r="B89" s="127">
        <v>11078</v>
      </c>
      <c r="C89" s="128" t="s">
        <v>45</v>
      </c>
      <c r="D89" s="154">
        <v>3047100</v>
      </c>
      <c r="E89" s="155">
        <v>2</v>
      </c>
      <c r="F89" s="155" t="s">
        <v>364</v>
      </c>
      <c r="G89" s="155" t="s">
        <v>365</v>
      </c>
      <c r="H89" s="115" t="s">
        <v>366</v>
      </c>
      <c r="I89" s="116">
        <v>165</v>
      </c>
      <c r="J89" s="95">
        <v>210</v>
      </c>
      <c r="K89" s="95">
        <v>6</v>
      </c>
      <c r="L89" s="119"/>
    </row>
    <row r="90" spans="1:12" s="28" customFormat="1" ht="34.5" customHeight="1">
      <c r="A90" s="95">
        <v>7</v>
      </c>
      <c r="B90" s="95">
        <v>10468</v>
      </c>
      <c r="C90" s="112" t="s">
        <v>46</v>
      </c>
      <c r="D90" s="162" t="s">
        <v>367</v>
      </c>
      <c r="E90" s="155">
        <v>4</v>
      </c>
      <c r="F90" s="155" t="s">
        <v>368</v>
      </c>
      <c r="G90" s="155" t="s">
        <v>369</v>
      </c>
      <c r="H90" s="115" t="s">
        <v>370</v>
      </c>
      <c r="I90" s="116">
        <v>1724</v>
      </c>
      <c r="J90" s="95">
        <v>420</v>
      </c>
      <c r="K90" s="95">
        <v>10</v>
      </c>
      <c r="L90" s="119"/>
    </row>
    <row r="91" spans="1:12" s="28" customFormat="1" ht="34.5" customHeight="1">
      <c r="A91" s="38">
        <v>8</v>
      </c>
      <c r="B91" s="38">
        <v>10694</v>
      </c>
      <c r="C91" s="108" t="s">
        <v>57</v>
      </c>
      <c r="D91" s="137"/>
      <c r="E91" s="135">
        <v>18</v>
      </c>
      <c r="F91" s="135" t="s">
        <v>478</v>
      </c>
      <c r="G91" s="135" t="s">
        <v>477</v>
      </c>
      <c r="H91" s="37" t="s">
        <v>184</v>
      </c>
      <c r="I91" s="89">
        <v>18690</v>
      </c>
      <c r="J91" s="38">
        <v>900</v>
      </c>
      <c r="K91" s="38">
        <v>39</v>
      </c>
      <c r="L91" s="91"/>
    </row>
    <row r="92" spans="1:12" s="28" customFormat="1" ht="34.5" customHeight="1">
      <c r="A92" s="38">
        <v>9</v>
      </c>
      <c r="B92" s="38">
        <v>10950</v>
      </c>
      <c r="C92" s="104" t="s">
        <v>58</v>
      </c>
      <c r="D92" s="137"/>
      <c r="E92" s="135">
        <v>8</v>
      </c>
      <c r="F92" s="135" t="s">
        <v>175</v>
      </c>
      <c r="G92" s="135" t="s">
        <v>176</v>
      </c>
      <c r="H92" s="37" t="s">
        <v>185</v>
      </c>
      <c r="I92" s="89">
        <v>6774</v>
      </c>
      <c r="J92" s="38">
        <v>720</v>
      </c>
      <c r="K92" s="38">
        <v>20</v>
      </c>
      <c r="L92" s="91"/>
    </row>
    <row r="93" spans="1:12" s="28" customFormat="1" ht="34.5" customHeight="1">
      <c r="A93" s="38">
        <v>10</v>
      </c>
      <c r="B93" s="38">
        <v>10949</v>
      </c>
      <c r="C93" s="104" t="s">
        <v>67</v>
      </c>
      <c r="D93" s="137"/>
      <c r="E93" s="135">
        <v>6</v>
      </c>
      <c r="F93" s="135" t="s">
        <v>175</v>
      </c>
      <c r="G93" s="135" t="s">
        <v>176</v>
      </c>
      <c r="H93" s="37" t="s">
        <v>186</v>
      </c>
      <c r="I93" s="89"/>
      <c r="J93" s="89"/>
      <c r="K93" s="89"/>
      <c r="L93" s="91"/>
    </row>
    <row r="94" spans="1:12" s="28" customFormat="1" ht="34.5" customHeight="1">
      <c r="A94" s="96">
        <v>11</v>
      </c>
      <c r="B94" s="96">
        <v>11188</v>
      </c>
      <c r="C94" s="163" t="s">
        <v>471</v>
      </c>
      <c r="D94" s="165" t="s">
        <v>481</v>
      </c>
      <c r="E94" s="166">
        <v>4</v>
      </c>
      <c r="F94" s="166" t="s">
        <v>480</v>
      </c>
      <c r="G94" s="166" t="s">
        <v>479</v>
      </c>
      <c r="H94" s="164" t="s">
        <v>187</v>
      </c>
      <c r="I94" s="167">
        <v>1264</v>
      </c>
      <c r="J94" s="96">
        <v>450</v>
      </c>
      <c r="K94" s="96">
        <v>8</v>
      </c>
      <c r="L94" s="160" t="s">
        <v>482</v>
      </c>
    </row>
    <row r="95" spans="1:12" s="55" customFormat="1" ht="34.5" customHeight="1">
      <c r="A95" s="85" t="s">
        <v>110</v>
      </c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</row>
    <row r="96" spans="1:12" s="55" customFormat="1" ht="34.5" customHeight="1">
      <c r="A96" s="28" t="s">
        <v>10</v>
      </c>
      <c r="B96" s="58"/>
      <c r="C96" s="27"/>
      <c r="D96" s="27"/>
      <c r="E96" s="28"/>
      <c r="F96" s="31"/>
      <c r="G96" s="31"/>
      <c r="H96" s="32"/>
      <c r="I96" s="146"/>
      <c r="J96" s="58"/>
      <c r="K96" s="58"/>
      <c r="L96" s="152"/>
    </row>
    <row r="97" spans="1:12" ht="34.5" customHeight="1">
      <c r="A97" s="83" t="s">
        <v>121</v>
      </c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</row>
    <row r="98" spans="1:12" s="26" customFormat="1" ht="34.5" customHeight="1">
      <c r="A98" s="84" t="s">
        <v>107</v>
      </c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</row>
    <row r="99" spans="1:12" s="26" customFormat="1" ht="34.5" customHeight="1">
      <c r="A99" s="70" t="s">
        <v>105</v>
      </c>
      <c r="B99" s="70" t="s">
        <v>106</v>
      </c>
      <c r="C99" s="71" t="s">
        <v>0</v>
      </c>
      <c r="D99" s="71" t="s">
        <v>144</v>
      </c>
      <c r="E99" s="72" t="s">
        <v>147</v>
      </c>
      <c r="F99" s="73"/>
      <c r="G99" s="73"/>
      <c r="H99" s="73"/>
      <c r="I99" s="73"/>
      <c r="J99" s="73"/>
      <c r="K99" s="73"/>
      <c r="L99" s="74"/>
    </row>
    <row r="100" spans="1:12" s="26" customFormat="1" ht="34.5" customHeight="1">
      <c r="A100" s="70"/>
      <c r="B100" s="70"/>
      <c r="C100" s="71"/>
      <c r="D100" s="71"/>
      <c r="E100" s="57" t="s">
        <v>150</v>
      </c>
      <c r="F100" s="57" t="s">
        <v>149</v>
      </c>
      <c r="G100" s="57" t="s">
        <v>151</v>
      </c>
      <c r="H100" s="57" t="s">
        <v>152</v>
      </c>
      <c r="I100" s="142" t="s">
        <v>153</v>
      </c>
      <c r="J100" s="57" t="s">
        <v>154</v>
      </c>
      <c r="K100" s="57" t="s">
        <v>148</v>
      </c>
      <c r="L100" s="56" t="s">
        <v>10</v>
      </c>
    </row>
    <row r="101" spans="1:12" s="26" customFormat="1" ht="34.5" customHeight="1">
      <c r="A101" s="120">
        <v>1</v>
      </c>
      <c r="B101" s="120">
        <v>11007</v>
      </c>
      <c r="C101" s="172" t="s">
        <v>1</v>
      </c>
      <c r="D101" s="154">
        <v>27803300</v>
      </c>
      <c r="E101" s="155">
        <v>2</v>
      </c>
      <c r="F101" s="155" t="s">
        <v>371</v>
      </c>
      <c r="G101" s="155" t="s">
        <v>372</v>
      </c>
      <c r="H101" s="115" t="s">
        <v>373</v>
      </c>
      <c r="I101" s="116">
        <v>1000</v>
      </c>
      <c r="J101" s="95">
        <v>280</v>
      </c>
      <c r="K101" s="95">
        <v>6</v>
      </c>
      <c r="L101" s="133"/>
    </row>
    <row r="102" spans="1:12" s="28" customFormat="1" ht="34.5" customHeight="1">
      <c r="A102" s="95">
        <v>2</v>
      </c>
      <c r="B102" s="95">
        <v>11044</v>
      </c>
      <c r="C102" s="112" t="s">
        <v>2</v>
      </c>
      <c r="D102" s="154">
        <v>51995300</v>
      </c>
      <c r="E102" s="155">
        <v>2</v>
      </c>
      <c r="F102" s="155" t="s">
        <v>374</v>
      </c>
      <c r="G102" s="155" t="s">
        <v>375</v>
      </c>
      <c r="H102" s="115" t="s">
        <v>376</v>
      </c>
      <c r="I102" s="116">
        <v>2952</v>
      </c>
      <c r="J102" s="95">
        <v>550</v>
      </c>
      <c r="K102" s="95">
        <v>14</v>
      </c>
      <c r="L102" s="117"/>
    </row>
    <row r="103" spans="1:12" s="28" customFormat="1" ht="34.5" customHeight="1">
      <c r="A103" s="95">
        <v>3</v>
      </c>
      <c r="B103" s="95">
        <v>11045</v>
      </c>
      <c r="C103" s="112" t="s">
        <v>145</v>
      </c>
      <c r="D103" s="154">
        <v>12620600</v>
      </c>
      <c r="E103" s="155">
        <v>1</v>
      </c>
      <c r="F103" s="155" t="s">
        <v>377</v>
      </c>
      <c r="G103" s="155" t="s">
        <v>378</v>
      </c>
      <c r="H103" s="115" t="s">
        <v>379</v>
      </c>
      <c r="I103" s="116">
        <v>514</v>
      </c>
      <c r="J103" s="95">
        <v>240</v>
      </c>
      <c r="K103" s="95">
        <v>6</v>
      </c>
      <c r="L103" s="119"/>
    </row>
    <row r="104" spans="1:12" s="28" customFormat="1" ht="34.5" customHeight="1">
      <c r="A104" s="95">
        <v>4</v>
      </c>
      <c r="B104" s="95">
        <v>11046</v>
      </c>
      <c r="C104" s="112" t="s">
        <v>3</v>
      </c>
      <c r="D104" s="154">
        <v>7136300</v>
      </c>
      <c r="E104" s="155">
        <v>1</v>
      </c>
      <c r="F104" s="155" t="s">
        <v>380</v>
      </c>
      <c r="G104" s="155" t="s">
        <v>381</v>
      </c>
      <c r="H104" s="115" t="s">
        <v>382</v>
      </c>
      <c r="I104" s="116">
        <v>240</v>
      </c>
      <c r="J104" s="95">
        <v>210</v>
      </c>
      <c r="K104" s="95">
        <v>6</v>
      </c>
      <c r="L104" s="119"/>
    </row>
    <row r="105" spans="1:12" s="28" customFormat="1" ht="34.5" customHeight="1">
      <c r="A105" s="95">
        <v>5</v>
      </c>
      <c r="B105" s="95">
        <v>11047</v>
      </c>
      <c r="C105" s="112" t="s">
        <v>4</v>
      </c>
      <c r="D105" s="154">
        <v>4810200</v>
      </c>
      <c r="E105" s="155">
        <v>2</v>
      </c>
      <c r="F105" s="155" t="s">
        <v>383</v>
      </c>
      <c r="G105" s="155" t="s">
        <v>384</v>
      </c>
      <c r="H105" s="115" t="s">
        <v>385</v>
      </c>
      <c r="I105" s="116">
        <v>520</v>
      </c>
      <c r="J105" s="95">
        <v>240</v>
      </c>
      <c r="K105" s="95">
        <v>6</v>
      </c>
      <c r="L105" s="119"/>
    </row>
    <row r="106" spans="1:12" s="28" customFormat="1" ht="34.5" customHeight="1">
      <c r="A106" s="38">
        <v>6</v>
      </c>
      <c r="B106" s="105">
        <v>11099</v>
      </c>
      <c r="C106" s="106" t="s">
        <v>84</v>
      </c>
      <c r="D106" s="137"/>
      <c r="E106" s="135">
        <v>2</v>
      </c>
      <c r="F106" s="135" t="s">
        <v>221</v>
      </c>
      <c r="G106" s="135" t="s">
        <v>222</v>
      </c>
      <c r="H106" s="37" t="s">
        <v>465</v>
      </c>
      <c r="I106" s="89">
        <v>1548</v>
      </c>
      <c r="J106" s="38"/>
      <c r="K106" s="38"/>
      <c r="L106" s="91"/>
    </row>
    <row r="107" spans="1:12" s="28" customFormat="1" ht="34.5" customHeight="1">
      <c r="A107" s="38">
        <v>7</v>
      </c>
      <c r="B107" s="38">
        <v>11136</v>
      </c>
      <c r="C107" s="104" t="s">
        <v>85</v>
      </c>
      <c r="D107" s="137"/>
      <c r="E107" s="135"/>
      <c r="F107" s="135"/>
      <c r="G107" s="135"/>
      <c r="H107" s="37" t="s">
        <v>155</v>
      </c>
      <c r="I107" s="89"/>
      <c r="J107" s="38"/>
      <c r="K107" s="38"/>
      <c r="L107" s="91"/>
    </row>
    <row r="108" spans="1:12" s="28" customFormat="1" ht="34.5" customHeight="1">
      <c r="A108" s="38">
        <v>8</v>
      </c>
      <c r="B108" s="38">
        <v>11141</v>
      </c>
      <c r="C108" s="108" t="s">
        <v>87</v>
      </c>
      <c r="D108" s="137"/>
      <c r="E108" s="135"/>
      <c r="F108" s="135"/>
      <c r="G108" s="135"/>
      <c r="H108" s="37" t="s">
        <v>155</v>
      </c>
      <c r="I108" s="89"/>
      <c r="J108" s="38"/>
      <c r="K108" s="38"/>
      <c r="L108" s="91"/>
    </row>
    <row r="109" spans="1:12" s="28" customFormat="1" ht="34.5" customHeight="1">
      <c r="A109" s="38">
        <v>9</v>
      </c>
      <c r="B109" s="38">
        <v>11110</v>
      </c>
      <c r="C109" s="104" t="s">
        <v>83</v>
      </c>
      <c r="D109" s="137"/>
      <c r="E109" s="135"/>
      <c r="F109" s="135"/>
      <c r="G109" s="135"/>
      <c r="H109" s="37" t="s">
        <v>190</v>
      </c>
      <c r="I109" s="89"/>
      <c r="J109" s="38"/>
      <c r="K109" s="38"/>
      <c r="L109" s="91"/>
    </row>
    <row r="110" spans="1:12" s="28" customFormat="1" ht="34.5" customHeight="1">
      <c r="A110" s="38">
        <v>10</v>
      </c>
      <c r="B110" s="38" t="s">
        <v>92</v>
      </c>
      <c r="C110" s="104" t="s">
        <v>93</v>
      </c>
      <c r="D110" s="137"/>
      <c r="E110" s="135"/>
      <c r="F110" s="135"/>
      <c r="G110" s="135"/>
      <c r="H110" s="37" t="s">
        <v>155</v>
      </c>
      <c r="I110" s="89"/>
      <c r="J110" s="38"/>
      <c r="K110" s="38"/>
      <c r="L110" s="91"/>
    </row>
    <row r="111" spans="1:12" s="28" customFormat="1" ht="34.5" customHeight="1">
      <c r="A111" s="46">
        <v>11</v>
      </c>
      <c r="B111" s="46" t="s">
        <v>94</v>
      </c>
      <c r="C111" s="110" t="s">
        <v>95</v>
      </c>
      <c r="D111" s="137"/>
      <c r="E111" s="135"/>
      <c r="F111" s="135"/>
      <c r="G111" s="135"/>
      <c r="H111" s="37" t="s">
        <v>155</v>
      </c>
      <c r="I111" s="89"/>
      <c r="J111" s="38"/>
      <c r="K111" s="38"/>
      <c r="L111" s="109"/>
    </row>
    <row r="112" spans="1:12" s="28" customFormat="1" ht="34.5" customHeight="1">
      <c r="A112" s="38">
        <v>12</v>
      </c>
      <c r="B112" s="168">
        <v>11204</v>
      </c>
      <c r="C112" s="169" t="s">
        <v>135</v>
      </c>
      <c r="D112" s="137"/>
      <c r="E112" s="135">
        <v>1</v>
      </c>
      <c r="F112" s="135" t="s">
        <v>223</v>
      </c>
      <c r="G112" s="135" t="s">
        <v>224</v>
      </c>
      <c r="H112" s="37" t="s">
        <v>225</v>
      </c>
      <c r="I112" s="89">
        <v>74</v>
      </c>
      <c r="J112" s="38"/>
      <c r="K112" s="38"/>
      <c r="L112" s="91"/>
    </row>
    <row r="113" spans="1:12" s="28" customFormat="1" ht="34.5" customHeight="1">
      <c r="A113" s="38">
        <v>13</v>
      </c>
      <c r="B113" s="168">
        <v>11205</v>
      </c>
      <c r="C113" s="169" t="s">
        <v>136</v>
      </c>
      <c r="D113" s="137"/>
      <c r="E113" s="135">
        <v>1</v>
      </c>
      <c r="F113" s="135" t="s">
        <v>226</v>
      </c>
      <c r="G113" s="135" t="s">
        <v>227</v>
      </c>
      <c r="H113" s="37" t="s">
        <v>228</v>
      </c>
      <c r="I113" s="89">
        <v>66</v>
      </c>
      <c r="J113" s="38"/>
      <c r="K113" s="38"/>
      <c r="L113" s="91"/>
    </row>
    <row r="114" spans="1:12" s="28" customFormat="1" ht="34.5" customHeight="1">
      <c r="A114" s="38">
        <v>14</v>
      </c>
      <c r="B114" s="168">
        <v>11206</v>
      </c>
      <c r="C114" s="169" t="s">
        <v>137</v>
      </c>
      <c r="D114" s="137"/>
      <c r="E114" s="135">
        <v>1</v>
      </c>
      <c r="F114" s="135" t="s">
        <v>223</v>
      </c>
      <c r="G114" s="135" t="s">
        <v>224</v>
      </c>
      <c r="H114" s="37" t="s">
        <v>229</v>
      </c>
      <c r="I114" s="89">
        <v>74</v>
      </c>
      <c r="J114" s="38"/>
      <c r="K114" s="38"/>
      <c r="L114" s="91"/>
    </row>
    <row r="115" spans="1:12" s="28" customFormat="1" ht="34.5" customHeight="1">
      <c r="A115" s="38">
        <v>15</v>
      </c>
      <c r="B115" s="168">
        <v>11207</v>
      </c>
      <c r="C115" s="169" t="s">
        <v>138</v>
      </c>
      <c r="D115" s="137"/>
      <c r="E115" s="135">
        <v>1</v>
      </c>
      <c r="F115" s="135" t="s">
        <v>230</v>
      </c>
      <c r="G115" s="135" t="s">
        <v>231</v>
      </c>
      <c r="H115" s="37" t="s">
        <v>232</v>
      </c>
      <c r="I115" s="89">
        <v>110</v>
      </c>
      <c r="J115" s="38"/>
      <c r="K115" s="38"/>
      <c r="L115" s="91"/>
    </row>
    <row r="116" spans="1:12" s="28" customFormat="1" ht="34.5" customHeight="1">
      <c r="A116" s="49">
        <v>16</v>
      </c>
      <c r="B116" s="170">
        <v>11208</v>
      </c>
      <c r="C116" s="171" t="s">
        <v>139</v>
      </c>
      <c r="D116" s="173"/>
      <c r="E116" s="174">
        <v>1</v>
      </c>
      <c r="F116" s="174" t="s">
        <v>223</v>
      </c>
      <c r="G116" s="174" t="s">
        <v>224</v>
      </c>
      <c r="H116" s="33" t="s">
        <v>233</v>
      </c>
      <c r="I116" s="140">
        <v>75</v>
      </c>
      <c r="J116" s="49"/>
      <c r="K116" s="49"/>
      <c r="L116" s="50"/>
    </row>
    <row r="117" spans="1:12" s="55" customFormat="1" ht="34.5" customHeight="1">
      <c r="A117" s="85" t="s">
        <v>143</v>
      </c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</row>
    <row r="118" spans="1:12" s="55" customFormat="1" ht="34.5" customHeight="1">
      <c r="A118" s="28" t="s">
        <v>10</v>
      </c>
      <c r="B118" s="58"/>
      <c r="C118" s="27"/>
      <c r="D118" s="27"/>
      <c r="E118" s="28"/>
      <c r="F118" s="31"/>
      <c r="G118" s="31"/>
      <c r="H118" s="32"/>
      <c r="I118" s="146"/>
      <c r="J118" s="58"/>
      <c r="K118" s="58"/>
      <c r="L118" s="152"/>
    </row>
    <row r="119" spans="1:12" ht="34.5" customHeight="1">
      <c r="A119" s="83" t="s">
        <v>11</v>
      </c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</row>
    <row r="120" spans="1:12" s="26" customFormat="1" ht="34.5" customHeight="1">
      <c r="A120" s="84" t="s">
        <v>107</v>
      </c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</row>
    <row r="121" spans="1:12" s="26" customFormat="1" ht="34.5" customHeight="1">
      <c r="A121" s="70" t="s">
        <v>105</v>
      </c>
      <c r="B121" s="70" t="s">
        <v>106</v>
      </c>
      <c r="C121" s="71" t="s">
        <v>0</v>
      </c>
      <c r="D121" s="71" t="s">
        <v>144</v>
      </c>
      <c r="E121" s="72" t="s">
        <v>147</v>
      </c>
      <c r="F121" s="73"/>
      <c r="G121" s="73"/>
      <c r="H121" s="73"/>
      <c r="I121" s="73"/>
      <c r="J121" s="73"/>
      <c r="K121" s="73"/>
      <c r="L121" s="74"/>
    </row>
    <row r="122" spans="1:12" s="26" customFormat="1" ht="34.5" customHeight="1">
      <c r="A122" s="70"/>
      <c r="B122" s="70"/>
      <c r="C122" s="71"/>
      <c r="D122" s="71"/>
      <c r="E122" s="57" t="s">
        <v>150</v>
      </c>
      <c r="F122" s="57" t="s">
        <v>149</v>
      </c>
      <c r="G122" s="57" t="s">
        <v>151</v>
      </c>
      <c r="H122" s="57" t="s">
        <v>152</v>
      </c>
      <c r="I122" s="142" t="s">
        <v>153</v>
      </c>
      <c r="J122" s="57" t="s">
        <v>154</v>
      </c>
      <c r="K122" s="57" t="s">
        <v>148</v>
      </c>
      <c r="L122" s="56" t="s">
        <v>10</v>
      </c>
    </row>
    <row r="123" spans="1:12" s="26" customFormat="1" ht="34.5" customHeight="1">
      <c r="A123" s="120">
        <v>1</v>
      </c>
      <c r="B123" s="124">
        <v>9517</v>
      </c>
      <c r="C123" s="176" t="s">
        <v>12</v>
      </c>
      <c r="D123" s="177">
        <v>4915500</v>
      </c>
      <c r="E123" s="155">
        <v>1</v>
      </c>
      <c r="F123" s="155">
        <v>15</v>
      </c>
      <c r="G123" s="155" t="s">
        <v>386</v>
      </c>
      <c r="H123" s="115" t="s">
        <v>387</v>
      </c>
      <c r="I123" s="116" t="s">
        <v>235</v>
      </c>
      <c r="J123" s="95">
        <v>150</v>
      </c>
      <c r="K123" s="95">
        <v>3</v>
      </c>
      <c r="L123" s="133"/>
    </row>
    <row r="124" spans="1:12" s="28" customFormat="1" ht="34.5" customHeight="1">
      <c r="A124" s="114">
        <v>2</v>
      </c>
      <c r="B124" s="178">
        <v>9543</v>
      </c>
      <c r="C124" s="179" t="s">
        <v>13</v>
      </c>
      <c r="D124" s="177">
        <v>8413000</v>
      </c>
      <c r="E124" s="155">
        <v>2</v>
      </c>
      <c r="F124" s="155" t="s">
        <v>388</v>
      </c>
      <c r="G124" s="155" t="s">
        <v>389</v>
      </c>
      <c r="H124" s="115" t="s">
        <v>390</v>
      </c>
      <c r="I124" s="116">
        <v>450</v>
      </c>
      <c r="J124" s="95">
        <v>300</v>
      </c>
      <c r="K124" s="95">
        <v>6</v>
      </c>
      <c r="L124" s="117"/>
    </row>
    <row r="125" spans="1:12" s="28" customFormat="1" ht="34.5" customHeight="1">
      <c r="A125" s="95">
        <v>3</v>
      </c>
      <c r="B125" s="180">
        <v>10696</v>
      </c>
      <c r="C125" s="181" t="s">
        <v>14</v>
      </c>
      <c r="D125" s="182" t="s">
        <v>391</v>
      </c>
      <c r="E125" s="155">
        <v>1</v>
      </c>
      <c r="F125" s="155" t="s">
        <v>392</v>
      </c>
      <c r="G125" s="155" t="s">
        <v>393</v>
      </c>
      <c r="H125" s="115" t="s">
        <v>483</v>
      </c>
      <c r="I125" s="116" t="s">
        <v>235</v>
      </c>
      <c r="J125" s="95">
        <v>90</v>
      </c>
      <c r="K125" s="95">
        <v>2</v>
      </c>
      <c r="L125" s="119"/>
    </row>
    <row r="126" spans="1:12" s="28" customFormat="1" ht="34.5" customHeight="1">
      <c r="A126" s="95">
        <v>4</v>
      </c>
      <c r="B126" s="183" t="s">
        <v>15</v>
      </c>
      <c r="C126" s="181" t="s">
        <v>16</v>
      </c>
      <c r="D126" s="182" t="s">
        <v>394</v>
      </c>
      <c r="E126" s="155">
        <v>1</v>
      </c>
      <c r="F126" s="155" t="s">
        <v>395</v>
      </c>
      <c r="G126" s="155" t="s">
        <v>396</v>
      </c>
      <c r="H126" s="115" t="s">
        <v>397</v>
      </c>
      <c r="I126" s="116">
        <v>128</v>
      </c>
      <c r="J126" s="95">
        <v>180</v>
      </c>
      <c r="K126" s="95">
        <v>4</v>
      </c>
      <c r="L126" s="119"/>
    </row>
    <row r="127" spans="1:12" s="28" customFormat="1" ht="34.5" customHeight="1">
      <c r="A127" s="95">
        <v>5</v>
      </c>
      <c r="B127" s="183" t="s">
        <v>17</v>
      </c>
      <c r="C127" s="181" t="s">
        <v>18</v>
      </c>
      <c r="D127" s="182" t="s">
        <v>398</v>
      </c>
      <c r="E127" s="155">
        <v>1</v>
      </c>
      <c r="F127" s="155" t="s">
        <v>399</v>
      </c>
      <c r="G127" s="155" t="s">
        <v>400</v>
      </c>
      <c r="H127" s="115" t="s">
        <v>397</v>
      </c>
      <c r="I127" s="116">
        <v>96</v>
      </c>
      <c r="J127" s="95">
        <v>150</v>
      </c>
      <c r="K127" s="95">
        <v>4</v>
      </c>
      <c r="L127" s="119"/>
    </row>
    <row r="128" spans="1:12" s="28" customFormat="1" ht="34.5" customHeight="1">
      <c r="A128" s="95">
        <v>6</v>
      </c>
      <c r="B128" s="180">
        <v>10995</v>
      </c>
      <c r="C128" s="181" t="s">
        <v>19</v>
      </c>
      <c r="D128" s="182" t="s">
        <v>401</v>
      </c>
      <c r="E128" s="155">
        <v>3</v>
      </c>
      <c r="F128" s="155" t="s">
        <v>402</v>
      </c>
      <c r="G128" s="155" t="s">
        <v>403</v>
      </c>
      <c r="H128" s="115" t="s">
        <v>439</v>
      </c>
      <c r="I128" s="116">
        <v>2569</v>
      </c>
      <c r="J128" s="95">
        <v>470</v>
      </c>
      <c r="K128" s="95">
        <v>14</v>
      </c>
      <c r="L128" s="119"/>
    </row>
    <row r="129" spans="1:12" s="28" customFormat="1" ht="34.5" customHeight="1">
      <c r="A129" s="38">
        <v>7</v>
      </c>
      <c r="B129" s="41" t="s">
        <v>20</v>
      </c>
      <c r="C129" s="39" t="s">
        <v>21</v>
      </c>
      <c r="D129" s="175">
        <v>87000</v>
      </c>
      <c r="E129" s="135" t="s">
        <v>235</v>
      </c>
      <c r="F129" s="135" t="s">
        <v>235</v>
      </c>
      <c r="G129" s="135" t="s">
        <v>235</v>
      </c>
      <c r="H129" s="37" t="s">
        <v>235</v>
      </c>
      <c r="I129" s="89" t="s">
        <v>235</v>
      </c>
      <c r="J129" s="38">
        <v>45</v>
      </c>
      <c r="K129" s="38">
        <v>1</v>
      </c>
      <c r="L129" s="41" t="s">
        <v>431</v>
      </c>
    </row>
    <row r="130" spans="1:12" s="28" customFormat="1" ht="34.5" customHeight="1">
      <c r="A130" s="38">
        <v>8</v>
      </c>
      <c r="B130" s="41" t="s">
        <v>24</v>
      </c>
      <c r="C130" s="39" t="s">
        <v>22</v>
      </c>
      <c r="D130" s="175">
        <v>4306600</v>
      </c>
      <c r="E130" s="135" t="s">
        <v>235</v>
      </c>
      <c r="F130" s="135" t="s">
        <v>235</v>
      </c>
      <c r="G130" s="135" t="s">
        <v>235</v>
      </c>
      <c r="H130" s="37" t="s">
        <v>235</v>
      </c>
      <c r="I130" s="89" t="s">
        <v>235</v>
      </c>
      <c r="J130" s="38">
        <v>90</v>
      </c>
      <c r="K130" s="38">
        <v>2</v>
      </c>
      <c r="L130" s="41" t="s">
        <v>432</v>
      </c>
    </row>
    <row r="131" spans="1:12" s="28" customFormat="1" ht="34.5" customHeight="1">
      <c r="A131" s="38">
        <v>9</v>
      </c>
      <c r="B131" s="41" t="s">
        <v>404</v>
      </c>
      <c r="C131" s="39" t="s">
        <v>23</v>
      </c>
      <c r="D131" s="175">
        <v>4299500</v>
      </c>
      <c r="E131" s="135" t="s">
        <v>235</v>
      </c>
      <c r="F131" s="135" t="s">
        <v>235</v>
      </c>
      <c r="G131" s="135" t="s">
        <v>235</v>
      </c>
      <c r="H131" s="37" t="s">
        <v>235</v>
      </c>
      <c r="I131" s="89" t="s">
        <v>235</v>
      </c>
      <c r="J131" s="38">
        <v>90</v>
      </c>
      <c r="K131" s="38">
        <v>2</v>
      </c>
      <c r="L131" s="41" t="s">
        <v>432</v>
      </c>
    </row>
    <row r="132" spans="1:12" s="28" customFormat="1" ht="34.5" customHeight="1">
      <c r="A132" s="95">
        <v>10</v>
      </c>
      <c r="B132" s="183" t="s">
        <v>97</v>
      </c>
      <c r="C132" s="181" t="s">
        <v>98</v>
      </c>
      <c r="D132" s="177">
        <v>20176400</v>
      </c>
      <c r="E132" s="155">
        <v>1</v>
      </c>
      <c r="F132" s="155" t="s">
        <v>405</v>
      </c>
      <c r="G132" s="155" t="s">
        <v>406</v>
      </c>
      <c r="H132" s="115" t="s">
        <v>484</v>
      </c>
      <c r="I132" s="116">
        <v>345</v>
      </c>
      <c r="J132" s="95">
        <v>300</v>
      </c>
      <c r="K132" s="95">
        <v>6</v>
      </c>
      <c r="L132" s="119" t="s">
        <v>407</v>
      </c>
    </row>
    <row r="133" spans="1:12" s="28" customFormat="1" ht="34.5" customHeight="1">
      <c r="A133" s="95">
        <v>11</v>
      </c>
      <c r="B133" s="183" t="s">
        <v>100</v>
      </c>
      <c r="C133" s="181" t="s">
        <v>99</v>
      </c>
      <c r="D133" s="177">
        <v>17969909</v>
      </c>
      <c r="E133" s="155">
        <v>1</v>
      </c>
      <c r="F133" s="155" t="s">
        <v>408</v>
      </c>
      <c r="G133" s="155" t="s">
        <v>409</v>
      </c>
      <c r="H133" s="115" t="s">
        <v>485</v>
      </c>
      <c r="I133" s="116">
        <v>714</v>
      </c>
      <c r="J133" s="95">
        <v>360</v>
      </c>
      <c r="K133" s="95">
        <v>6</v>
      </c>
      <c r="L133" s="119" t="s">
        <v>410</v>
      </c>
    </row>
    <row r="134" spans="1:12" s="28" customFormat="1" ht="34.5" customHeight="1">
      <c r="A134" s="38">
        <v>12</v>
      </c>
      <c r="B134" s="35">
        <v>7427</v>
      </c>
      <c r="C134" s="36" t="s">
        <v>111</v>
      </c>
      <c r="D134" s="175"/>
      <c r="E134" s="135" t="s">
        <v>235</v>
      </c>
      <c r="F134" s="135" t="s">
        <v>433</v>
      </c>
      <c r="G134" s="135" t="s">
        <v>434</v>
      </c>
      <c r="H134" s="37"/>
      <c r="I134" s="89"/>
      <c r="J134" s="38"/>
      <c r="K134" s="38"/>
      <c r="L134" s="41"/>
    </row>
    <row r="135" spans="1:12" s="28" customFormat="1" ht="34.5" customHeight="1">
      <c r="A135" s="38">
        <v>13</v>
      </c>
      <c r="B135" s="41" t="s">
        <v>112</v>
      </c>
      <c r="C135" s="43" t="s">
        <v>113</v>
      </c>
      <c r="D135" s="175"/>
      <c r="E135" s="135" t="s">
        <v>235</v>
      </c>
      <c r="F135" s="135" t="s">
        <v>433</v>
      </c>
      <c r="G135" s="135" t="s">
        <v>435</v>
      </c>
      <c r="H135" s="37"/>
      <c r="I135" s="89"/>
      <c r="J135" s="38"/>
      <c r="K135" s="38"/>
      <c r="L135" s="41"/>
    </row>
    <row r="136" spans="1:12" s="28" customFormat="1" ht="34.5" customHeight="1">
      <c r="A136" s="38">
        <v>14</v>
      </c>
      <c r="B136" s="41">
        <v>11209</v>
      </c>
      <c r="C136" s="42" t="s">
        <v>140</v>
      </c>
      <c r="D136" s="175"/>
      <c r="E136" s="135">
        <v>1</v>
      </c>
      <c r="F136" s="135"/>
      <c r="G136" s="135"/>
      <c r="H136" s="37" t="s">
        <v>437</v>
      </c>
      <c r="I136" s="89"/>
      <c r="J136" s="38"/>
      <c r="K136" s="38"/>
      <c r="L136" s="41"/>
    </row>
    <row r="137" spans="1:12" s="28" customFormat="1" ht="34.5" customHeight="1">
      <c r="A137" s="38">
        <v>15</v>
      </c>
      <c r="B137" s="41">
        <v>11210</v>
      </c>
      <c r="C137" s="42" t="s">
        <v>141</v>
      </c>
      <c r="D137" s="175"/>
      <c r="E137" s="135">
        <v>1</v>
      </c>
      <c r="F137" s="135"/>
      <c r="G137" s="135"/>
      <c r="H137" s="37" t="s">
        <v>436</v>
      </c>
      <c r="I137" s="89"/>
      <c r="J137" s="38"/>
      <c r="K137" s="38"/>
      <c r="L137" s="91"/>
    </row>
    <row r="138" spans="1:12" s="28" customFormat="1" ht="34.5" customHeight="1">
      <c r="A138" s="38">
        <v>16</v>
      </c>
      <c r="B138" s="44">
        <v>11211</v>
      </c>
      <c r="C138" s="45" t="s">
        <v>142</v>
      </c>
      <c r="D138" s="175"/>
      <c r="E138" s="135">
        <v>1</v>
      </c>
      <c r="F138" s="135"/>
      <c r="G138" s="135"/>
      <c r="H138" s="37" t="s">
        <v>438</v>
      </c>
      <c r="I138" s="89"/>
      <c r="J138" s="38"/>
      <c r="K138" s="38"/>
      <c r="L138" s="109"/>
    </row>
    <row r="139" spans="1:12" s="28" customFormat="1" ht="34.5" customHeight="1">
      <c r="A139" s="95">
        <v>17</v>
      </c>
      <c r="B139" s="183">
        <v>826601</v>
      </c>
      <c r="C139" s="93" t="s">
        <v>234</v>
      </c>
      <c r="D139" s="177">
        <v>6900000</v>
      </c>
      <c r="E139" s="155">
        <v>1</v>
      </c>
      <c r="F139" s="155" t="s">
        <v>236</v>
      </c>
      <c r="G139" s="155" t="s">
        <v>237</v>
      </c>
      <c r="H139" s="115" t="s">
        <v>486</v>
      </c>
      <c r="I139" s="116">
        <v>1034</v>
      </c>
      <c r="J139" s="95">
        <v>210</v>
      </c>
      <c r="K139" s="95">
        <v>4</v>
      </c>
      <c r="L139" s="119" t="s">
        <v>238</v>
      </c>
    </row>
    <row r="140" spans="1:12" s="28" customFormat="1" ht="34.5" customHeight="1">
      <c r="A140" s="95">
        <v>18</v>
      </c>
      <c r="B140" s="183">
        <v>826602</v>
      </c>
      <c r="C140" s="93" t="s">
        <v>239</v>
      </c>
      <c r="D140" s="177">
        <v>28995800</v>
      </c>
      <c r="E140" s="155">
        <v>1</v>
      </c>
      <c r="F140" s="155" t="s">
        <v>240</v>
      </c>
      <c r="G140" s="155" t="s">
        <v>241</v>
      </c>
      <c r="H140" s="115" t="s">
        <v>487</v>
      </c>
      <c r="I140" s="116">
        <f>50*30</f>
        <v>1500</v>
      </c>
      <c r="J140" s="95">
        <v>300</v>
      </c>
      <c r="K140" s="95">
        <v>10</v>
      </c>
      <c r="L140" s="119" t="s">
        <v>243</v>
      </c>
    </row>
    <row r="141" spans="1:12" s="28" customFormat="1" ht="34.5" customHeight="1">
      <c r="A141" s="95">
        <v>19</v>
      </c>
      <c r="B141" s="180">
        <v>826603</v>
      </c>
      <c r="C141" s="93" t="s">
        <v>411</v>
      </c>
      <c r="D141" s="177">
        <v>850000</v>
      </c>
      <c r="E141" s="155">
        <v>1</v>
      </c>
      <c r="F141" s="155" t="s">
        <v>272</v>
      </c>
      <c r="G141" s="155" t="s">
        <v>273</v>
      </c>
      <c r="H141" s="115" t="s">
        <v>488</v>
      </c>
      <c r="I141" s="116">
        <v>105</v>
      </c>
      <c r="J141" s="95">
        <v>150</v>
      </c>
      <c r="K141" s="95">
        <v>2</v>
      </c>
      <c r="L141" s="119" t="s">
        <v>274</v>
      </c>
    </row>
    <row r="142" spans="1:12" s="28" customFormat="1" ht="34.5" customHeight="1">
      <c r="A142" s="95">
        <v>20</v>
      </c>
      <c r="B142" s="183">
        <v>826604</v>
      </c>
      <c r="C142" s="93" t="s">
        <v>412</v>
      </c>
      <c r="D142" s="177">
        <v>12500000</v>
      </c>
      <c r="E142" s="155">
        <v>1</v>
      </c>
      <c r="F142" s="155" t="s">
        <v>244</v>
      </c>
      <c r="G142" s="155" t="s">
        <v>245</v>
      </c>
      <c r="H142" s="115" t="s">
        <v>489</v>
      </c>
      <c r="I142" s="116">
        <f>13*22</f>
        <v>286</v>
      </c>
      <c r="J142" s="95">
        <v>300</v>
      </c>
      <c r="K142" s="95">
        <v>6</v>
      </c>
      <c r="L142" s="119" t="s">
        <v>247</v>
      </c>
    </row>
    <row r="143" spans="1:12" s="28" customFormat="1" ht="34.5" customHeight="1">
      <c r="A143" s="95">
        <v>21</v>
      </c>
      <c r="B143" s="183">
        <v>826605</v>
      </c>
      <c r="C143" s="93" t="s">
        <v>413</v>
      </c>
      <c r="D143" s="177">
        <v>9000990</v>
      </c>
      <c r="E143" s="155">
        <v>1</v>
      </c>
      <c r="F143" s="155" t="s">
        <v>248</v>
      </c>
      <c r="G143" s="155" t="s">
        <v>249</v>
      </c>
      <c r="H143" s="115" t="s">
        <v>490</v>
      </c>
      <c r="I143" s="116">
        <v>860.7</v>
      </c>
      <c r="J143" s="95">
        <v>360</v>
      </c>
      <c r="K143" s="95">
        <v>6</v>
      </c>
      <c r="L143" s="119" t="s">
        <v>414</v>
      </c>
    </row>
    <row r="144" spans="1:12" s="28" customFormat="1" ht="34.5" customHeight="1">
      <c r="A144" s="95">
        <v>22</v>
      </c>
      <c r="B144" s="183">
        <v>826606</v>
      </c>
      <c r="C144" s="93" t="s">
        <v>415</v>
      </c>
      <c r="D144" s="177">
        <v>9000000</v>
      </c>
      <c r="E144" s="155">
        <v>1</v>
      </c>
      <c r="F144" s="155" t="s">
        <v>248</v>
      </c>
      <c r="G144" s="155" t="s">
        <v>249</v>
      </c>
      <c r="H144" s="115" t="s">
        <v>490</v>
      </c>
      <c r="I144" s="116">
        <v>860.7</v>
      </c>
      <c r="J144" s="95">
        <v>360</v>
      </c>
      <c r="K144" s="95">
        <v>6</v>
      </c>
      <c r="L144" s="119" t="s">
        <v>416</v>
      </c>
    </row>
    <row r="145" spans="1:12" s="28" customFormat="1" ht="34.5" customHeight="1">
      <c r="A145" s="95">
        <v>23</v>
      </c>
      <c r="B145" s="183">
        <v>826607</v>
      </c>
      <c r="C145" s="93" t="s">
        <v>253</v>
      </c>
      <c r="D145" s="177">
        <v>11000000</v>
      </c>
      <c r="E145" s="155">
        <v>1</v>
      </c>
      <c r="F145" s="155" t="s">
        <v>254</v>
      </c>
      <c r="G145" s="155" t="s">
        <v>255</v>
      </c>
      <c r="H145" s="115" t="s">
        <v>491</v>
      </c>
      <c r="I145" s="116">
        <f>40*40</f>
        <v>1600</v>
      </c>
      <c r="J145" s="95">
        <v>300</v>
      </c>
      <c r="K145" s="95">
        <v>6</v>
      </c>
      <c r="L145" s="119" t="s">
        <v>256</v>
      </c>
    </row>
    <row r="146" spans="1:12" s="28" customFormat="1" ht="34.5" customHeight="1">
      <c r="A146" s="95">
        <v>24</v>
      </c>
      <c r="B146" s="183">
        <v>826608</v>
      </c>
      <c r="C146" s="93" t="s">
        <v>417</v>
      </c>
      <c r="D146" s="177">
        <v>13500000</v>
      </c>
      <c r="E146" s="155">
        <v>1</v>
      </c>
      <c r="F146" s="155" t="s">
        <v>257</v>
      </c>
      <c r="G146" s="155" t="s">
        <v>258</v>
      </c>
      <c r="H146" s="115" t="s">
        <v>492</v>
      </c>
      <c r="I146" s="116">
        <v>440</v>
      </c>
      <c r="J146" s="95">
        <v>340</v>
      </c>
      <c r="K146" s="95">
        <v>6</v>
      </c>
      <c r="L146" s="119" t="s">
        <v>418</v>
      </c>
    </row>
    <row r="147" spans="1:12" s="28" customFormat="1" ht="34.5" customHeight="1">
      <c r="A147" s="95">
        <v>25</v>
      </c>
      <c r="B147" s="183">
        <v>826609</v>
      </c>
      <c r="C147" s="93" t="s">
        <v>419</v>
      </c>
      <c r="D147" s="177">
        <v>15500000</v>
      </c>
      <c r="E147" s="155">
        <v>1</v>
      </c>
      <c r="F147" s="155" t="s">
        <v>259</v>
      </c>
      <c r="G147" s="155" t="s">
        <v>260</v>
      </c>
      <c r="H147" s="115" t="s">
        <v>493</v>
      </c>
      <c r="I147" s="116">
        <v>176.4</v>
      </c>
      <c r="J147" s="95">
        <v>340</v>
      </c>
      <c r="K147" s="95">
        <v>6</v>
      </c>
      <c r="L147" s="119" t="s">
        <v>420</v>
      </c>
    </row>
    <row r="148" spans="1:12" s="28" customFormat="1" ht="34.5" customHeight="1">
      <c r="A148" s="95">
        <v>26</v>
      </c>
      <c r="B148" s="183">
        <v>826610</v>
      </c>
      <c r="C148" s="93" t="s">
        <v>421</v>
      </c>
      <c r="D148" s="177">
        <v>17570000</v>
      </c>
      <c r="E148" s="155">
        <v>1</v>
      </c>
      <c r="F148" s="155" t="s">
        <v>261</v>
      </c>
      <c r="G148" s="155" t="s">
        <v>258</v>
      </c>
      <c r="H148" s="115" t="s">
        <v>494</v>
      </c>
      <c r="I148" s="116">
        <v>440</v>
      </c>
      <c r="J148" s="95">
        <v>360</v>
      </c>
      <c r="K148" s="95">
        <v>6</v>
      </c>
      <c r="L148" s="119" t="s">
        <v>262</v>
      </c>
    </row>
    <row r="149" spans="1:12" s="28" customFormat="1" ht="34.5" customHeight="1">
      <c r="A149" s="95">
        <v>27</v>
      </c>
      <c r="B149" s="183">
        <v>826611</v>
      </c>
      <c r="C149" s="93" t="s">
        <v>422</v>
      </c>
      <c r="D149" s="177">
        <v>2163000</v>
      </c>
      <c r="E149" s="155">
        <v>1</v>
      </c>
      <c r="F149" s="155" t="s">
        <v>276</v>
      </c>
      <c r="G149" s="155" t="s">
        <v>277</v>
      </c>
      <c r="H149" s="115" t="s">
        <v>487</v>
      </c>
      <c r="I149" s="116">
        <f>25*30</f>
        <v>750</v>
      </c>
      <c r="J149" s="95">
        <v>360</v>
      </c>
      <c r="K149" s="95">
        <v>7</v>
      </c>
      <c r="L149" s="119" t="s">
        <v>278</v>
      </c>
    </row>
    <row r="150" spans="1:12" s="28" customFormat="1" ht="34.5" customHeight="1">
      <c r="A150" s="95">
        <v>28</v>
      </c>
      <c r="B150" s="183">
        <v>826612</v>
      </c>
      <c r="C150" s="93" t="s">
        <v>423</v>
      </c>
      <c r="D150" s="177">
        <v>34720000</v>
      </c>
      <c r="E150" s="155">
        <v>1</v>
      </c>
      <c r="F150" s="155" t="s">
        <v>240</v>
      </c>
      <c r="G150" s="155" t="s">
        <v>241</v>
      </c>
      <c r="H150" s="115" t="s">
        <v>495</v>
      </c>
      <c r="I150" s="116">
        <f>50*30</f>
        <v>1500</v>
      </c>
      <c r="J150" s="95">
        <v>360</v>
      </c>
      <c r="K150" s="95">
        <v>7</v>
      </c>
      <c r="L150" s="119" t="s">
        <v>263</v>
      </c>
    </row>
    <row r="151" spans="1:12" s="28" customFormat="1" ht="34.5" customHeight="1">
      <c r="A151" s="38">
        <v>29</v>
      </c>
      <c r="B151" s="41">
        <v>826613</v>
      </c>
      <c r="C151" s="42" t="s">
        <v>424</v>
      </c>
      <c r="D151" s="175" t="s">
        <v>235</v>
      </c>
      <c r="E151" s="135">
        <v>1</v>
      </c>
      <c r="F151" s="135" t="s">
        <v>264</v>
      </c>
      <c r="G151" s="135" t="s">
        <v>265</v>
      </c>
      <c r="H151" s="37" t="s">
        <v>496</v>
      </c>
      <c r="I151" s="89">
        <f>41.6*52.5</f>
        <v>2184</v>
      </c>
      <c r="J151" s="38">
        <v>420</v>
      </c>
      <c r="K151" s="38">
        <v>9</v>
      </c>
      <c r="L151" s="91" t="s">
        <v>266</v>
      </c>
    </row>
    <row r="152" spans="1:12" s="28" customFormat="1" ht="34.5" customHeight="1">
      <c r="A152" s="38">
        <v>30</v>
      </c>
      <c r="B152" s="41">
        <v>826614</v>
      </c>
      <c r="C152" s="42" t="s">
        <v>425</v>
      </c>
      <c r="D152" s="175" t="s">
        <v>235</v>
      </c>
      <c r="E152" s="135">
        <v>1</v>
      </c>
      <c r="F152" s="135" t="s">
        <v>267</v>
      </c>
      <c r="G152" s="135" t="s">
        <v>268</v>
      </c>
      <c r="H152" s="37" t="s">
        <v>497</v>
      </c>
      <c r="I152" s="89">
        <f>60*30.5</f>
        <v>1830</v>
      </c>
      <c r="J152" s="38">
        <v>420</v>
      </c>
      <c r="K152" s="38">
        <v>9</v>
      </c>
      <c r="L152" s="91" t="s">
        <v>269</v>
      </c>
    </row>
    <row r="153" spans="1:12" s="28" customFormat="1" ht="34.5" customHeight="1">
      <c r="A153" s="95">
        <v>31</v>
      </c>
      <c r="B153" s="183">
        <v>826615</v>
      </c>
      <c r="C153" s="93" t="s">
        <v>426</v>
      </c>
      <c r="D153" s="177">
        <v>34720000</v>
      </c>
      <c r="E153" s="155">
        <v>1</v>
      </c>
      <c r="F153" s="155" t="s">
        <v>240</v>
      </c>
      <c r="G153" s="155" t="s">
        <v>241</v>
      </c>
      <c r="H153" s="115" t="s">
        <v>487</v>
      </c>
      <c r="I153" s="116">
        <f>50*30</f>
        <v>1500</v>
      </c>
      <c r="J153" s="95">
        <v>360</v>
      </c>
      <c r="K153" s="95">
        <v>7</v>
      </c>
      <c r="L153" s="119" t="s">
        <v>270</v>
      </c>
    </row>
    <row r="154" spans="1:12" s="28" customFormat="1" ht="34.5" customHeight="1">
      <c r="A154" s="95">
        <v>32</v>
      </c>
      <c r="B154" s="183">
        <v>826616</v>
      </c>
      <c r="C154" s="93" t="s">
        <v>427</v>
      </c>
      <c r="D154" s="177">
        <v>2163000</v>
      </c>
      <c r="E154" s="155">
        <v>1</v>
      </c>
      <c r="F154" s="155" t="s">
        <v>240</v>
      </c>
      <c r="G154" s="155" t="s">
        <v>241</v>
      </c>
      <c r="H154" s="115" t="s">
        <v>242</v>
      </c>
      <c r="I154" s="116">
        <f>50*30</f>
        <v>1500</v>
      </c>
      <c r="J154" s="95">
        <v>360</v>
      </c>
      <c r="K154" s="95">
        <v>7</v>
      </c>
      <c r="L154" s="119" t="s">
        <v>271</v>
      </c>
    </row>
    <row r="155" spans="1:12" s="28" customFormat="1" ht="34.5" customHeight="1">
      <c r="A155" s="95">
        <v>33</v>
      </c>
      <c r="B155" s="183">
        <v>826617</v>
      </c>
      <c r="C155" s="93" t="s">
        <v>250</v>
      </c>
      <c r="D155" s="177">
        <v>8000000</v>
      </c>
      <c r="E155" s="155">
        <v>1</v>
      </c>
      <c r="F155" s="155" t="s">
        <v>251</v>
      </c>
      <c r="G155" s="155" t="s">
        <v>252</v>
      </c>
      <c r="H155" s="115" t="s">
        <v>428</v>
      </c>
      <c r="I155" s="116">
        <f>45*45</f>
        <v>2025</v>
      </c>
      <c r="J155" s="95">
        <v>300</v>
      </c>
      <c r="K155" s="95">
        <v>6</v>
      </c>
      <c r="L155" s="119" t="s">
        <v>429</v>
      </c>
    </row>
    <row r="156" spans="1:12" s="28" customFormat="1" ht="34.5" customHeight="1">
      <c r="A156" s="95">
        <v>34</v>
      </c>
      <c r="B156" s="183">
        <v>826618</v>
      </c>
      <c r="C156" s="93" t="s">
        <v>430</v>
      </c>
      <c r="D156" s="177">
        <v>12500000</v>
      </c>
      <c r="E156" s="155">
        <v>1</v>
      </c>
      <c r="F156" s="155" t="s">
        <v>244</v>
      </c>
      <c r="G156" s="155" t="s">
        <v>245</v>
      </c>
      <c r="H156" s="115" t="s">
        <v>246</v>
      </c>
      <c r="I156" s="116">
        <f>13*22</f>
        <v>286</v>
      </c>
      <c r="J156" s="95">
        <v>300</v>
      </c>
      <c r="K156" s="95">
        <v>6</v>
      </c>
      <c r="L156" s="119" t="s">
        <v>275</v>
      </c>
    </row>
    <row r="157" spans="1:12" s="55" customFormat="1" ht="34.5" customHeight="1">
      <c r="A157" s="85" t="s">
        <v>498</v>
      </c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</row>
    <row r="158" spans="1:12" s="55" customFormat="1" ht="34.5" customHeight="1">
      <c r="A158" s="28" t="s">
        <v>10</v>
      </c>
      <c r="B158" s="58"/>
      <c r="C158" s="27"/>
      <c r="D158" s="27"/>
      <c r="E158" s="28"/>
      <c r="F158" s="31"/>
      <c r="G158" s="31"/>
      <c r="H158" s="32"/>
      <c r="I158" s="146"/>
      <c r="J158" s="58"/>
      <c r="K158" s="58"/>
      <c r="L158" s="152"/>
    </row>
  </sheetData>
  <mergeCells count="55">
    <mergeCell ref="A157:L157"/>
    <mergeCell ref="A97:L97"/>
    <mergeCell ref="A119:L119"/>
    <mergeCell ref="A46:L46"/>
    <mergeCell ref="A57:L57"/>
    <mergeCell ref="A78:L78"/>
    <mergeCell ref="A95:L95"/>
    <mergeCell ref="A117:L117"/>
    <mergeCell ref="A120:L120"/>
    <mergeCell ref="A121:A122"/>
    <mergeCell ref="B121:B122"/>
    <mergeCell ref="C121:C122"/>
    <mergeCell ref="D121:D122"/>
    <mergeCell ref="E121:L121"/>
    <mergeCell ref="A80:L80"/>
    <mergeCell ref="A98:L98"/>
    <mergeCell ref="A99:A100"/>
    <mergeCell ref="B99:B100"/>
    <mergeCell ref="C99:C100"/>
    <mergeCell ref="D99:D100"/>
    <mergeCell ref="E99:L99"/>
    <mergeCell ref="A81:L81"/>
    <mergeCell ref="A82:A83"/>
    <mergeCell ref="B82:B83"/>
    <mergeCell ref="C82:C83"/>
    <mergeCell ref="D82:D83"/>
    <mergeCell ref="E82:L82"/>
    <mergeCell ref="E3:L3"/>
    <mergeCell ref="A2:L2"/>
    <mergeCell ref="A24:L24"/>
    <mergeCell ref="A27:L27"/>
    <mergeCell ref="A28:A29"/>
    <mergeCell ref="B28:B29"/>
    <mergeCell ref="C28:C29"/>
    <mergeCell ref="D28:D29"/>
    <mergeCell ref="E28:L28"/>
    <mergeCell ref="A26:L26"/>
    <mergeCell ref="D3:D4"/>
    <mergeCell ref="C3:C4"/>
    <mergeCell ref="B3:B4"/>
    <mergeCell ref="A3:A4"/>
    <mergeCell ref="A48:L48"/>
    <mergeCell ref="A59:L59"/>
    <mergeCell ref="A60:L60"/>
    <mergeCell ref="A61:A62"/>
    <mergeCell ref="B61:B62"/>
    <mergeCell ref="C61:C62"/>
    <mergeCell ref="D61:D62"/>
    <mergeCell ref="A49:L49"/>
    <mergeCell ref="A50:A51"/>
    <mergeCell ref="B50:B51"/>
    <mergeCell ref="C50:C51"/>
    <mergeCell ref="D50:D51"/>
    <mergeCell ref="E50:L50"/>
    <mergeCell ref="E61:L61"/>
  </mergeCells>
  <phoneticPr fontId="1" type="noConversion"/>
  <hyperlinks>
    <hyperlink ref="D94" r:id="rId1" display="https://dcd.hss.moph.go.th/web/plan/pdf/11188price.pdf"/>
  </hyperlinks>
  <printOptions horizontalCentered="1"/>
  <pageMargins left="0" right="0" top="0.74803149606299213" bottom="0.74803149606299213" header="0.31496062992125984" footer="0.31496062992125984"/>
  <pageSetup paperSize="8" scale="9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สรุป</vt:lpstr>
      <vt:lpstr>ข้อมูล</vt:lpstr>
      <vt:lpstr>ข้อมูล!Print_Area</vt:lpstr>
      <vt:lpstr>สรุป!Print_Area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Theerawat</dc:creator>
  <cp:lastModifiedBy>HP</cp:lastModifiedBy>
  <cp:lastPrinted>2023-10-05T03:50:07Z</cp:lastPrinted>
  <dcterms:created xsi:type="dcterms:W3CDTF">2023-05-26T03:54:12Z</dcterms:created>
  <dcterms:modified xsi:type="dcterms:W3CDTF">2023-10-05T08:39:01Z</dcterms:modified>
</cp:coreProperties>
</file>